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4년\선정후\2차 선정\공고문\"/>
    </mc:Choice>
  </mc:AlternateContent>
  <bookViews>
    <workbookView xWindow="38295" yWindow="-105" windowWidth="38625" windowHeight="21225" tabRatio="1000" firstSheet="1" activeTab="1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5.1 업무협력 현황" sheetId="20" r:id="rId18"/>
    <sheet name="5.2 투자촉진 인센티브" sheetId="37" r:id="rId19"/>
    <sheet name="5.3 정책펀드 현황" sheetId="40" r:id="rId20"/>
  </sheets>
  <definedNames>
    <definedName name="_xlnm._FilterDatabase" localSheetId="9" hidden="1">'2.5 제안사 펀드현황'!$A$4:$IQ$5</definedName>
    <definedName name="_xlnm._FilterDatabase" localSheetId="10" hidden="1">'2.6 제안사 투자현황'!$J$5:$J$20</definedName>
    <definedName name="_xlnm._FilterDatabase" localSheetId="11" hidden="1">'3.1 대표이사&amp;참여인력 개요'!$E$5:$P$5</definedName>
    <definedName name="_xlnm._FilterDatabase" localSheetId="12" hidden="1">'3.2 참여인력 투자현황'!$A$5:$BC$5</definedName>
    <definedName name="_xlnm._FilterDatabase" localSheetId="14" hidden="1">'3.4 대표이사&amp;참여인력 경력'!$E$5:$Y$21</definedName>
    <definedName name="_xlnm._FilterDatabase" localSheetId="15" hidden="1">'4.1 펀드거래'!$A$1:$D$175</definedName>
    <definedName name="KDB출자_요청액">'열제목별 목록값'!$C$19:$C$21</definedName>
    <definedName name="_xlnm.Print_Area" localSheetId="0">'열제목별 목록값'!$A$1:$F$115</definedName>
    <definedName name="_xlnm.Print_Area" localSheetId="1">작성요령!$A$1:$F$486</definedName>
    <definedName name="공동투자약정_상대방_유형">'열제목별 목록값'!$C$24:$C$28</definedName>
    <definedName name="구분">'열제목별 목록값'!$C$4:$C$6</definedName>
    <definedName name="납입방식">'열제목별 목록값'!$C$22:$C$23</definedName>
    <definedName name="담당역할">'열제목별 목록값'!$F$55:$F$59</definedName>
    <definedName name="대표이사_구분">'열제목별 목록값'!$C$80:$C$82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목록값'!$C$75:$C$79</definedName>
    <definedName name="민간출자자인센티브">'열제목별 목록값'!$F$87:$F$90</definedName>
    <definedName name="스튜어드십코드참여여부">'열제목별 목록값'!$C$90:$C$91</definedName>
    <definedName name="신청리그">'열제목별 목록값'!$C$7:$C$10</definedName>
    <definedName name="신청분야">'열제목별 목록값'!$C$4:$C$6</definedName>
    <definedName name="업무협력유형">'열제목별 목록값'!$F$68:$F$75</definedName>
    <definedName name="업무협력현황">'5.1 업무협력 현황'!$D$11:$Q$50</definedName>
    <definedName name="여부">'열제목별 목록값'!$C$83:$C$84</definedName>
    <definedName name="예상출자내역">'1.2 예상출자내역'!$E$11:$J$205</definedName>
    <definedName name="운용사_추가_인센티브__선택" localSheetId="0">'열제목별 목록값'!$C$92:$C$94</definedName>
    <definedName name="운용사유형">'열제목별 목록값'!$C$60:$C$69</definedName>
    <definedName name="운용사인센티브">'열제목별 목록값'!$C$92:$C$94</definedName>
    <definedName name="재직회사_유형">'열제목별 목록값'!$F$66:$F$67</definedName>
    <definedName name="정책출자">'열제목별 목록값'!$C$19:$C$21</definedName>
    <definedName name="제안사_대표이사_변경이력">'2.4 제안사 대표이사 변경이력'!$E$11:$J$15</definedName>
    <definedName name="제안사_투자현황">'2.6 제안사 투자현황'!$E$6:$AG$20</definedName>
    <definedName name="제안사_펀드현황">'2.5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목록값'!$C$7:$C$8</definedName>
    <definedName name="주목적투자분야_투자제안형">'열제목별 목록값'!$C$7:$C$8</definedName>
    <definedName name="주요업무수행내역">'열제목별 목록값'!$F$60:$F$65</definedName>
    <definedName name="참여인력구분">'열제목별 목록값'!$F$4:$F$7</definedName>
    <definedName name="출자자유형">'열제목별 목록값'!$C$49:$C$56</definedName>
    <definedName name="출자자인센티브">'열제목별 목록값'!$F$87:$F$90</definedName>
    <definedName name="출자확정구분">'열제목별 목록값'!$C$57:$C$59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목록값'!$C$29:$C$46</definedName>
    <definedName name="펀드상태">'열제목별 목록값'!$C$70:$C$74</definedName>
    <definedName name="펀드유형__투자대상확정여부">'열제목별 목록값'!$C$47:$C$48</definedName>
    <definedName name="핵심운용인력_변경구분">'열제목별 목록값'!$C$85:$C$89</definedName>
    <definedName name="핵심운용인력_변경내역">'4.2 핵심운용인력 변경이력'!$A$2:$E$500</definedName>
    <definedName name="핵심운용인력변경구분">'열제목별 목록값'!$C$85:$C$89</definedName>
    <definedName name="회수구분">'열제목별 목록값'!$F$25:$F$27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I15" i="11" l="1"/>
  <c r="I14" i="11"/>
  <c r="I13" i="11"/>
  <c r="I12" i="11"/>
  <c r="I11" i="11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R11" i="9"/>
  <c r="Q11" i="9"/>
  <c r="S13" i="9"/>
  <c r="S12" i="9"/>
  <c r="S11" i="9"/>
  <c r="R13" i="9"/>
  <c r="R12" i="9"/>
  <c r="Q13" i="9"/>
  <c r="Q12" i="9"/>
  <c r="P11" i="9"/>
  <c r="O11" i="9"/>
  <c r="P13" i="9"/>
  <c r="P12" i="9"/>
  <c r="O13" i="9"/>
  <c r="O12" i="9"/>
  <c r="T14" i="12" l="1"/>
  <c r="G30" i="10"/>
  <c r="G29" i="10"/>
  <c r="G28" i="10"/>
  <c r="G13" i="10"/>
  <c r="G12" i="10"/>
  <c r="G11" i="10"/>
  <c r="BM14" i="12" a="1"/>
  <c r="BM14" i="12" s="1"/>
  <c r="AF14" i="12" a="1"/>
  <c r="AF14" i="12" s="1"/>
  <c r="AE14" i="12" a="1"/>
  <c r="AE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P15" i="20"/>
  <c r="P14" i="20"/>
  <c r="P13" i="20"/>
  <c r="P12" i="20"/>
  <c r="P11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21" i="19"/>
  <c r="L20" i="19"/>
  <c r="L19" i="19"/>
  <c r="L18" i="19"/>
  <c r="H13" i="15" s="1" a="1"/>
  <c r="H13" i="15" s="1"/>
  <c r="L17" i="19"/>
  <c r="L16" i="19"/>
  <c r="L15" i="19"/>
  <c r="L14" i="19"/>
  <c r="L13" i="19"/>
  <c r="L12" i="19"/>
  <c r="L11" i="19"/>
  <c r="F21" i="19"/>
  <c r="F20" i="19"/>
  <c r="F19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4" i="15"/>
  <c r="AC13" i="15"/>
  <c r="AC12" i="15"/>
  <c r="AC11" i="15"/>
  <c r="L17" i="15" a="1"/>
  <c r="L17" i="15" s="1"/>
  <c r="L16" i="15" a="1"/>
  <c r="L16" i="15" s="1"/>
  <c r="L15" i="15" a="1"/>
  <c r="L15" i="15" s="1"/>
  <c r="F17" i="15"/>
  <c r="F16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F11" i="12" a="1"/>
  <c r="AF11" i="12" s="1"/>
  <c r="AE13" i="12" a="1"/>
  <c r="AE13" i="12" s="1"/>
  <c r="AE12" i="12" a="1"/>
  <c r="AE12" i="12" s="1"/>
  <c r="AE11" i="12" a="1"/>
  <c r="AE11" i="12" s="1"/>
  <c r="AD13" i="12" a="1"/>
  <c r="AD13" i="12" s="1"/>
  <c r="AL13" i="12" s="1"/>
  <c r="AD12" i="12" a="1"/>
  <c r="AD12" i="12" s="1"/>
  <c r="AL12" i="12" s="1"/>
  <c r="AD11" i="12" a="1"/>
  <c r="AD11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X11" i="12"/>
  <c r="T13" i="12"/>
  <c r="T12" i="12"/>
  <c r="T11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2" i="15" l="1" a="1"/>
  <c r="H12" i="15" s="1"/>
  <c r="AL11" i="12"/>
  <c r="Y11" i="12"/>
  <c r="AL14" i="12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B4" i="36" l="1"/>
  <c r="L20" i="37" l="1"/>
  <c r="L19" i="37"/>
  <c r="L18" i="37"/>
  <c r="L17" i="37"/>
  <c r="L16" i="37"/>
  <c r="L15" i="37"/>
  <c r="L14" i="37"/>
  <c r="L13" i="37"/>
  <c r="L12" i="37"/>
  <c r="L11" i="37"/>
  <c r="B8" i="36" l="1"/>
  <c r="P21" i="20" l="1"/>
  <c r="P22" i="20"/>
  <c r="P23" i="20"/>
  <c r="P24" i="20"/>
  <c r="P25" i="20"/>
  <c r="P26" i="20"/>
  <c r="P27" i="20"/>
  <c r="P28" i="20"/>
  <c r="P29" i="20"/>
  <c r="P30" i="20"/>
  <c r="P31" i="20"/>
  <c r="P32" i="20"/>
  <c r="P33" i="20"/>
  <c r="P34" i="20"/>
  <c r="P35" i="20"/>
  <c r="P36" i="20"/>
  <c r="P37" i="20"/>
  <c r="P38" i="20"/>
  <c r="P39" i="20"/>
  <c r="P40" i="20"/>
  <c r="P41" i="20"/>
  <c r="P42" i="20"/>
  <c r="P43" i="20"/>
  <c r="P44" i="20"/>
  <c r="P45" i="20"/>
  <c r="P46" i="20"/>
  <c r="P47" i="20"/>
  <c r="P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P16" i="20"/>
  <c r="P17" i="20"/>
  <c r="P18" i="20"/>
  <c r="P19" i="20"/>
  <c r="P20" i="20"/>
  <c r="Y18" i="19"/>
  <c r="Y19" i="19"/>
  <c r="Y20" i="19"/>
  <c r="Y21" i="19"/>
  <c r="R20" i="19"/>
  <c r="R21" i="19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<sst xmlns="http://schemas.openxmlformats.org/spreadsheetml/2006/main" count="1900" uniqueCount="1224">
  <si>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</si>
  <si>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</si>
  <si>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</si>
  <si>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</si>
  <si>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</si>
  <si>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</si>
  <si>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</si>
  <si>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</si>
  <si>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</si>
  <si>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</si>
  <si>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</si>
  <si>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</si>
  <si>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</si>
  <si>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</si>
  <si>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</si>
  <si>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</si>
  <si>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</si>
  <si>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</si>
  <si>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</si>
  <si>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</si>
  <si>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</si>
  <si>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</si>
  <si>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</si>
  <si>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</si>
  <si>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</si>
  <si>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</si>
  <si>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</si>
  <si>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</si>
  <si>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</si>
  <si>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</si>
  <si>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</si>
  <si>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</si>
  <si>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</si>
  <si>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</si>
  <si>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</si>
  <si>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</si>
  <si>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</si>
  <si>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</si>
  <si>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</si>
  <si>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</si>
  <si>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</si>
  <si>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</si>
  <si>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</si>
  <si>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</si>
  <si>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</si>
  <si>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</si>
  <si>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</si>
  <si>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</si>
  <si>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</si>
  <si>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</si>
  <si>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</si>
  <si>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</si>
  <si>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</si>
  <si>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</si>
  <si>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</si>
  <si>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</si>
  <si>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</si>
  <si>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</si>
  <si>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</si>
  <si>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</si>
  <si>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</si>
  <si>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</si>
  <si>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</si>
  <si>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</si>
  <si>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</si>
  <si>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</si>
  <si>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</si>
  <si>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</si>
  <si>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</si>
  <si>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</si>
  <si>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</si>
  <si>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</si>
  <si>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</si>
  <si>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</si>
  <si>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</si>
  <si>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</si>
  <si>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</si>
  <si>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</si>
  <si>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</si>
  <si>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</si>
  <si>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</si>
  <si>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</si>
  <si>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</si>
  <si>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</si>
  <si>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</si>
  <si>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</si>
  <si>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</si>
  <si>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</si>
  <si>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</si>
  <si>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</si>
  <si>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</si>
  <si>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</si>
  <si>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</si>
  <si>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</si>
  <si>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</si>
  <si>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</si>
  <si>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</si>
  <si>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</si>
  <si>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</si>
  <si>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</si>
  <si>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</si>
  <si>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</si>
  <si>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</si>
  <si>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</si>
  <si>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</si>
  <si>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</si>
  <si>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</si>
  <si>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</si>
  <si>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</si>
  <si>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</si>
  <si>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</si>
  <si>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</si>
  <si>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</si>
  <si>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</si>
  <si>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</si>
  <si>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</si>
  <si>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</si>
  <si>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</si>
  <si>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</si>
  <si>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</si>
  <si>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</si>
  <si>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</si>
  <si>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</si>
  <si>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</si>
  <si>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</si>
  <si>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</si>
  <si>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</si>
  <si>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</si>
  <si>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</si>
  <si>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</si>
  <si>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</si>
  <si>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</si>
  <si>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</si>
  <si>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</si>
  <si>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</si>
  <si>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</si>
  <si>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</si>
  <si>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</si>
  <si>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</si>
  <si>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</si>
  <si>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</si>
  <si>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</si>
  <si>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</si>
  <si>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</si>
  <si>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</si>
  <si>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</si>
  <si>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</si>
  <si>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</si>
  <si>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</si>
  <si>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</si>
  <si>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</si>
  <si>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</si>
  <si>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</si>
  <si>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</si>
  <si>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</si>
  <si>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</si>
  <si>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</si>
  <si>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</si>
  <si>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</si>
  <si>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</si>
  <si>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</si>
  <si>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</si>
  <si>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</si>
  <si>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</si>
  <si>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</si>
  <si>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</si>
  <si>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</si>
  <si>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</si>
  <si>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</si>
  <si>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</si>
  <si>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</si>
  <si>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</si>
  <si>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</si>
  <si>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</si>
  <si>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</si>
  <si>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</si>
  <si>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</si>
  <si>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</si>
  <si>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</si>
  <si>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</si>
  <si>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</si>
  <si>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</si>
  <si>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</si>
  <si>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</si>
  <si>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</si>
  <si>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</si>
  <si>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</si>
  <si>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</si>
  <si>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</si>
  <si>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</si>
  <si>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</si>
  <si>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</si>
  <si>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</si>
  <si>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</si>
  <si>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</si>
  <si>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</si>
  <si>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</si>
  <si>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</si>
  <si>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</si>
  <si>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</si>
  <si>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</si>
  <si>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</si>
  <si>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</si>
  <si>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</si>
  <si>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</si>
  <si>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</si>
  <si>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</si>
  <si>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</si>
  <si>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</si>
  <si>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</si>
  <si>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</si>
  <si>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</si>
  <si>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</si>
  <si>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</si>
  <si>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</si>
  <si>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</si>
  <si>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</si>
  <si>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</si>
  <si>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</si>
  <si>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</si>
  <si>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</si>
  <si>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</si>
  <si>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</si>
  <si>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</si>
  <si>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</si>
  <si>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</si>
  <si>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</si>
  <si>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</si>
  <si>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</si>
  <si>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</si>
  <si>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</si>
  <si>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</si>
  <si>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</si>
  <si>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</si>
  <si>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</si>
  <si>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</si>
  <si>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</si>
  <si>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</si>
  <si>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</si>
  <si>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</si>
  <si>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</si>
  <si>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</si>
  <si>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</si>
  <si>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</si>
  <si>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</si>
  <si>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</si>
  <si>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</si>
  <si>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</si>
  <si>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</si>
  <si>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</si>
  <si>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</si>
  <si>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</si>
  <si>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</si>
  <si>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</si>
  <si>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</si>
  <si>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</si>
  <si>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</si>
  <si>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</si>
  <si>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</si>
  <si>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</si>
  <si>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</si>
  <si>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</si>
  <si>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</si>
  <si>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</si>
  <si>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</si>
  <si>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</si>
  <si>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</si>
  <si>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</si>
  <si>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</si>
  <si>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</si>
  <si>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</si>
  <si>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</si>
  <si>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</si>
  <si>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</si>
  <si>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</si>
  <si>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</si>
  <si>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</si>
  <si>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</si>
  <si>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</si>
  <si>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</si>
  <si>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</si>
  <si>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</si>
  <si>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</si>
  <si>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</si>
  <si>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</si>
  <si>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</si>
  <si>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</si>
  <si>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</si>
  <si>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</si>
  <si>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</si>
  <si>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</si>
  <si>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</si>
  <si>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</si>
  <si>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</si>
  <si>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</si>
  <si>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</si>
  <si>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</si>
  <si>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</si>
  <si>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</si>
  <si>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</si>
  <si>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</si>
  <si>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</si>
  <si>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</si>
  <si>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</si>
  <si>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</si>
  <si>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</si>
  <si>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</si>
  <si>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</si>
  <si>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</si>
  <si>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</si>
  <si>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</si>
  <si>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</si>
  <si>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</si>
  <si>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</si>
  <si>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</si>
  <si>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</si>
  <si>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</si>
  <si>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</si>
  <si>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</si>
  <si>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</si>
  <si>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</si>
  <si>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</si>
  <si>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</si>
  <si>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</si>
  <si>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</si>
  <si>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</si>
  <si>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</si>
  <si>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</si>
  <si>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</si>
  <si>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</si>
  <si>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</si>
  <si>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</si>
  <si>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</si>
  <si>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</si>
  <si>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</si>
  <si>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</si>
  <si>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</si>
  <si>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</si>
  <si>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</si>
  <si>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</si>
  <si>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</si>
  <si>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</si>
  <si>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</si>
  <si>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</si>
  <si>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</si>
  <si>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</si>
  <si>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</si>
  <si>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</si>
  <si>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</si>
  <si>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</si>
  <si>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</si>
  <si>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</si>
  <si>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</si>
  <si>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</si>
  <si>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</si>
  <si>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</si>
  <si>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</si>
  <si>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</si>
  <si>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</si>
  <si>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</si>
  <si>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</si>
  <si>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</si>
  <si>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</si>
  <si>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</si>
  <si>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</si>
  <si>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</si>
  <si>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</si>
  <si>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</si>
  <si>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</si>
  <si>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</si>
  <si>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</si>
  <si>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</si>
  <si>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</si>
  <si>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</si>
  <si>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</si>
  <si>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</si>
  <si>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</si>
  <si>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</si>
  <si>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</si>
  <si>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</si>
  <si>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</si>
  <si>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</si>
  <si>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</si>
  <si>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</si>
  <si>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</si>
  <si>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</si>
  <si>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</si>
  <si>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</si>
  <si>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</si>
  <si>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</si>
  <si>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</si>
  <si>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</si>
  <si>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</si>
  <si>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</si>
  <si>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</si>
  <si>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</si>
  <si>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</si>
  <si>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</si>
  <si>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투자 및 거래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</si>
  <si>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</si>
  <si>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</si>
  <si>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</si>
  <si>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</si>
  <si>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</si>
  <si>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</si>
  <si>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</si>
  <si>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</si>
  <si>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</si>
  <si>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</si>
  <si>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</si>
  <si>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</si>
  <si>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</si>
  <si>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</si>
  <si>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</si>
  <si>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</si>
  <si>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</si>
  <si>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</si>
  <si>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</si>
  <si>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</si>
  <si>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</si>
  <si>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</si>
  <si>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</si>
  <si>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</si>
  <si>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</si>
  <si>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</si>
  <si>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</si>
  <si>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</si>
  <si>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</si>
  <si>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</si>
  <si>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</si>
  <si>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</si>
  <si>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</si>
  <si>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</si>
  <si>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</si>
  <si>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</si>
  <si>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</si>
  <si>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</si>
  <si>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</si>
  <si>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</si>
  <si>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</si>
  <si>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</si>
  <si>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</si>
  <si>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</si>
  <si>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</si>
  <si>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</si>
  <si>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</si>
  <si>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</si>
  <si>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</si>
  <si>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</si>
  <si>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</si>
  <si>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</si>
  <si>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</si>
  <si>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</si>
  <si>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</si>
  <si>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</si>
  <si>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</si>
  <si>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</si>
  <si>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</si>
  <si>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</si>
  <si>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</si>
  <si>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</si>
  <si>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</si>
  <si>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 xml:space="preserve">   - KDB의 사전 허락 없이 수식을 편집한 경우는 허위사실 기재로 간주될 수 있음</t>
    <phoneticPr fontId="6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</si>
  <si>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</si>
  <si>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</si>
  <si>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</si>
  <si>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</si>
  <si>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</si>
  <si>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</si>
  <si>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</si>
  <si>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</si>
  <si>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</si>
  <si>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</si>
  <si>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</si>
  <si>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</si>
  <si>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</si>
  <si>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</si>
  <si>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</si>
  <si>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</si>
  <si>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</si>
  <si>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</si>
  <si>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</si>
  <si>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</si>
  <si>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</si>
  <si>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</si>
  <si>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</si>
  <si>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</si>
  <si>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</si>
  <si>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</si>
  <si>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</si>
  <si>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</si>
  <si>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</si>
  <si>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</si>
  <si>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</si>
  <si>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</si>
  <si>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</si>
  <si>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</si>
  <si>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</si>
  <si>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</si>
  <si>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</si>
  <si>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</si>
  <si>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※ KDB가 공고 등을 통해 핵심운용인력 전체에 대해 겸임금지 조항 적용을 요구할 경우 그에 따름</t>
    <phoneticPr fontId="5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</si>
  <si>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</si>
  <si>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</si>
  <si>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>ⅲ) KDB 앞 제안하는 펀드에서 투자대상기업 발굴, 투자검토, 투자실행, 사후관리, 회수 등</t>
    <phoneticPr fontId="6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</si>
  <si>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</si>
  <si>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</si>
  <si>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</si>
  <si>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※ 참여인력별 경력요건 및 인력수는 KDB가 공고등을 통해 별도로 지정한 경우 그에 따르며, 참여인력은</t>
    <phoneticPr fontId="6" type="noConversion"/>
  </si>
  <si>
    <t xml:space="preserve">   제안서작성기준일 현재 제안사에 재직중인 것이 원칙이나 접수일 현재 재직자에 한해서도 인정</t>
    <phoneticPr fontId="1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</si>
  <si>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</si>
  <si>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</si>
  <si>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</si>
  <si>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</si>
  <si>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</si>
  <si>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</si>
  <si>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</si>
  <si>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</si>
  <si>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</si>
  <si>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</si>
  <si>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</si>
  <si>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</si>
  <si>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</si>
  <si>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</si>
  <si>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</si>
  <si>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</si>
  <si>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</si>
  <si>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</si>
  <si>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</si>
  <si>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</si>
  <si>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</si>
  <si>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</si>
  <si>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</si>
  <si>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</si>
  <si>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</si>
  <si>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</si>
  <si>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</si>
  <si>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</si>
  <si>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</si>
  <si>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</si>
  <si>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</si>
  <si>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</si>
  <si>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</si>
  <si>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</si>
  <si>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</si>
  <si>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</si>
  <si>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</si>
  <si>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</si>
  <si>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</si>
  <si>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</si>
  <si>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</si>
  <si>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</si>
  <si>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</si>
  <si>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</si>
  <si>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</si>
  <si>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</si>
  <si>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</si>
  <si>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</si>
  <si>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</si>
  <si>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</si>
  <si>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</si>
  <si>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</si>
  <si>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</si>
  <si>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</si>
  <si>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t xml:space="preserve">  6) 투자수익률 : 회수료이거나 감액사실이 있는 개별 투자건에 대해 제안사 내부적으로 산출한 IRR을 기재(엑셀 XIRR함수 사용)</t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</si>
  <si>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</si>
  <si>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</si>
  <si>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</si>
  <si>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</si>
  <si>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</si>
  <si>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</si>
  <si>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</si>
  <si>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    기업 또는 투자목적회사의 자기자본의 5% 이상인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</si>
  <si>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</si>
  <si>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</si>
  <si>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</si>
  <si>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</si>
  <si>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</si>
  <si>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</si>
  <si>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</si>
  <si>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</si>
  <si>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</si>
  <si>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</si>
  <si>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</si>
  <si>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</si>
  <si>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</si>
  <si>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</si>
  <si>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</si>
  <si>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</si>
  <si>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</si>
  <si>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</si>
  <si>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</si>
  <si>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</si>
  <si>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</si>
  <si>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</si>
  <si>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</si>
  <si>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</si>
  <si>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</si>
  <si>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</si>
  <si>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</si>
  <si>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</si>
  <si>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</si>
  <si>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</si>
  <si>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</si>
  <si>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</si>
  <si>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</si>
  <si>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</si>
  <si>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</si>
  <si>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</si>
  <si>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</si>
  <si>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</si>
  <si>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</si>
  <si>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</si>
  <si>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</si>
  <si>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</si>
  <si>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</si>
  <si>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</si>
  <si>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</si>
  <si>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</si>
  <si>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</si>
  <si>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</si>
  <si>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</si>
  <si>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</si>
  <si>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</si>
  <si>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</si>
  <si>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</si>
  <si>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</si>
  <si>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</si>
  <si>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</si>
  <si>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</si>
  <si>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</si>
  <si>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</si>
  <si>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</si>
  <si>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</si>
  <si>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</si>
  <si>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</si>
  <si>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</si>
  <si>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</si>
  <si>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</si>
  <si>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</si>
  <si>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</si>
  <si>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</si>
  <si>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</si>
  <si>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</si>
  <si>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</si>
  <si>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</si>
  <si>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</si>
  <si>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</si>
  <si>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</si>
  <si>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</si>
  <si>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</si>
  <si>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</si>
  <si>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</si>
  <si>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</si>
  <si>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</si>
  <si>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</si>
  <si>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</si>
  <si>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</si>
  <si>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</si>
  <si>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</si>
  <si>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</si>
  <si>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</si>
  <si>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</si>
  <si>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</si>
  <si>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</si>
  <si>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</si>
  <si>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</si>
  <si>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</si>
  <si>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</si>
  <si>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</si>
  <si>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</si>
  <si>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</si>
  <si>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</si>
  <si>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</si>
  <si>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</si>
  <si>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</si>
  <si>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</si>
  <si>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</si>
  <si>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</si>
  <si>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</si>
  <si>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</si>
  <si>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</si>
  <si>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</si>
  <si>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</si>
  <si>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</si>
  <si>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</si>
  <si>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</si>
  <si>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</si>
  <si>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</si>
  <si>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</si>
  <si>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</si>
  <si>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</si>
  <si>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</si>
  <si>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</si>
  <si>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</si>
  <si>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</si>
  <si>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</si>
  <si>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</si>
  <si>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</si>
  <si>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</si>
  <si>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</si>
  <si>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</si>
  <si>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</si>
  <si>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</si>
  <si>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</si>
  <si>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</si>
  <si>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</si>
  <si>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</si>
  <si>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</si>
  <si>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</si>
  <si>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</si>
  <si>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</si>
  <si>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</si>
  <si>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</si>
  <si>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</si>
  <si>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</si>
  <si>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>2. 지분율 합계가 100%가 되도록 주주를 모두 기재</t>
    <phoneticPr fontId="5" type="noConversion"/>
  </si>
  <si>
    <t>3. 금번 제안펀드의 핵심운용인력이 지분 보유시, "핵심운용인력 여부" 란에 해당내용 선택</t>
    <phoneticPr fontId="5" type="noConversion"/>
  </si>
  <si>
    <t xml:space="preserve">4. 제안사의 대표이사 및 핵심운용인력이 타법인을 경유하여 출자한 경우, 비고란에 타법인명과 지분율 기재 </t>
    <phoneticPr fontId="5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</si>
  <si>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</si>
  <si>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</si>
  <si>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</si>
  <si>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</si>
  <si>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</si>
  <si>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</si>
  <si>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</si>
  <si>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</si>
  <si>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</si>
  <si>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</si>
  <si>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</si>
  <si>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</si>
  <si>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</si>
  <si>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</si>
  <si>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</si>
  <si>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</si>
  <si>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</si>
  <si>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</si>
  <si>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</si>
  <si>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</si>
  <si>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</si>
  <si>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</si>
  <si>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</si>
  <si>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</si>
  <si>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</si>
  <si>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</si>
  <si>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</si>
  <si>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</si>
  <si>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</si>
  <si>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</si>
  <si>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</si>
  <si>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</si>
  <si>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</si>
  <si>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</si>
  <si>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</si>
  <si>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</si>
  <si>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</si>
  <si>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투자 목표 달성여부 확인</t>
    <phoneticPr fontId="1" type="noConversion"/>
  </si>
  <si>
    <t>투자비율</t>
    <phoneticPr fontId="1" type="noConversion"/>
  </si>
  <si>
    <t>결성일자</t>
    <phoneticPr fontId="1" type="noConversion"/>
  </si>
  <si>
    <t>OK</t>
  </si>
  <si>
    <t>Sheet 2.6 제안사 투자현황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</si>
  <si>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</si>
  <si>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</si>
  <si>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</si>
  <si>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</si>
  <si>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</si>
  <si>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</si>
  <si>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</si>
  <si>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r>
      <t>4.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</si>
  <si>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</si>
  <si>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</si>
  <si>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</si>
  <si>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</si>
  <si>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</si>
  <si>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</si>
  <si>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</si>
  <si>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1. 운용중/청산중 펀드의 수익률 계산을 위해 "가상분배" 항목을 입력하였는지
 - [2.5제안사 펀드현황 시트] 상의 [펀드 순자산]금액 X 1,000,000(원단위)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</si>
  <si>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</si>
  <si>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</si>
  <si>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</si>
  <si>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</si>
  <si>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</si>
  <si>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</si>
  <si>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</si>
  <si>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</si>
  <si>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</si>
  <si>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</si>
  <si>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>1) 펀드계정 : [2.5. 제안사 펀드현황] Sheet 상 작성된 펀드의 펀드계정을 통해 실행된 모든 투자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</si>
  <si>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</si>
  <si>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</si>
  <si>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투자컨설팅, 부동산·부실채권,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</si>
  <si>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</si>
  <si>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</si>
  <si>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</si>
  <si>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</si>
  <si>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</si>
  <si>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</si>
  <si>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</si>
  <si>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</si>
  <si>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>콜옵션</t>
    <phoneticPr fontId="1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</si>
  <si>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</si>
  <si>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</si>
  <si>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</si>
  <si>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</si>
  <si>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</si>
  <si>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</si>
  <si>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8) 투자 및 회수, 미회수자산 : [2.6 제안사 투자현황]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</si>
  <si>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</si>
  <si>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</si>
  <si>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</si>
  <si>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</si>
  <si>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</si>
  <si>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</si>
  <si>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</si>
  <si>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</si>
  <si>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 xml:space="preserve">  4) 산업은행 위탁펀드 여부
     : KDB가 LP로서 출자한 펀드의 경우 "YES" 선택, "YES" 선택할 경우 BX~CC열상 투자자에 산업은행을 반드시 기재</t>
    <phoneticPr fontId="1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</si>
  <si>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</si>
  <si>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</si>
  <si>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목표
결성금액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</si>
  <si>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</si>
  <si>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</si>
  <si>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</si>
  <si>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</si>
  <si>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</si>
  <si>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</si>
  <si>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</si>
  <si>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</si>
  <si>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</si>
  <si>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</si>
  <si>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</si>
  <si>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</si>
  <si>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</si>
  <si>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</si>
  <si>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</si>
  <si>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</si>
  <si>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</si>
  <si>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</si>
  <si>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</si>
  <si>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</si>
  <si>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</si>
  <si>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</si>
  <si>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1. 별첨(1.1~5.3) 자료 작성전에 본 사항을 반드시 숙지할 것 (별첨번호는 Sheet별 머리글에서 확인 가능)</t>
    <phoneticPr fontId="6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</si>
  <si>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</si>
  <si>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</si>
  <si>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</si>
  <si>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</si>
  <si>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</si>
  <si>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</si>
  <si>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</si>
  <si>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</si>
  <si>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</si>
  <si>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>3) '펀드 구분'은 [Ⅱ. 용어의 정의 등]에서 [펀드] 기준(C47 셀)에 따라 "PE펀드", "VC펀드", "기타 주식등 투자펀드"로 구분하여 선택</t>
    <phoneticPr fontId="5" type="noConversion"/>
  </si>
  <si>
    <t xml:space="preserve">4) '펀드 법적유형'은 [Ⅱ. 용어의 정의 등] 에서 [펀드] 구분(C47 셀) 참조하여, PE-(가)~(라), VC-(가)~(사), 기타-(가)~(사) 중 택일 </t>
    <phoneticPr fontId="5" type="noConversion"/>
  </si>
  <si>
    <t xml:space="preserve">  1) '펀드구분' : [Ⅱ. 용어의 정의 등]에서 [펀드] 기준(C47 셀)에 따라 "PE펀드", "VC펀드", "기타 주식등 투자펀드"로 구분하여 선택</t>
    <phoneticPr fontId="5" type="noConversion"/>
  </si>
  <si>
    <t xml:space="preserve">  2) '펀드 법적유형'은 [Ⅱ. 용어의 정의 등] 에서 [펀드] 구분(C47 셀) 참조하여, PE-(가)~(라), VC-(가)~(사), 기타-(가)~(사) 중 택일 </t>
    <phoneticPr fontId="5" type="noConversion"/>
  </si>
  <si>
    <t xml:space="preserve">  8) 투자펀드 내역(펀드계정일 경우 작성) 중 '펀드 법적유형'은 [Ⅱ. 용어의 정의 등] 에서 [펀드] 구분(C47 셀) 참조하여, PE-(가)~(라), VC-(가)~(사), 
     기타-(가)~(사) 중 택일 </t>
    <phoneticPr fontId="5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</si>
  <si>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</si>
  <si>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</si>
  <si>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</si>
  <si>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</si>
  <si>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</si>
  <si>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</si>
  <si>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</si>
  <si>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</si>
  <si>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</si>
  <si>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</si>
  <si>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</si>
  <si>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</si>
  <si>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</si>
  <si>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</si>
  <si>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</si>
  <si>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</si>
  <si>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부동산·부실채권, LP업무 등 기타 투자업무와 관련하여 투자대상 발굴·투자검토·</t>
    </r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</si>
  <si>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</si>
  <si>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</si>
  <si>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</si>
  <si>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</si>
  <si>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</si>
  <si>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t xml:space="preserve">   - "정책기관", "민간출자자" 등은 "LOC" 선택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</si>
  <si>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</si>
  <si>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</si>
  <si>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</si>
  <si>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</si>
  <si>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</si>
  <si>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</si>
  <si>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t xml:space="preserve">  - `22년 정책형 뉴딜펀드(혁신성장 뉴딜펀드) 출자사업 선정 펀드로, 당해 공고문상 인센티브 요건을 충족하는 펀드 </t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</si>
  <si>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</si>
  <si>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</si>
  <si>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</si>
  <si>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
(임의기재금지)</t>
    <phoneticPr fontId="1" type="noConversion"/>
  </si>
  <si>
    <t>정책출자비율</t>
    <phoneticPr fontId="5" type="noConversion"/>
  </si>
  <si>
    <t>민간출자자
인센티브
(선택)</t>
    <phoneticPr fontId="1" type="noConversion"/>
  </si>
  <si>
    <t>운용사
인센티브
(선택)</t>
    <phoneticPr fontId="1" type="noConversion"/>
  </si>
  <si>
    <t>22년 1분기
투자집행액</t>
    <phoneticPr fontId="1" type="noConversion"/>
  </si>
  <si>
    <t>22년 2분기
투자집행액</t>
    <phoneticPr fontId="1" type="noConversion"/>
  </si>
  <si>
    <t>22년 3분기
투자집행액</t>
    <phoneticPr fontId="1" type="noConversion"/>
  </si>
  <si>
    <t>22년 4분기
투자집행액</t>
    <phoneticPr fontId="1" type="noConversion"/>
  </si>
  <si>
    <t>주목적투자분야①</t>
    <phoneticPr fontId="1" type="noConversion"/>
  </si>
  <si>
    <t>주목적투자분야②</t>
    <phoneticPr fontId="1" type="noConversion"/>
  </si>
  <si>
    <t>新성장4.0 또는 '글로벌 초격차산업 및 미래유망산업' 분야</t>
    <phoneticPr fontId="1" type="noConversion"/>
  </si>
  <si>
    <t>중소·중견기업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</si>
  <si>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</si>
  <si>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</si>
  <si>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</si>
  <si>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</si>
  <si>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</si>
  <si>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</si>
  <si>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제안사의 후속투자</t>
    <phoneticPr fontId="1" type="noConversion"/>
  </si>
  <si>
    <t>당행 앞 후속투자 등 소개</t>
    <phoneticPr fontId="1" type="noConversion"/>
  </si>
  <si>
    <t>당행 앞 신규거래(대출 등) 소개</t>
    <phoneticPr fontId="1" type="noConversion"/>
  </si>
  <si>
    <t>M&amp;A자문 소개</t>
    <phoneticPr fontId="1" type="noConversion"/>
  </si>
  <si>
    <t>인수금융 소개</t>
    <phoneticPr fontId="1" type="noConversion"/>
  </si>
  <si>
    <t>수탁업무 위탁</t>
    <phoneticPr fontId="1" type="noConversion"/>
  </si>
  <si>
    <t>2022년 뉴딜펀드(1차)</t>
    <phoneticPr fontId="1" type="noConversion"/>
  </si>
  <si>
    <t>2022년 뉴딜펀드(2차)</t>
    <phoneticPr fontId="1" type="noConversion"/>
  </si>
  <si>
    <t>우선주(RCPS포함)</t>
  </si>
  <si>
    <t>인센티브</t>
    <phoneticPr fontId="1" type="noConversion"/>
  </si>
  <si>
    <t>주목적투자분야③</t>
    <phoneticPr fontId="1" type="noConversion"/>
  </si>
  <si>
    <t>주목적투자분야(선택형)</t>
    <phoneticPr fontId="1" type="noConversion"/>
  </si>
  <si>
    <t>30% 이내</t>
    <phoneticPr fontId="1" type="noConversion"/>
  </si>
  <si>
    <t>33% 이내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</si>
  <si>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</si>
  <si>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</si>
  <si>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</si>
  <si>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</si>
  <si>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</si>
  <si>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</si>
  <si>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color theme="1"/>
        <rFont val="맑은 고딕"/>
        <family val="3"/>
        <charset val="129"/>
        <scheme val="major"/>
      </rPr>
      <t>'행삽입'</t>
    </r>
    <r>
      <rPr>
        <sz val="10"/>
        <color theme="1"/>
        <rFont val="맑은 고딕"/>
        <family val="3"/>
        <charset val="129"/>
        <scheme val="major"/>
      </rPr>
      <t>은 가능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</si>
  <si>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</si>
  <si>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</si>
  <si>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</si>
  <si>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</si>
  <si>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</si>
  <si>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</si>
  <si>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</si>
  <si>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</si>
  <si>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</si>
  <si>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</si>
  <si>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</si>
  <si>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</si>
  <si>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</si>
  <si>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</si>
  <si>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</si>
  <si>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</si>
  <si>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</si>
  <si>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</si>
  <si>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</si>
  <si>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</si>
  <si>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</si>
  <si>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</si>
  <si>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</si>
  <si>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</si>
  <si>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</si>
  <si>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경우, 현 대표이사 포함 최근 5명에 대한 변경이력 작성</t>
    </r>
    <r>
      <rPr>
        <b/>
        <sz val="10"/>
        <color theme="1"/>
        <rFont val="맑은 고딕"/>
        <family val="3"/>
        <charset val="129"/>
        <scheme val="major"/>
      </rPr>
      <t xml:space="preserve"> (법인등기부등본상 일자 기준)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</si>
  <si>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</si>
  <si>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</si>
  <si>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</si>
  <si>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</si>
  <si>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</si>
  <si>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</si>
  <si>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</si>
  <si>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</si>
  <si>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>ⅱ) 투자실행일이 2014년 1월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</si>
  <si>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rPr>
        <b/>
        <sz val="10"/>
        <rFont val="맑은 고딕"/>
        <family val="3"/>
        <charset val="129"/>
        <scheme val="minor"/>
      </rPr>
      <t>※ 투자원금에서 제외되는 사항</t>
    </r>
    <r>
      <rPr>
        <sz val="10"/>
        <rFont val="맑은 고딕"/>
        <family val="3"/>
        <charset val="129"/>
        <scheme val="min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</si>
  <si>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[5.2 투자촉진인센티브]</t>
    <phoneticPr fontId="5" type="noConversion"/>
  </si>
  <si>
    <t>주목적투자분야
(선택형)</t>
    <phoneticPr fontId="1" type="noConversion"/>
  </si>
  <si>
    <t>프로젝트펀드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</si>
  <si>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2014년 1월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</si>
  <si>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</si>
  <si>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</si>
  <si>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</si>
  <si>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 xml:space="preserve">  3) 업무협력사업이 인수금융인 경우, 관련하여 수반된 대출 및 투자거래는 업무협력구분 "인수금융" 선택</t>
    <phoneticPr fontId="5" type="noConversion"/>
  </si>
  <si>
    <t xml:space="preserve">  4) 해당 업무협력사업과 가장 유사한 내용의 '업무협력구분 상세'을 선택하고 내용 상세 기재</t>
    <phoneticPr fontId="5" type="noConversion"/>
  </si>
  <si>
    <t xml:space="preserve">  6) 신규 거래기업 여부 : 당행 앞 소개 건의 경우 해당 업무협력사업의 대상기업과 산업은행의 신규 거래 여부 선택(해당사항 없을 경우 선택 불요)</t>
    <phoneticPr fontId="5" type="noConversion"/>
  </si>
  <si>
    <t xml:space="preserve">  7) 신규 건 여부 : 신규 여신의 경우 "YES", 기존 여신 상환목적의 거래(대환, 차환 등)인 경우 "NO" 선택(해당사항 없을 경우 선택 불요)</t>
    <phoneticPr fontId="5" type="noConversion"/>
  </si>
  <si>
    <t xml:space="preserve">  8) 해당 업무협력사업 '증빙서류 제출 여부' 선택</t>
    <phoneticPr fontId="5" type="noConversion"/>
  </si>
  <si>
    <t>업무협력구분</t>
    <phoneticPr fontId="6" type="noConversion"/>
  </si>
  <si>
    <t>업무협력구분 상세</t>
    <phoneticPr fontId="6" type="noConversion"/>
  </si>
  <si>
    <t>거래기업명</t>
    <phoneticPr fontId="6" type="noConversion"/>
  </si>
  <si>
    <t>신규 거래기업 여부</t>
    <phoneticPr fontId="6" type="noConversion"/>
  </si>
  <si>
    <t>신규 건 여부</t>
    <phoneticPr fontId="1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</si>
  <si>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</si>
  <si>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</si>
  <si>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</si>
  <si>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</si>
  <si>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</si>
  <si>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[5.3 정책펀드 현황]</t>
    <phoneticPr fontId="5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</si>
  <si>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</si>
  <si>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</si>
  <si>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</si>
  <si>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</si>
  <si>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</si>
  <si>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</si>
  <si>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</si>
  <si>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</si>
  <si>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</si>
  <si>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</si>
  <si>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</si>
  <si>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</si>
  <si>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</si>
  <si>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</si>
  <si>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</si>
  <si>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</si>
  <si>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</si>
  <si>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</si>
  <si>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</si>
  <si>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</si>
  <si>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</si>
  <si>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</si>
  <si>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</si>
  <si>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</si>
  <si>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6) 주목적 투자 의무비율 : 정관(규약)상 주목적투자분야 투자의무비율</t>
    <phoneticPr fontId="1" type="noConversion"/>
  </si>
  <si>
    <t xml:space="preserve"> 5) 주목적 투자 달성비율 : 분야별 주목적 투자 달성비율 기재</t>
    <phoneticPr fontId="1" type="noConversion"/>
  </si>
  <si>
    <t>주목적 투자 달성비율(A)</t>
    <phoneticPr fontId="1" type="noConversion"/>
  </si>
  <si>
    <t>주목적 투자 의무비율(B)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</si>
  <si>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</si>
  <si>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</si>
  <si>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</si>
  <si>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</si>
  <si>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</si>
  <si>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</si>
  <si>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</si>
  <si>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</si>
  <si>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</si>
  <si>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</si>
  <si>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</si>
  <si>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</si>
  <si>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</si>
  <si>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</si>
  <si>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</si>
  <si>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</si>
  <si>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</si>
  <si>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</si>
  <si>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</si>
  <si>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</si>
  <si>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(혁신산업 限 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</si>
  <si>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 xml:space="preserve">1. 투자기구 : [Ⅱ. 용어의 정의 등] 에서 [펀드] 구분(C47 셀 이하) 참조하여, PE-(가)~(라), VC-(가)~(사), 기타-(가)~(사) 중 택일 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</si>
  <si>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</si>
  <si>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t xml:space="preserve">  2) 최근 3개 회계연도의 감사보고서 상의 금액을 기재</t>
    <phoneticPr fontId="5" type="noConversion"/>
  </si>
  <si>
    <r>
      <t xml:space="preserve">  1) 산업은행과의 </t>
    </r>
    <r>
      <rPr>
        <b/>
        <sz val="10"/>
        <color theme="1"/>
        <rFont val="맑은 고딕"/>
        <family val="3"/>
        <charset val="129"/>
        <scheme val="major"/>
      </rPr>
      <t>신규 업무협력사업</t>
    </r>
    <r>
      <rPr>
        <sz val="10"/>
        <color theme="1"/>
        <rFont val="맑은 고딕"/>
        <family val="3"/>
        <charset val="129"/>
        <scheme val="major"/>
      </rPr>
      <t xml:space="preserve"> 내용(업무협력 시작일 기준 '21.1.1부터 제안서 작성 기준일까지)</t>
    </r>
    <phoneticPr fontId="5" type="noConversion"/>
  </si>
  <si>
    <r>
      <t xml:space="preserve">  5) 해당 업무협력사업의 대상기업 및 프로젝트명, 금액, 수행기간 기재</t>
    </r>
    <r>
      <rPr>
        <b/>
        <sz val="10"/>
        <color theme="1"/>
        <rFont val="맑은 고딕"/>
        <family val="3"/>
        <charset val="129"/>
        <scheme val="major"/>
      </rPr>
      <t>(인수금융 소개의 경우 거래 금액에 당행 참여금액을 기재)</t>
    </r>
    <phoneticPr fontId="5" type="noConversion"/>
  </si>
  <si>
    <r>
      <t xml:space="preserve">   ※ 증빙서류 제출 여부 "Y" 선택시, [한글 제출양식. </t>
    </r>
    <r>
      <rPr>
        <sz val="10"/>
        <color theme="1"/>
        <rFont val="맑은 고딕"/>
        <family val="3"/>
        <charset val="129"/>
      </rPr>
      <t>Ⅷ. KDB와의 업무협력 현황]에 관련 증빙 반드시 첨부할 것</t>
    </r>
    <phoneticPr fontId="5" type="noConversion"/>
  </si>
  <si>
    <t>혁신성장사모투자합자회사1호</t>
    <phoneticPr fontId="1" type="noConversion"/>
  </si>
  <si>
    <t>PE-(라)</t>
  </si>
  <si>
    <t>혁신성장공동기준 해당 중소·중견기업</t>
  </si>
  <si>
    <t>혁신성장공동기준 해당 중소·중견기업</t>
    <phoneticPr fontId="1" type="noConversion"/>
  </si>
  <si>
    <t>주목적투자 달성시 인센티브</t>
  </si>
  <si>
    <t>주목적투자 달성시 인센티브</t>
    <phoneticPr fontId="1" type="noConversion"/>
  </si>
  <si>
    <t>중소·중견기업</t>
  </si>
  <si>
    <t>초과수익 이전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</si>
  <si>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</si>
  <si>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</si>
  <si>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</si>
  <si>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</si>
  <si>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</si>
  <si>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정책출자자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</si>
  <si>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</si>
  <si>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</si>
  <si>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</si>
  <si>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</si>
  <si>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</si>
  <si>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</si>
  <si>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</si>
  <si>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</si>
  <si>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</si>
  <si>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</si>
  <si>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</si>
  <si>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</si>
  <si>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</si>
  <si>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</si>
  <si>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</si>
  <si>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</si>
  <si>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</si>
  <si>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이ㅇㅇ</t>
    <phoneticPr fontId="1" type="noConversion"/>
  </si>
  <si>
    <t>김ㅇㅇ</t>
    <phoneticPr fontId="1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</si>
  <si>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</si>
  <si>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</si>
  <si>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</si>
  <si>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</si>
  <si>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</si>
  <si>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</si>
  <si>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</si>
  <si>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</si>
  <si>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</si>
  <si>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</si>
  <si>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</si>
  <si>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</si>
  <si>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</si>
  <si>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</si>
  <si>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</si>
  <si>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</si>
  <si>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</si>
  <si>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</si>
  <si>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</si>
  <si>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</si>
  <si>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</si>
  <si>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</si>
  <si>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</si>
  <si>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</si>
  <si>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</si>
  <si>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20.12.31 감사보고서(가결산) 금액</t>
    <phoneticPr fontId="1" type="noConversion"/>
  </si>
  <si>
    <t>이00</t>
    <phoneticPr fontId="6" type="noConversion"/>
  </si>
  <si>
    <t>5,000주*@200,000원=2,000백만원(20.12.31종가기준)</t>
    <phoneticPr fontId="1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</si>
  <si>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</si>
  <si>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</si>
  <si>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</si>
  <si>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</si>
  <si>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</si>
  <si>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</si>
  <si>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</si>
  <si>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</si>
  <si>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</si>
  <si>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</si>
  <si>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</si>
  <si>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</si>
  <si>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</si>
  <si>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</si>
  <si>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</si>
  <si>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</si>
  <si>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</si>
  <si>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</si>
  <si>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</si>
  <si>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</si>
  <si>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</si>
  <si>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</si>
  <si>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</si>
  <si>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</si>
  <si>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</si>
  <si>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</si>
  <si>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</si>
  <si>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</si>
  <si>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</si>
  <si>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</si>
  <si>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88,000주*@6,250=550백만원(19.1.31 종가기준)</t>
    <phoneticPr fontId="1" type="noConversion"/>
  </si>
  <si>
    <t>190,470주*@6,250=1,190백만원(10.02.23종가기준)</t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</si>
  <si>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</si>
  <si>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</si>
  <si>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</si>
  <si>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</si>
  <si>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</si>
  <si>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</si>
  <si>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</si>
  <si>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PE본부</t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</si>
  <si>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</si>
  <si>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</si>
  <si>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</si>
  <si>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</si>
  <si>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</si>
  <si>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</si>
  <si>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</si>
  <si>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</si>
  <si>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</si>
  <si>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</si>
  <si>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</si>
  <si>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</si>
  <si>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</si>
  <si>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</si>
  <si>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</si>
  <si>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</si>
  <si>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</si>
  <si>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</si>
  <si>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</si>
  <si>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</si>
  <si>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</si>
  <si>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</si>
  <si>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</si>
  <si>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</si>
  <si>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</si>
  <si>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투자</t>
  </si>
  <si>
    <t>제안사의 후속투자</t>
  </si>
  <si>
    <t>2022년 뉴딜펀드(1차)</t>
  </si>
  <si>
    <t>펀드A</t>
    <phoneticPr fontId="1" type="noConversion"/>
  </si>
  <si>
    <t>'18년 성장지원펀드</t>
  </si>
  <si>
    <t>Sheet 5.2 투자촉진 인센티브</t>
    <phoneticPr fontId="1" type="noConversion"/>
  </si>
  <si>
    <r>
      <t xml:space="preserve">1. 피투자기업 앞 투자집행일 기준으로 분기별 투자금액 입력
 - 투자금액은 정관(규약)상 투자원금 기준으로 작성하되, 아래 투자건은 투자원금에서 제외
</t>
    </r>
    <r>
      <rPr>
        <b/>
        <sz val="11"/>
        <color theme="1"/>
        <rFont val="맑은 고딕"/>
        <family val="3"/>
        <charset val="129"/>
        <scheme val="major"/>
      </rPr>
      <t>※ 투자원금에서 제외되는 사항</t>
    </r>
    <r>
      <rPr>
        <sz val="11"/>
        <color theme="1"/>
        <rFont val="맑은 고딕"/>
        <family val="3"/>
        <charset val="129"/>
        <scheme val="major"/>
      </rPr>
      <t xml:space="preserve">
  - (VC펀드) 구주 및 기발행한 신주인수권부사채, 전환사채 인수방식의 투자, 중소기업창업 지원법 제10조 제1항 제4호에
    따른 해외투자, 유가증권시장 및 코스닥시장에 상장된 기업의 주식, 신주인수권부사채, 전환사채 등에 대한 투자
  - (PE펀드) 해외투자만 제외</t>
    </r>
    <phoneticPr fontId="1" type="noConversion"/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</si>
  <si>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</si>
  <si>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</si>
  <si>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</si>
  <si>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</si>
  <si>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</si>
  <si>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</si>
  <si>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</si>
  <si>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</si>
  <si>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</si>
  <si>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</si>
  <si>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</si>
  <si>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r>
      <t xml:space="preserve"> </t>
    </r>
    <r>
      <rPr>
        <sz val="10"/>
        <color rgb="FFFF0000"/>
        <rFont val="맑은 고딕"/>
        <family val="3"/>
        <charset val="129"/>
      </rPr>
      <t>★행삽입시 주의사항 : 지정된 범위 내에서만 행삽입하기</t>
    </r>
    <r>
      <rPr>
        <b/>
        <sz val="10"/>
        <color rgb="FFFF000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</si>
  <si>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 xml:space="preserve"> 1) 출자사업명 : 출자사업 시행연도 기준</t>
    <phoneticPr fontId="1" type="noConversion"/>
  </si>
  <si>
    <t xml:space="preserve"> '18년 이후 조성된 정책펀드 중 블라인드(기업투자) 펀드 출자사업에 선정된 펀드</t>
    <phoneticPr fontId="1" type="noConversion"/>
  </si>
  <si>
    <t>SELF-CHECK LIST</t>
    <phoneticPr fontId="1" type="noConversion"/>
  </si>
  <si>
    <t xml:space="preserve"> ※ 대상 : 성장지원펀드, 소부장펀드, 정책형 뉴딜펀드(혁신성장 뉴딜펀드), 혁신성장펀드</t>
    <phoneticPr fontId="1" type="noConversion"/>
  </si>
  <si>
    <t>'23년 혁신성장펀드(혁신산업펀드)</t>
    <phoneticPr fontId="1" type="noConversion"/>
  </si>
  <si>
    <t>'23년 혁신성장펀드(성장지원펀드)</t>
    <phoneticPr fontId="1" type="noConversion"/>
  </si>
  <si>
    <t>2. 구분 : 혁신산업(소형) 선택</t>
    <phoneticPr fontId="6" type="noConversion"/>
  </si>
  <si>
    <r>
      <t xml:space="preserve">3. 목표결성금액 : </t>
    </r>
    <r>
      <rPr>
        <b/>
        <sz val="10"/>
        <color theme="1"/>
        <rFont val="맑은 고딕"/>
        <family val="3"/>
        <charset val="129"/>
        <scheme val="major"/>
      </rPr>
      <t>혁신산업(소형) 100,000백만원 선택</t>
    </r>
    <r>
      <rPr>
        <sz val="10"/>
        <color theme="1"/>
        <rFont val="맑은 고딕"/>
        <family val="3"/>
        <charset val="129"/>
        <scheme val="major"/>
      </rPr>
      <t xml:space="preserve"> (한글 제안서 정의상 목표금액과 일치하지 아니할 수 있음)</t>
    </r>
    <phoneticPr fontId="6" type="noConversion"/>
  </si>
  <si>
    <t xml:space="preserve">    - 혁신산업(소형) : 37% 이내로 선택</t>
    <phoneticPr fontId="1" type="noConversion"/>
  </si>
  <si>
    <t>1. 정책출자금액은 37,000백만원 선택</t>
    <phoneticPr fontId="6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</si>
  <si>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이내(2019.05.01~2024.04.30) 청산완료 된 모든 펀드</t>
    </r>
    <phoneticPr fontId="5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</si>
  <si>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</si>
  <si>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r>
      <t xml:space="preserve">    - 가치(비시장성 : Y열 NO인 경우) : </t>
    </r>
    <r>
      <rPr>
        <b/>
        <sz val="10"/>
        <rFont val="맑은 고딕"/>
        <family val="3"/>
        <charset val="129"/>
        <scheme val="major"/>
      </rPr>
      <t>최근 년도 감사보고서(또는 가결산보고서) 상의 금액</t>
    </r>
    <phoneticPr fontId="5" type="noConversion"/>
  </si>
  <si>
    <t>혁신산업펀드(소형)</t>
    <phoneticPr fontId="6" type="noConversion"/>
  </si>
  <si>
    <t>혁신산업펀드(소형)</t>
    <phoneticPr fontId="1" type="noConversion"/>
  </si>
  <si>
    <t>AI 기반 산업 중소·중견기업</t>
  </si>
  <si>
    <t>AI 기반 산업 중소·중견기업</t>
    <phoneticPr fontId="1" type="noConversion"/>
  </si>
  <si>
    <t>37% 이내</t>
    <phoneticPr fontId="1" type="noConversion"/>
  </si>
  <si>
    <t>후순위 보강</t>
    <phoneticPr fontId="1" type="noConversion"/>
  </si>
  <si>
    <t>민간출자자</t>
    <phoneticPr fontId="1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</si>
  <si>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</si>
  <si>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</si>
  <si>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</si>
  <si>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</si>
  <si>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</si>
  <si>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</si>
  <si>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</si>
  <si>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</si>
  <si>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</si>
  <si>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</si>
  <si>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미선택</t>
    <phoneticPr fontId="1" type="noConversion"/>
  </si>
  <si>
    <t>新성장4.0 또는 '글로벌 초격차산업 및 미래유망산업' 분야 영위 중소중견기업</t>
    <phoneticPr fontId="1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</si>
  <si>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</si>
  <si>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</si>
  <si>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</si>
  <si>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</si>
  <si>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 xml:space="preserve">  15) 투자자 : 출자약정액 순으로 5개 투자자를 기재. 그외 투자자는 기타에 출자약정액 기재 (운용사 제외)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</si>
</sst>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3"/>
      <color rgb="FF000000"/>
      <name val="HCI Poppy"/>
      <family val="2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8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0" fontId="8" fillId="0" borderId="1" xfId="0" applyFont="1" applyBorder="1" applyProtection="1">
      <alignment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77" fontId="7" fillId="6" borderId="1" xfId="2" applyNumberFormat="1" applyFont="1" applyFill="1" applyBorder="1" applyAlignment="1" applyProtection="1">
      <alignment horizontal="center"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3" fontId="7" fillId="0" borderId="1" xfId="1" applyNumberFormat="1" applyFont="1" applyBorder="1" applyProtection="1">
      <alignment vertical="center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76" fontId="7" fillId="6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177" fontId="7" fillId="6" borderId="1" xfId="2" applyNumberFormat="1" applyFont="1" applyFill="1" applyBorder="1" applyAlignment="1">
      <alignment horizontal="center" vertical="center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shrinkToFit="1"/>
    </xf>
    <xf numFmtId="0" fontId="37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 wrapText="1"/>
    </xf>
    <xf numFmtId="9" fontId="21" fillId="0" borderId="0" xfId="2" applyFont="1">
      <alignment vertical="center"/>
    </xf>
    <xf numFmtId="0" fontId="7" fillId="0" borderId="1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14" fontId="23" fillId="0" borderId="0" xfId="0" applyNumberFormat="1" applyFont="1">
      <alignment vertical="center"/>
    </xf>
    <xf numFmtId="0" fontId="23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1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1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5" fillId="0" borderId="2" xfId="5" applyFont="1" applyFill="1" applyBorder="1" applyAlignment="1">
      <alignment vertical="center"/>
    </xf>
    <xf numFmtId="41" fontId="35" fillId="0" borderId="1" xfId="1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vertical="center"/>
    </xf>
    <xf numFmtId="0" fontId="41" fillId="0" borderId="1" xfId="0" applyFont="1" applyBorder="1">
      <alignment vertical="center"/>
    </xf>
    <xf numFmtId="0" fontId="44" fillId="0" borderId="1" xfId="4" applyFont="1" applyFill="1" applyBorder="1">
      <alignment vertical="center"/>
    </xf>
    <xf numFmtId="9" fontId="35" fillId="0" borderId="2" xfId="1" applyNumberFormat="1" applyFont="1" applyFill="1" applyBorder="1" applyAlignment="1">
      <alignment horizontal="left" vertical="center"/>
    </xf>
    <xf numFmtId="41" fontId="35" fillId="0" borderId="2" xfId="1" applyFont="1" applyFill="1" applyBorder="1" applyAlignment="1">
      <alignment horizontal="left" vertical="center"/>
    </xf>
    <xf numFmtId="0" fontId="35" fillId="0" borderId="1" xfId="1" applyNumberFormat="1" applyFont="1" applyFill="1" applyBorder="1" applyAlignment="1">
      <alignment vertical="center" wrapText="1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35" fillId="0" borderId="17" xfId="5" applyFont="1" applyFill="1" applyBorder="1" applyAlignment="1">
      <alignment vertical="center" wrapText="1"/>
    </xf>
    <xf numFmtId="0" fontId="44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61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1" fillId="0" borderId="1" xfId="0" quotePrefix="1" applyFont="1" applyBorder="1">
      <alignment vertical="center"/>
    </xf>
    <xf numFmtId="0" fontId="41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4" fillId="0" borderId="0" xfId="4" applyFont="1" applyProtection="1">
      <alignment vertical="center"/>
      <protection locked="0"/>
    </xf>
    <xf numFmtId="0" fontId="44" fillId="0" borderId="0" xfId="4" applyFont="1" applyAlignment="1" applyProtection="1">
      <alignment vertical="center" wrapText="1"/>
      <protection locked="0"/>
    </xf>
    <xf numFmtId="0" fontId="49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56" fillId="0" borderId="0" xfId="4" applyFont="1" applyProtection="1">
      <alignment vertical="center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5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5" fillId="0" borderId="0" xfId="0" applyFont="1" applyAlignment="1">
      <alignment horizontal="left" vertical="center" wrapText="1" indent="1"/>
    </xf>
    <xf numFmtId="0" fontId="12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horizontal="left" vertical="center" wrapText="1"/>
      <protection locked="0"/>
    </xf>
    <xf numFmtId="0" fontId="12" fillId="0" borderId="0" xfId="4" applyFont="1" applyProtection="1">
      <alignment vertical="center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 indent="2"/>
      <protection locked="0"/>
    </xf>
    <xf numFmtId="0" fontId="12" fillId="0" borderId="0" xfId="4" applyFont="1">
      <alignment vertical="center"/>
    </xf>
    <xf numFmtId="42" fontId="7" fillId="0" borderId="1" xfId="0" applyNumberFormat="1" applyFont="1" applyBorder="1" applyAlignment="1">
      <alignment horizontal="center"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62" fillId="0" borderId="1" xfId="4" applyFont="1" applyBorder="1" applyAlignment="1" applyProtection="1">
      <alignment vertical="center" wrapText="1"/>
      <protection locked="0"/>
    </xf>
    <xf numFmtId="0" fontId="63" fillId="0" borderId="1" xfId="4" applyFont="1" applyBorder="1" applyAlignment="1" applyProtection="1">
      <alignment horizontal="center" vertical="center"/>
      <protection locked="0"/>
    </xf>
    <xf numFmtId="0" fontId="63" fillId="0" borderId="1" xfId="4" applyFont="1" applyBorder="1" applyAlignment="1" applyProtection="1">
      <alignment horizontal="center" vertical="center" wrapText="1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 shrinkToFit="1"/>
    </xf>
    <xf numFmtId="0" fontId="23" fillId="9" borderId="3" xfId="0" applyFont="1" applyFill="1" applyBorder="1">
      <alignment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1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0" fontId="13" fillId="0" borderId="1" xfId="5" applyFont="1" applyFill="1" applyBorder="1" applyAlignment="1">
      <alignment horizontal="left" vertical="center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3" fontId="13" fillId="0" borderId="1" xfId="0" applyNumberFormat="1" applyFont="1" applyFill="1" applyBorder="1" applyProtection="1">
      <alignment vertical="center"/>
      <protection locked="0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4" fillId="0" borderId="2" xfId="4" applyFont="1" applyFill="1" applyBorder="1" applyAlignment="1">
      <alignment horizontal="center" vertical="center"/>
    </xf>
    <xf numFmtId="0" fontId="44" fillId="0" borderId="17" xfId="4" applyFont="1" applyFill="1" applyBorder="1" applyAlignment="1">
      <alignment horizontal="center" vertical="center"/>
    </xf>
    <xf numFmtId="0" fontId="44" fillId="0" borderId="6" xfId="4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1" fillId="0" borderId="17" xfId="0" applyFont="1" applyBorder="1">
      <alignment vertical="center"/>
    </xf>
    <xf numFmtId="0" fontId="41" fillId="0" borderId="6" xfId="0" applyFont="1" applyBorder="1">
      <alignment vertical="center"/>
    </xf>
    <xf numFmtId="0" fontId="44" fillId="0" borderId="9" xfId="4" applyFont="1" applyFill="1" applyBorder="1" applyAlignment="1">
      <alignment horizontal="center" vertical="center" wrapText="1"/>
    </xf>
    <xf numFmtId="0" fontId="44" fillId="0" borderId="11" xfId="4" applyFont="1" applyFill="1" applyBorder="1" applyAlignment="1">
      <alignment horizontal="center" vertical="center" wrapText="1"/>
    </xf>
    <xf numFmtId="0" fontId="44" fillId="0" borderId="8" xfId="4" applyFont="1" applyFill="1" applyBorder="1" applyAlignment="1">
      <alignment horizontal="center" vertical="center" wrapText="1"/>
    </xf>
    <xf numFmtId="0" fontId="44" fillId="0" borderId="23" xfId="4" applyFont="1" applyFill="1" applyBorder="1" applyAlignment="1">
      <alignment horizontal="center" vertical="center" wrapText="1"/>
    </xf>
    <xf numFmtId="0" fontId="44" fillId="0" borderId="7" xfId="4" applyFont="1" applyFill="1" applyBorder="1" applyAlignment="1">
      <alignment horizontal="center" vertical="center" wrapText="1"/>
    </xf>
    <xf numFmtId="0" fontId="44" fillId="0" borderId="20" xfId="4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35" fillId="0" borderId="1" xfId="5" applyFont="1" applyFill="1" applyBorder="1" applyAlignment="1">
      <alignment horizontal="center" vertical="center"/>
    </xf>
    <xf numFmtId="0" fontId="44" fillId="0" borderId="9" xfId="4" applyFont="1" applyFill="1" applyBorder="1" applyAlignment="1">
      <alignment horizontal="center" vertical="center"/>
    </xf>
    <xf numFmtId="0" fontId="44" fillId="0" borderId="11" xfId="4" applyFont="1" applyFill="1" applyBorder="1" applyAlignment="1">
      <alignment horizontal="center" vertical="center"/>
    </xf>
    <xf numFmtId="0" fontId="44" fillId="0" borderId="7" xfId="4" applyFont="1" applyFill="1" applyBorder="1" applyAlignment="1">
      <alignment horizontal="center" vertical="center"/>
    </xf>
    <xf numFmtId="0" fontId="44" fillId="0" borderId="20" xfId="4" applyFont="1" applyFill="1" applyBorder="1" applyAlignment="1">
      <alignment horizontal="center" vertical="center"/>
    </xf>
    <xf numFmtId="0" fontId="44" fillId="0" borderId="8" xfId="4" applyFont="1" applyFill="1" applyBorder="1" applyAlignment="1">
      <alignment horizontal="center" vertical="center"/>
    </xf>
    <xf numFmtId="0" fontId="44" fillId="0" borderId="23" xfId="4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44" fillId="0" borderId="0" xfId="4" applyFont="1" applyAlignment="1" applyProtection="1">
      <alignment vertical="center" wrapText="1"/>
      <protection locked="0"/>
    </xf>
    <xf numFmtId="0" fontId="40" fillId="0" borderId="0" xfId="4" applyFont="1" applyAlignment="1" applyProtection="1">
      <alignment vertical="center" wrapText="1"/>
      <protection locked="0"/>
    </xf>
    <xf numFmtId="0" fontId="40" fillId="0" borderId="0" xfId="4" applyFont="1" applyProtection="1">
      <alignment vertical="center"/>
      <protection locked="0"/>
    </xf>
    <xf numFmtId="0" fontId="46" fillId="0" borderId="0" xfId="4" applyFont="1" applyAlignment="1" applyProtection="1">
      <alignment vertical="center" wrapText="1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" fillId="0" borderId="0" xfId="0" applyFont="1" applyProtection="1">
      <alignment vertical="center"/>
      <protection locked="0"/>
    </xf>
    <xf numFmtId="0" fontId="44" fillId="0" borderId="0" xfId="4" applyFont="1" applyAlignment="1" applyProtection="1">
      <alignment horizontal="left" vertical="center" wrapText="1"/>
      <protection locked="0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6" fillId="0" borderId="0" xfId="4" applyFont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38" fillId="0" borderId="7" xfId="0" applyFont="1" applyBorder="1" applyAlignment="1" applyProtection="1">
      <alignment vertical="center" wrapText="1"/>
      <protection locked="0"/>
    </xf>
    <xf numFmtId="0" fontId="38" fillId="0" borderId="0" xfId="0" applyFont="1" applyAlignment="1" applyProtection="1">
      <alignment vertical="center" wrapText="1"/>
      <protection locked="0"/>
    </xf>
    <xf numFmtId="0" fontId="38" fillId="0" borderId="20" xfId="0" applyFont="1" applyBorder="1" applyAlignment="1" applyProtection="1">
      <alignment vertical="center" wrapText="1"/>
      <protection locked="0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5" fillId="0" borderId="7" xfId="0" applyFont="1" applyBorder="1" applyAlignment="1" applyProtection="1">
      <alignment horizontal="left" vertical="center" wrapText="1"/>
      <protection locked="0"/>
    </xf>
    <xf numFmtId="0" fontId="45" fillId="0" borderId="0" xfId="0" applyFont="1" applyAlignment="1" applyProtection="1">
      <alignment horizontal="left" vertical="center" wrapText="1"/>
      <protection locked="0"/>
    </xf>
    <xf numFmtId="0" fontId="45" fillId="0" borderId="2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38" fillId="0" borderId="7" xfId="0" applyFont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0" fontId="38" fillId="0" borderId="20" xfId="0" applyFont="1" applyBorder="1" applyAlignment="1" applyProtection="1">
      <alignment horizontal="left" vertical="center" wrapText="1"/>
      <protection locked="0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38" fillId="0" borderId="8" xfId="0" applyFont="1" applyBorder="1" applyAlignment="1">
      <alignment horizontal="left" vertical="center" wrapText="1"/>
    </xf>
    <xf numFmtId="0" fontId="38" fillId="0" borderId="13" xfId="0" applyFont="1" applyBorder="1" applyAlignment="1">
      <alignment horizontal="left" vertical="center" wrapText="1"/>
    </xf>
    <xf numFmtId="0" fontId="38" fillId="0" borderId="23" xfId="0" applyFont="1" applyBorder="1" applyAlignment="1">
      <alignment horizontal="left" vertical="center" wrapText="1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1" fillId="0" borderId="13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left" vertical="center" wrapText="1"/>
    </xf>
    <xf numFmtId="0" fontId="38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4" fillId="0" borderId="0" xfId="4" applyFont="1" applyFill="1" applyAlignment="1" applyProtection="1">
      <alignment vertical="center" wrapText="1"/>
      <protection locked="0"/>
    </xf>
    <xf numFmtId="0" fontId="46" fillId="0" borderId="0" xfId="4" applyFont="1" applyFill="1" applyAlignment="1" applyProtection="1">
      <alignment vertical="center" wrapText="1"/>
      <protection locked="0"/>
    </xf>
    <xf numFmtId="0" fontId="46" fillId="0" borderId="0" xfId="4" applyFont="1" applyFill="1" applyAlignment="1" applyProtection="1">
      <alignment horizontal="left" vertical="center"/>
      <protection locked="0"/>
    </xf>
    <xf numFmtId="0" fontId="38" fillId="0" borderId="33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8" fillId="0" borderId="34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30" xfId="0" applyFont="1" applyBorder="1" applyAlignment="1">
      <alignment horizontal="left" vertical="center" wrapText="1"/>
    </xf>
    <xf numFmtId="0" fontId="38" fillId="0" borderId="35" xfId="0" applyFont="1" applyBorder="1" applyAlignment="1">
      <alignment horizontal="left" vertical="center" wrapText="1"/>
    </xf>
    <xf numFmtId="0" fontId="54" fillId="0" borderId="0" xfId="4" applyFont="1" applyAlignment="1" applyProtection="1">
      <alignment vertical="center" wrapText="1"/>
      <protection locked="0"/>
    </xf>
    <xf numFmtId="0" fontId="46" fillId="0" borderId="0" xfId="4" applyFont="1" applyAlignment="1" applyProtection="1">
      <alignment horizontal="center" vertical="center" wrapText="1"/>
      <protection locked="0"/>
    </xf>
    <xf numFmtId="0" fontId="44" fillId="0" borderId="0" xfId="4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37" fillId="0" borderId="0" xfId="0" applyFont="1" applyFill="1" applyAlignment="1">
      <alignment horizontal="left" vertical="center" wrapText="1" indent="1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41" fillId="0" borderId="0" xfId="0" applyFont="1" applyAlignment="1">
      <alignment horizontal="left" vertical="center" wrapText="1" indent="1"/>
    </xf>
    <xf numFmtId="0" fontId="44" fillId="0" borderId="0" xfId="4" applyFont="1" applyAlignment="1" applyProtection="1">
      <alignment horizontal="left" vertical="center"/>
      <protection locked="0"/>
    </xf>
    <xf numFmtId="0" fontId="44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Alignment="1" applyProtection="1">
      <alignment vertical="center" wrapText="1"/>
      <protection locked="0"/>
    </xf>
    <xf numFmtId="0" fontId="50" fillId="0" borderId="0" xfId="4" applyFont="1" applyAlignment="1" applyProtection="1">
      <alignment vertical="center" wrapText="1"/>
      <protection locked="0"/>
    </xf>
    <xf numFmtId="0" fontId="13" fillId="0" borderId="0" xfId="4" applyFont="1" applyAlignment="1" applyProtection="1">
      <alignment vertical="center" wrapText="1"/>
      <protection locked="0"/>
    </xf>
    <xf numFmtId="0" fontId="11" fillId="0" borderId="0" xfId="4" applyFont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14" fillId="0" borderId="0" xfId="0" applyFont="1" applyAlignment="1" applyProtection="1">
      <alignment horizontal="left" vertical="center" wrapText="1" indent="1"/>
      <protection locked="0"/>
    </xf>
    <xf numFmtId="0" fontId="20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  <xf numFmtId="0" fontId="8" fillId="0" borderId="0" xfId="0" applyFont="1" applyAlignment="1" applyProtection="1">
      <alignment horizontal="left" vertical="center" wrapText="1" indent="1"/>
      <protection locked="0"/>
    </xf>
    <xf numFmtId="0" fontId="16" fillId="0" borderId="0" xfId="0" applyFont="1" applyAlignment="1">
      <alignment horizontal="left" vertical="center" wrapText="1" indent="1"/>
    </xf>
    <xf numFmtId="0" fontId="13" fillId="0" borderId="0" xfId="0" applyFont="1" applyAlignment="1" applyProtection="1">
      <alignment horizontal="left" vertical="center" wrapText="1" inden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left" vertical="center" wrapText="1" indent="1"/>
      <protection locked="0"/>
    </xf>
    <xf numFmtId="0" fontId="52" fillId="0" borderId="0" xfId="0" applyFont="1" applyAlignment="1" applyProtection="1">
      <alignment horizontal="left" vertical="center" wrapText="1" indent="1"/>
      <protection locked="0"/>
    </xf>
    <xf numFmtId="0" fontId="39" fillId="0" borderId="0" xfId="0" applyFont="1" applyAlignment="1" applyProtection="1">
      <alignment horizontal="left" vertical="center" wrapText="1" indent="1"/>
      <protection locked="0"/>
    </xf>
    <xf numFmtId="0" fontId="53" fillId="0" borderId="0" xfId="0" applyFont="1" applyAlignment="1">
      <alignment horizontal="left" vertical="center" wrapText="1" indent="1"/>
    </xf>
    <xf numFmtId="0" fontId="12" fillId="0" borderId="0" xfId="4" applyFont="1" applyFill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Alignment="1" applyProtection="1">
      <alignment horizontal="left" vertical="center" wrapText="1" indent="1"/>
      <protection locked="0"/>
    </xf>
    <xf numFmtId="0" fontId="12" fillId="0" borderId="0" xfId="4" quotePrefix="1" applyFont="1" applyAlignment="1" applyProtection="1">
      <alignment horizontal="left" vertical="center" wrapText="1" indent="1"/>
      <protection locked="0"/>
    </xf>
    <xf numFmtId="0" fontId="21" fillId="0" borderId="0" xfId="0" applyFont="1" applyAlignment="1">
      <alignment horizontal="center" vertical="center"/>
    </xf>
    <xf numFmtId="0" fontId="12" fillId="0" borderId="0" xfId="4" quotePrefix="1" applyFont="1" applyAlignment="1" applyProtection="1">
      <alignment horizontal="left" vertical="center"/>
      <protection locked="0"/>
    </xf>
    <xf numFmtId="0" fontId="7" fillId="0" borderId="39" xfId="0" applyFont="1" applyFill="1" applyBorder="1" applyAlignment="1">
      <alignment horizontal="left" vertical="center" wrapText="1"/>
    </xf>
    <xf numFmtId="0" fontId="7" fillId="0" borderId="40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43" xfId="0" applyFont="1" applyFill="1" applyBorder="1" applyAlignment="1">
      <alignment horizontal="left" vertical="center"/>
    </xf>
    <xf numFmtId="0" fontId="7" fillId="0" borderId="44" xfId="0" applyFont="1" applyFill="1" applyBorder="1" applyAlignment="1">
      <alignment horizontal="left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37" fillId="6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291124</xdr:colOff>
      <xdr:row>256</xdr:row>
      <xdr:rowOff>29308</xdr:rowOff>
    </xdr:from>
    <xdr:to>
      <xdr:col>5</xdr:col>
      <xdr:colOff>2280135</xdr:colOff>
      <xdr:row>262</xdr:row>
      <xdr:rowOff>172898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124" y="60579000"/>
          <a:ext cx="6951780" cy="1403821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376</xdr:row>
      <xdr:rowOff>48601</xdr:rowOff>
    </xdr:from>
    <xdr:to>
      <xdr:col>5</xdr:col>
      <xdr:colOff>2376854</xdr:colOff>
      <xdr:row>382</xdr:row>
      <xdr:rowOff>58125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9524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Normal="100" workbookViewId="0">
      <selection activeCell="F1" sqref="F1"/>
    </sheetView>
  </sheetViews>
  <sheetFormatPr defaultRowHeight="16.5"/>
  <cols>
    <col min="1" max="1" width="5.625" customWidth="1"/>
    <col min="2" max="2" width="10.625" customWidth="1"/>
    <col min="3" max="3" width="31.375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64" t="s">
        <v>175</v>
      </c>
      <c r="B1" s="364"/>
      <c r="C1" s="364"/>
      <c r="D1" s="364"/>
      <c r="E1" s="364"/>
      <c r="F1" s="14"/>
    </row>
    <row r="2" spans="1:11" ht="17.25">
      <c r="A2" s="15"/>
      <c r="B2" s="15"/>
      <c r="C2" s="15"/>
      <c r="D2" s="15"/>
      <c r="E2" s="15"/>
      <c r="F2" s="14"/>
      <c r="G2" s="198"/>
      <c r="H2" s="198"/>
      <c r="I2" s="198"/>
      <c r="J2" s="198"/>
      <c r="K2" s="198"/>
    </row>
    <row r="3" spans="1:11">
      <c r="A3" s="365" t="s">
        <v>150</v>
      </c>
      <c r="B3" s="366"/>
      <c r="C3" s="237" t="s">
        <v>151</v>
      </c>
      <c r="D3" s="159"/>
      <c r="E3" s="238" t="s">
        <v>150</v>
      </c>
      <c r="F3" s="237" t="s">
        <v>151</v>
      </c>
      <c r="G3" s="224"/>
      <c r="H3" s="238" t="s">
        <v>150</v>
      </c>
      <c r="I3" s="237" t="s">
        <v>151</v>
      </c>
      <c r="J3" s="198"/>
      <c r="K3" s="198"/>
    </row>
    <row r="4" spans="1:11" s="26" customFormat="1" ht="16.5" customHeight="1">
      <c r="A4" s="375" t="s">
        <v>150</v>
      </c>
      <c r="B4" s="376"/>
      <c r="C4" s="239" t="s">
        <v>1200</v>
      </c>
      <c r="D4" s="159"/>
      <c r="E4" s="347" t="s">
        <v>230</v>
      </c>
      <c r="F4" s="192" t="s">
        <v>110</v>
      </c>
      <c r="G4" s="224"/>
      <c r="H4" s="347" t="s">
        <v>921</v>
      </c>
      <c r="I4" s="163" t="s">
        <v>913</v>
      </c>
      <c r="J4" s="198"/>
      <c r="K4" s="198"/>
    </row>
    <row r="5" spans="1:11" s="26" customFormat="1" ht="16.5" customHeight="1">
      <c r="A5" s="377"/>
      <c r="B5" s="378"/>
      <c r="C5" s="239"/>
      <c r="D5" s="159"/>
      <c r="E5" s="349"/>
      <c r="F5" s="192" t="s">
        <v>111</v>
      </c>
      <c r="G5" s="224"/>
      <c r="H5" s="348"/>
      <c r="I5" s="163" t="s">
        <v>914</v>
      </c>
      <c r="J5" s="198"/>
      <c r="K5" s="198"/>
    </row>
    <row r="6" spans="1:11" s="26" customFormat="1" ht="16.5" customHeight="1">
      <c r="A6" s="379"/>
      <c r="B6" s="380"/>
      <c r="C6" s="239"/>
      <c r="D6" s="159"/>
      <c r="E6" s="367"/>
      <c r="F6" s="192" t="s">
        <v>120</v>
      </c>
      <c r="G6" s="224"/>
      <c r="H6" s="347" t="s">
        <v>821</v>
      </c>
      <c r="I6" s="240">
        <v>200000</v>
      </c>
      <c r="J6" s="198"/>
      <c r="K6" s="198"/>
    </row>
    <row r="7" spans="1:11" s="26" customFormat="1" ht="16.5" customHeight="1">
      <c r="A7" s="375" t="s">
        <v>897</v>
      </c>
      <c r="B7" s="376"/>
      <c r="C7" s="239" t="s">
        <v>1045</v>
      </c>
      <c r="D7" s="159"/>
      <c r="E7" s="367"/>
      <c r="F7" s="192" t="s">
        <v>171</v>
      </c>
      <c r="G7" s="224"/>
      <c r="H7" s="349"/>
      <c r="I7" s="240">
        <v>300000</v>
      </c>
      <c r="J7" s="198"/>
      <c r="K7" s="198"/>
    </row>
    <row r="8" spans="1:11" s="26" customFormat="1" ht="16.5" customHeight="1">
      <c r="A8" s="377"/>
      <c r="B8" s="378"/>
      <c r="C8" s="239"/>
      <c r="D8" s="159"/>
      <c r="E8" s="368"/>
      <c r="F8" s="192"/>
      <c r="G8" s="224"/>
      <c r="H8" s="348"/>
      <c r="I8" s="240">
        <v>500000</v>
      </c>
      <c r="J8" s="198"/>
      <c r="K8" s="198"/>
    </row>
    <row r="9" spans="1:11" s="26" customFormat="1" ht="16.5" customHeight="1">
      <c r="A9" s="377"/>
      <c r="B9" s="378"/>
      <c r="C9" s="239"/>
      <c r="D9" s="159"/>
      <c r="E9" s="354" t="s">
        <v>231</v>
      </c>
      <c r="F9" s="192" t="s">
        <v>60</v>
      </c>
      <c r="G9" s="224"/>
      <c r="H9" s="347" t="s">
        <v>863</v>
      </c>
      <c r="I9" s="240">
        <v>65500</v>
      </c>
      <c r="J9" s="198"/>
      <c r="K9" s="198"/>
    </row>
    <row r="10" spans="1:11" s="26" customFormat="1">
      <c r="A10" s="377"/>
      <c r="B10" s="378"/>
      <c r="C10" s="239"/>
      <c r="D10" s="159"/>
      <c r="E10" s="355"/>
      <c r="F10" s="192" t="s">
        <v>902</v>
      </c>
      <c r="G10" s="224"/>
      <c r="H10" s="349"/>
      <c r="I10" s="240">
        <v>90000</v>
      </c>
      <c r="J10" s="198"/>
      <c r="K10" s="198"/>
    </row>
    <row r="11" spans="1:11" s="26" customFormat="1">
      <c r="A11" s="381" t="s">
        <v>898</v>
      </c>
      <c r="B11" s="381"/>
      <c r="C11" s="239" t="s">
        <v>899</v>
      </c>
      <c r="D11" s="159"/>
      <c r="E11" s="355"/>
      <c r="F11" s="192" t="s">
        <v>152</v>
      </c>
      <c r="G11" s="224"/>
      <c r="H11" s="348"/>
      <c r="I11" s="240">
        <v>150000</v>
      </c>
      <c r="J11" s="198"/>
      <c r="K11" s="198"/>
    </row>
    <row r="12" spans="1:11" s="26" customFormat="1">
      <c r="A12" s="381"/>
      <c r="B12" s="381"/>
      <c r="C12" s="241"/>
      <c r="D12" s="159"/>
      <c r="E12" s="355"/>
      <c r="F12" s="192" t="s">
        <v>100</v>
      </c>
      <c r="G12" s="224"/>
      <c r="H12" s="360" t="s">
        <v>982</v>
      </c>
      <c r="I12" s="242" t="s">
        <v>983</v>
      </c>
      <c r="J12" s="198"/>
      <c r="K12" s="198"/>
    </row>
    <row r="13" spans="1:11" s="26" customFormat="1">
      <c r="A13" s="381"/>
      <c r="B13" s="381"/>
      <c r="C13" s="242"/>
      <c r="D13" s="159"/>
      <c r="E13" s="355"/>
      <c r="F13" s="192" t="s">
        <v>170</v>
      </c>
      <c r="G13" s="224"/>
      <c r="H13" s="361"/>
      <c r="I13" s="242" t="s">
        <v>984</v>
      </c>
      <c r="J13" s="198"/>
      <c r="K13" s="198"/>
    </row>
    <row r="14" spans="1:11" s="26" customFormat="1">
      <c r="A14" s="375" t="s">
        <v>917</v>
      </c>
      <c r="B14" s="376"/>
      <c r="C14" s="239" t="s">
        <v>900</v>
      </c>
      <c r="D14" s="159"/>
      <c r="E14" s="355"/>
      <c r="F14" s="192" t="s">
        <v>903</v>
      </c>
      <c r="G14" s="224"/>
      <c r="H14" s="361"/>
      <c r="I14" s="242" t="s">
        <v>985</v>
      </c>
      <c r="J14" s="198"/>
      <c r="K14" s="198"/>
    </row>
    <row r="15" spans="1:11" s="26" customFormat="1">
      <c r="A15" s="379"/>
      <c r="B15" s="380"/>
      <c r="C15" s="239"/>
      <c r="D15" s="159"/>
      <c r="E15" s="355"/>
      <c r="F15" s="192" t="s">
        <v>904</v>
      </c>
      <c r="G15" s="224"/>
      <c r="H15" s="362"/>
      <c r="I15" s="193" t="s">
        <v>676</v>
      </c>
      <c r="J15" s="198"/>
      <c r="K15" s="198"/>
    </row>
    <row r="16" spans="1:11" s="26" customFormat="1">
      <c r="A16" s="375" t="s">
        <v>918</v>
      </c>
      <c r="B16" s="376"/>
      <c r="C16" s="239" t="s">
        <v>1203</v>
      </c>
      <c r="D16" s="159"/>
      <c r="E16" s="355"/>
      <c r="F16" s="192" t="s">
        <v>434</v>
      </c>
      <c r="G16" s="224"/>
      <c r="H16" s="363" t="s">
        <v>819</v>
      </c>
      <c r="I16" s="280" t="s">
        <v>990</v>
      </c>
      <c r="J16" s="198"/>
      <c r="K16" s="198"/>
    </row>
    <row r="17" spans="1:11" s="26" customFormat="1">
      <c r="A17" s="377"/>
      <c r="B17" s="378"/>
      <c r="C17" s="239" t="s">
        <v>1217</v>
      </c>
      <c r="D17" s="159"/>
      <c r="E17" s="355"/>
      <c r="F17" s="243" t="s">
        <v>435</v>
      </c>
      <c r="G17" s="224"/>
      <c r="H17" s="363"/>
      <c r="I17" s="280" t="s">
        <v>991</v>
      </c>
      <c r="J17" s="198"/>
      <c r="K17" s="198"/>
    </row>
    <row r="18" spans="1:11" s="26" customFormat="1" ht="16.5" customHeight="1">
      <c r="A18" s="379"/>
      <c r="B18" s="380"/>
      <c r="C18" s="239"/>
      <c r="D18" s="159"/>
      <c r="E18" s="355"/>
      <c r="F18" s="192" t="s">
        <v>153</v>
      </c>
      <c r="G18" s="224"/>
      <c r="H18" s="363"/>
      <c r="I18" s="280" t="s">
        <v>992</v>
      </c>
      <c r="J18" s="198"/>
      <c r="K18" s="198"/>
    </row>
    <row r="19" spans="1:11" s="26" customFormat="1" ht="16.5" customHeight="1">
      <c r="A19" s="382" t="s">
        <v>663</v>
      </c>
      <c r="B19" s="383"/>
      <c r="C19" s="244" t="s">
        <v>919</v>
      </c>
      <c r="D19" s="159"/>
      <c r="E19" s="355"/>
      <c r="F19" s="192" t="s">
        <v>436</v>
      </c>
      <c r="G19" s="224"/>
      <c r="H19" s="363"/>
      <c r="I19" s="280" t="s">
        <v>993</v>
      </c>
      <c r="J19" s="198"/>
      <c r="K19" s="198"/>
    </row>
    <row r="20" spans="1:11" s="26" customFormat="1" ht="16.5" customHeight="1">
      <c r="A20" s="384"/>
      <c r="B20" s="385"/>
      <c r="C20" s="244" t="s">
        <v>920</v>
      </c>
      <c r="D20" s="159"/>
      <c r="E20" s="355"/>
      <c r="F20" s="192" t="s">
        <v>119</v>
      </c>
      <c r="G20" s="224"/>
      <c r="H20" s="363"/>
      <c r="I20" s="280" t="s">
        <v>994</v>
      </c>
      <c r="J20" s="198"/>
      <c r="K20" s="198"/>
    </row>
    <row r="21" spans="1:11" s="26" customFormat="1">
      <c r="A21" s="386"/>
      <c r="B21" s="387"/>
      <c r="C21" s="245"/>
      <c r="D21" s="159"/>
      <c r="E21" s="355"/>
      <c r="F21" s="242"/>
      <c r="G21" s="224"/>
      <c r="H21" s="363"/>
      <c r="I21" s="280" t="s">
        <v>995</v>
      </c>
      <c r="J21" s="198"/>
      <c r="K21" s="198"/>
    </row>
    <row r="22" spans="1:11" s="26" customFormat="1">
      <c r="A22" s="369" t="s">
        <v>664</v>
      </c>
      <c r="B22" s="370"/>
      <c r="C22" s="246" t="s">
        <v>3</v>
      </c>
      <c r="D22" s="159"/>
      <c r="E22" s="355"/>
      <c r="F22" s="242"/>
      <c r="G22" s="224"/>
      <c r="H22" s="363"/>
      <c r="I22" s="280" t="s">
        <v>996</v>
      </c>
      <c r="J22" s="198"/>
      <c r="K22" s="198"/>
    </row>
    <row r="23" spans="1:11" s="26" customFormat="1">
      <c r="A23" s="371"/>
      <c r="B23" s="372"/>
      <c r="C23" s="246" t="s">
        <v>901</v>
      </c>
      <c r="D23" s="159"/>
      <c r="E23" s="355"/>
      <c r="F23" s="242"/>
      <c r="G23" s="224"/>
      <c r="H23" s="363"/>
      <c r="I23" s="280" t="s">
        <v>1191</v>
      </c>
      <c r="J23" s="198"/>
      <c r="K23" s="198"/>
    </row>
    <row r="24" spans="1:11" s="26" customFormat="1">
      <c r="A24" s="369" t="s">
        <v>665</v>
      </c>
      <c r="B24" s="370"/>
      <c r="C24" s="246" t="s">
        <v>208</v>
      </c>
      <c r="D24" s="159"/>
      <c r="E24" s="356"/>
      <c r="F24" s="242"/>
      <c r="G24" s="224"/>
      <c r="H24" s="363"/>
      <c r="I24" s="280" t="s">
        <v>1192</v>
      </c>
      <c r="J24" s="198"/>
      <c r="K24" s="198"/>
    </row>
    <row r="25" spans="1:11" s="26" customFormat="1" ht="16.5" customHeight="1">
      <c r="A25" s="373"/>
      <c r="B25" s="374"/>
      <c r="C25" s="246" t="s">
        <v>162</v>
      </c>
      <c r="D25" s="159"/>
      <c r="E25" s="347" t="s">
        <v>666</v>
      </c>
      <c r="F25" s="192" t="s">
        <v>115</v>
      </c>
      <c r="G25" s="224"/>
      <c r="H25" s="224"/>
      <c r="I25" s="224"/>
      <c r="J25" s="198"/>
      <c r="K25" s="198"/>
    </row>
    <row r="26" spans="1:11" s="26" customFormat="1">
      <c r="A26" s="373"/>
      <c r="B26" s="374"/>
      <c r="C26" s="246" t="s">
        <v>424</v>
      </c>
      <c r="D26" s="159"/>
      <c r="E26" s="349"/>
      <c r="F26" s="192" t="s">
        <v>179</v>
      </c>
      <c r="G26" s="224"/>
      <c r="H26" s="224"/>
      <c r="I26" s="224"/>
      <c r="J26" s="198"/>
      <c r="K26" s="198"/>
    </row>
    <row r="27" spans="1:11" s="26" customFormat="1">
      <c r="A27" s="373"/>
      <c r="B27" s="374"/>
      <c r="C27" s="246" t="s">
        <v>425</v>
      </c>
      <c r="D27" s="159"/>
      <c r="E27" s="348"/>
      <c r="F27" s="192" t="s">
        <v>180</v>
      </c>
      <c r="G27" s="224"/>
      <c r="H27" s="224"/>
      <c r="I27" s="224"/>
    </row>
    <row r="28" spans="1:11" s="26" customFormat="1">
      <c r="A28" s="371"/>
      <c r="B28" s="372"/>
      <c r="C28" s="246" t="s">
        <v>119</v>
      </c>
      <c r="D28" s="159"/>
      <c r="E28" s="347" t="s">
        <v>667</v>
      </c>
      <c r="F28" s="192" t="s">
        <v>116</v>
      </c>
      <c r="G28" s="224"/>
      <c r="H28" s="224"/>
      <c r="I28" s="224"/>
    </row>
    <row r="29" spans="1:11" s="26" customFormat="1">
      <c r="A29" s="369" t="s">
        <v>185</v>
      </c>
      <c r="B29" s="370"/>
      <c r="C29" s="246" t="s">
        <v>822</v>
      </c>
      <c r="D29" s="159"/>
      <c r="E29" s="349"/>
      <c r="F29" s="192" t="s">
        <v>173</v>
      </c>
      <c r="G29" s="224"/>
      <c r="H29" s="224"/>
      <c r="I29" s="224"/>
    </row>
    <row r="30" spans="1:11" s="26" customFormat="1">
      <c r="A30" s="373"/>
      <c r="B30" s="374"/>
      <c r="C30" s="246" t="s">
        <v>823</v>
      </c>
      <c r="D30" s="159"/>
      <c r="E30" s="349"/>
      <c r="F30" s="192" t="s">
        <v>98</v>
      </c>
      <c r="G30" s="224"/>
      <c r="H30" s="224"/>
      <c r="I30" s="224"/>
    </row>
    <row r="31" spans="1:11" s="26" customFormat="1">
      <c r="A31" s="373"/>
      <c r="B31" s="374"/>
      <c r="C31" s="246" t="s">
        <v>824</v>
      </c>
      <c r="D31" s="159"/>
      <c r="E31" s="349"/>
      <c r="F31" s="192" t="s">
        <v>437</v>
      </c>
      <c r="G31" s="224"/>
      <c r="H31" s="224"/>
      <c r="I31" s="224"/>
    </row>
    <row r="32" spans="1:11" s="26" customFormat="1">
      <c r="A32" s="373"/>
      <c r="B32" s="374"/>
      <c r="C32" s="246" t="s">
        <v>825</v>
      </c>
      <c r="D32" s="159"/>
      <c r="E32" s="349"/>
      <c r="F32" s="192" t="s">
        <v>438</v>
      </c>
      <c r="G32" s="224"/>
      <c r="H32" s="224"/>
      <c r="I32" s="224"/>
    </row>
    <row r="33" spans="1:9" s="26" customFormat="1">
      <c r="A33" s="373"/>
      <c r="B33" s="374"/>
      <c r="C33" s="246" t="s">
        <v>826</v>
      </c>
      <c r="D33" s="159"/>
      <c r="E33" s="349"/>
      <c r="F33" s="192" t="s">
        <v>439</v>
      </c>
      <c r="G33" s="224"/>
      <c r="H33" s="224"/>
      <c r="I33" s="224"/>
    </row>
    <row r="34" spans="1:9" s="26" customFormat="1">
      <c r="A34" s="373"/>
      <c r="B34" s="374"/>
      <c r="C34" s="192" t="s">
        <v>827</v>
      </c>
      <c r="D34" s="159"/>
      <c r="E34" s="349"/>
      <c r="F34" s="192" t="s">
        <v>440</v>
      </c>
      <c r="G34" s="224"/>
      <c r="H34" s="224"/>
      <c r="I34" s="224"/>
    </row>
    <row r="35" spans="1:9" s="26" customFormat="1">
      <c r="A35" s="373"/>
      <c r="B35" s="374"/>
      <c r="C35" s="246" t="s">
        <v>828</v>
      </c>
      <c r="D35" s="159"/>
      <c r="E35" s="349"/>
      <c r="F35" s="192" t="s">
        <v>148</v>
      </c>
      <c r="G35" s="224"/>
      <c r="H35" s="224"/>
      <c r="I35" s="224"/>
    </row>
    <row r="36" spans="1:9" s="26" customFormat="1">
      <c r="A36" s="373"/>
      <c r="B36" s="374"/>
      <c r="C36" s="192" t="s">
        <v>829</v>
      </c>
      <c r="D36" s="159"/>
      <c r="E36" s="348"/>
      <c r="F36" s="192" t="s">
        <v>119</v>
      </c>
      <c r="G36" s="224"/>
      <c r="H36" s="224"/>
      <c r="I36" s="224"/>
    </row>
    <row r="37" spans="1:9" s="26" customFormat="1">
      <c r="A37" s="373"/>
      <c r="B37" s="374"/>
      <c r="C37" s="246" t="s">
        <v>830</v>
      </c>
      <c r="D37" s="159"/>
      <c r="E37" s="388" t="s">
        <v>668</v>
      </c>
      <c r="F37" s="192" t="s">
        <v>127</v>
      </c>
      <c r="G37" s="224"/>
      <c r="H37" s="224"/>
      <c r="I37" s="224"/>
    </row>
    <row r="38" spans="1:9" s="26" customFormat="1">
      <c r="A38" s="373"/>
      <c r="B38" s="374"/>
      <c r="C38" s="246" t="s">
        <v>831</v>
      </c>
      <c r="D38" s="159"/>
      <c r="E38" s="388"/>
      <c r="F38" s="192" t="s">
        <v>128</v>
      </c>
      <c r="G38" s="224"/>
      <c r="H38" s="224"/>
      <c r="I38" s="224"/>
    </row>
    <row r="39" spans="1:9" s="26" customFormat="1">
      <c r="A39" s="373"/>
      <c r="B39" s="374"/>
      <c r="C39" s="246" t="s">
        <v>832</v>
      </c>
      <c r="D39" s="159"/>
      <c r="E39" s="388"/>
      <c r="F39" s="192" t="s">
        <v>148</v>
      </c>
      <c r="G39" s="224"/>
      <c r="H39" s="224"/>
      <c r="I39" s="224"/>
    </row>
    <row r="40" spans="1:9" s="26" customFormat="1">
      <c r="A40" s="373"/>
      <c r="B40" s="374"/>
      <c r="C40" s="192" t="s">
        <v>833</v>
      </c>
      <c r="D40" s="159"/>
      <c r="E40" s="388"/>
      <c r="F40" s="192" t="s">
        <v>129</v>
      </c>
      <c r="G40" s="224"/>
      <c r="H40" s="224"/>
      <c r="I40" s="224"/>
    </row>
    <row r="41" spans="1:9" s="26" customFormat="1">
      <c r="A41" s="373"/>
      <c r="B41" s="374"/>
      <c r="C41" s="192" t="s">
        <v>834</v>
      </c>
      <c r="D41" s="159"/>
      <c r="E41" s="388"/>
      <c r="F41" s="192" t="s">
        <v>905</v>
      </c>
      <c r="G41" s="224"/>
      <c r="H41" s="224"/>
      <c r="I41" s="224"/>
    </row>
    <row r="42" spans="1:9" s="26" customFormat="1">
      <c r="A42" s="373"/>
      <c r="B42" s="374"/>
      <c r="C42" s="192" t="s">
        <v>835</v>
      </c>
      <c r="D42" s="159"/>
      <c r="E42" s="388"/>
      <c r="F42" s="192"/>
      <c r="G42" s="224"/>
      <c r="H42" s="224"/>
      <c r="I42" s="224"/>
    </row>
    <row r="43" spans="1:9" s="26" customFormat="1" ht="16.5" customHeight="1">
      <c r="A43" s="373"/>
      <c r="B43" s="374"/>
      <c r="C43" s="192" t="s">
        <v>836</v>
      </c>
      <c r="D43" s="159"/>
      <c r="E43" s="347" t="s">
        <v>673</v>
      </c>
      <c r="F43" s="192" t="s">
        <v>202</v>
      </c>
      <c r="G43" s="224"/>
      <c r="H43" s="224"/>
      <c r="I43" s="224"/>
    </row>
    <row r="44" spans="1:9" s="26" customFormat="1">
      <c r="A44" s="373"/>
      <c r="B44" s="374"/>
      <c r="C44" s="192" t="s">
        <v>837</v>
      </c>
      <c r="D44" s="159"/>
      <c r="E44" s="349"/>
      <c r="F44" s="192" t="s">
        <v>441</v>
      </c>
      <c r="G44" s="224"/>
      <c r="H44" s="224"/>
      <c r="I44" s="224"/>
    </row>
    <row r="45" spans="1:9" s="26" customFormat="1" ht="16.5" customHeight="1">
      <c r="A45" s="373"/>
      <c r="B45" s="374"/>
      <c r="C45" s="192" t="s">
        <v>838</v>
      </c>
      <c r="D45" s="159"/>
      <c r="E45" s="349"/>
      <c r="F45" s="192" t="s">
        <v>203</v>
      </c>
      <c r="G45" s="224"/>
      <c r="H45" s="224"/>
      <c r="I45" s="224"/>
    </row>
    <row r="46" spans="1:9" s="26" customFormat="1" ht="16.5" customHeight="1">
      <c r="A46" s="373"/>
      <c r="B46" s="374"/>
      <c r="C46" s="192" t="s">
        <v>839</v>
      </c>
      <c r="D46" s="159"/>
      <c r="E46" s="349"/>
      <c r="F46" s="243" t="s">
        <v>206</v>
      </c>
      <c r="G46" s="224"/>
      <c r="H46" s="224"/>
      <c r="I46" s="224"/>
    </row>
    <row r="47" spans="1:9" s="26" customFormat="1">
      <c r="A47" s="389" t="s">
        <v>669</v>
      </c>
      <c r="B47" s="390"/>
      <c r="C47" s="192" t="s">
        <v>58</v>
      </c>
      <c r="D47" s="159"/>
      <c r="E47" s="348"/>
      <c r="F47" s="160" t="s">
        <v>207</v>
      </c>
      <c r="G47" s="224"/>
      <c r="H47" s="224"/>
      <c r="I47" s="224"/>
    </row>
    <row r="48" spans="1:9" s="26" customFormat="1" ht="27" customHeight="1">
      <c r="A48" s="393"/>
      <c r="B48" s="394"/>
      <c r="C48" s="192" t="s">
        <v>966</v>
      </c>
      <c r="D48" s="159"/>
      <c r="E48" s="347" t="s">
        <v>678</v>
      </c>
      <c r="F48" s="160" t="s">
        <v>59</v>
      </c>
      <c r="G48" s="224"/>
      <c r="H48" s="224"/>
      <c r="I48" s="224"/>
    </row>
    <row r="49" spans="1:9" s="26" customFormat="1" ht="24.75" customHeight="1">
      <c r="A49" s="402" t="s">
        <v>670</v>
      </c>
      <c r="B49" s="397"/>
      <c r="C49" s="192" t="s">
        <v>671</v>
      </c>
      <c r="D49" s="159"/>
      <c r="E49" s="349"/>
      <c r="F49" s="160" t="s">
        <v>99</v>
      </c>
      <c r="G49" s="224"/>
      <c r="H49" s="224"/>
      <c r="I49" s="224"/>
    </row>
    <row r="50" spans="1:9" s="26" customFormat="1" ht="24.75" customHeight="1">
      <c r="A50" s="403"/>
      <c r="B50" s="399"/>
      <c r="C50" s="192" t="s">
        <v>672</v>
      </c>
      <c r="D50" s="159"/>
      <c r="E50" s="349"/>
      <c r="F50" s="160" t="s">
        <v>442</v>
      </c>
      <c r="G50" s="224"/>
      <c r="H50" s="224"/>
      <c r="I50" s="224"/>
    </row>
    <row r="51" spans="1:9" s="26" customFormat="1" ht="16.5" customHeight="1">
      <c r="A51" s="403"/>
      <c r="B51" s="399"/>
      <c r="C51" s="192" t="s">
        <v>674</v>
      </c>
      <c r="D51" s="159"/>
      <c r="E51" s="349"/>
      <c r="F51" s="160" t="s">
        <v>117</v>
      </c>
      <c r="G51" s="224"/>
      <c r="H51" s="224"/>
      <c r="I51" s="224"/>
    </row>
    <row r="52" spans="1:9" s="26" customFormat="1" ht="27">
      <c r="A52" s="403"/>
      <c r="B52" s="399"/>
      <c r="C52" s="192" t="s">
        <v>675</v>
      </c>
      <c r="D52" s="159"/>
      <c r="E52" s="349"/>
      <c r="F52" s="192" t="s">
        <v>443</v>
      </c>
      <c r="G52" s="224"/>
      <c r="H52" s="224"/>
      <c r="I52" s="224"/>
    </row>
    <row r="53" spans="1:9" s="26" customFormat="1">
      <c r="A53" s="403"/>
      <c r="B53" s="399"/>
      <c r="C53" s="192" t="s">
        <v>1206</v>
      </c>
      <c r="D53" s="159"/>
      <c r="E53" s="349"/>
      <c r="F53" s="160"/>
      <c r="G53" s="224"/>
      <c r="H53" s="224"/>
      <c r="I53" s="224"/>
    </row>
    <row r="54" spans="1:9" s="26" customFormat="1">
      <c r="A54" s="403"/>
      <c r="B54" s="399"/>
      <c r="C54" s="192" t="s">
        <v>676</v>
      </c>
      <c r="D54" s="159"/>
      <c r="E54" s="348"/>
      <c r="F54" s="192"/>
      <c r="G54" s="224"/>
      <c r="H54" s="224"/>
      <c r="I54" s="224"/>
    </row>
    <row r="55" spans="1:9" s="26" customFormat="1">
      <c r="A55" s="403"/>
      <c r="B55" s="399"/>
      <c r="C55" s="192"/>
      <c r="D55" s="159"/>
      <c r="E55" s="347" t="s">
        <v>679</v>
      </c>
      <c r="F55" s="192" t="s">
        <v>444</v>
      </c>
      <c r="G55" s="224"/>
      <c r="H55" s="224"/>
      <c r="I55" s="224"/>
    </row>
    <row r="56" spans="1:9" s="26" customFormat="1" ht="16.5" customHeight="1">
      <c r="A56" s="404"/>
      <c r="B56" s="401"/>
      <c r="C56" s="192"/>
      <c r="D56" s="159"/>
      <c r="E56" s="349"/>
      <c r="F56" s="192" t="s">
        <v>445</v>
      </c>
      <c r="G56" s="224"/>
      <c r="H56" s="224"/>
      <c r="I56" s="224"/>
    </row>
    <row r="57" spans="1:9" s="26" customFormat="1">
      <c r="A57" s="375" t="s">
        <v>421</v>
      </c>
      <c r="B57" s="376"/>
      <c r="C57" s="192" t="s">
        <v>677</v>
      </c>
      <c r="D57" s="159"/>
      <c r="E57" s="349"/>
      <c r="F57" s="192" t="s">
        <v>446</v>
      </c>
      <c r="G57" s="224"/>
      <c r="H57" s="224"/>
      <c r="I57" s="224"/>
    </row>
    <row r="58" spans="1:9" s="26" customFormat="1">
      <c r="A58" s="377"/>
      <c r="B58" s="378"/>
      <c r="C58" s="192" t="s">
        <v>8</v>
      </c>
      <c r="D58" s="159"/>
      <c r="E58" s="349"/>
      <c r="F58" s="192" t="s">
        <v>447</v>
      </c>
      <c r="G58" s="224"/>
      <c r="H58" s="224"/>
      <c r="I58" s="224"/>
    </row>
    <row r="59" spans="1:9" s="26" customFormat="1">
      <c r="A59" s="379"/>
      <c r="B59" s="380"/>
      <c r="C59" s="192" t="s">
        <v>7</v>
      </c>
      <c r="D59" s="159"/>
      <c r="E59" s="348"/>
      <c r="F59" s="192" t="s">
        <v>119</v>
      </c>
      <c r="G59" s="224"/>
      <c r="H59" s="224"/>
      <c r="I59" s="224"/>
    </row>
    <row r="60" spans="1:9" s="26" customFormat="1">
      <c r="A60" s="395" t="s">
        <v>154</v>
      </c>
      <c r="B60" s="395"/>
      <c r="C60" s="192" t="s">
        <v>422</v>
      </c>
      <c r="D60" s="159"/>
      <c r="E60" s="347" t="s">
        <v>680</v>
      </c>
      <c r="F60" s="192" t="s">
        <v>189</v>
      </c>
      <c r="G60" s="224"/>
      <c r="H60" s="224"/>
      <c r="I60" s="224"/>
    </row>
    <row r="61" spans="1:9" s="26" customFormat="1">
      <c r="A61" s="395"/>
      <c r="B61" s="395"/>
      <c r="C61" s="192" t="s">
        <v>155</v>
      </c>
      <c r="D61" s="159"/>
      <c r="E61" s="349"/>
      <c r="F61" s="192" t="s">
        <v>190</v>
      </c>
      <c r="G61" s="224"/>
      <c r="H61" s="224"/>
      <c r="I61" s="224"/>
    </row>
    <row r="62" spans="1:9" s="26" customFormat="1">
      <c r="A62" s="395"/>
      <c r="B62" s="395"/>
      <c r="C62" s="192" t="s">
        <v>156</v>
      </c>
      <c r="D62" s="159"/>
      <c r="E62" s="349"/>
      <c r="F62" s="192" t="s">
        <v>203</v>
      </c>
      <c r="G62" s="224"/>
      <c r="H62" s="224"/>
      <c r="I62" s="224"/>
    </row>
    <row r="63" spans="1:9" s="26" customFormat="1">
      <c r="A63" s="395"/>
      <c r="B63" s="395"/>
      <c r="C63" s="192" t="s">
        <v>157</v>
      </c>
      <c r="D63" s="159"/>
      <c r="E63" s="349"/>
      <c r="F63" s="192" t="s">
        <v>206</v>
      </c>
      <c r="G63" s="224"/>
      <c r="H63" s="224"/>
      <c r="I63" s="224"/>
    </row>
    <row r="64" spans="1:9" s="26" customFormat="1" ht="16.5" customHeight="1">
      <c r="A64" s="395"/>
      <c r="B64" s="395"/>
      <c r="C64" s="192" t="s">
        <v>158</v>
      </c>
      <c r="D64" s="159"/>
      <c r="E64" s="349"/>
      <c r="F64" s="192" t="s">
        <v>448</v>
      </c>
      <c r="G64" s="224"/>
      <c r="H64" s="224"/>
      <c r="I64" s="224"/>
    </row>
    <row r="65" spans="1:9" s="26" customFormat="1">
      <c r="A65" s="395"/>
      <c r="B65" s="395"/>
      <c r="C65" s="192" t="s">
        <v>426</v>
      </c>
      <c r="D65" s="159"/>
      <c r="E65" s="348"/>
      <c r="F65" s="243" t="s">
        <v>204</v>
      </c>
      <c r="G65" s="224"/>
      <c r="H65" s="224"/>
      <c r="I65" s="224"/>
    </row>
    <row r="66" spans="1:9" s="26" customFormat="1" ht="17.25" customHeight="1">
      <c r="A66" s="395"/>
      <c r="B66" s="395"/>
      <c r="C66" s="192" t="s">
        <v>427</v>
      </c>
      <c r="D66" s="159"/>
      <c r="E66" s="347" t="s">
        <v>681</v>
      </c>
      <c r="F66" s="192" t="s">
        <v>199</v>
      </c>
      <c r="G66" s="224"/>
      <c r="H66" s="224"/>
      <c r="I66" s="224"/>
    </row>
    <row r="67" spans="1:9" s="26" customFormat="1" ht="16.5" customHeight="1">
      <c r="A67" s="395"/>
      <c r="B67" s="395"/>
      <c r="C67" s="192" t="s">
        <v>159</v>
      </c>
      <c r="D67" s="159"/>
      <c r="E67" s="348"/>
      <c r="F67" s="160" t="s">
        <v>449</v>
      </c>
      <c r="G67" s="224"/>
      <c r="H67" s="224"/>
      <c r="I67" s="224"/>
    </row>
    <row r="68" spans="1:9" s="26" customFormat="1">
      <c r="A68" s="395"/>
      <c r="B68" s="395"/>
      <c r="C68" s="192" t="s">
        <v>428</v>
      </c>
      <c r="D68" s="159"/>
      <c r="E68" s="357" t="s">
        <v>682</v>
      </c>
      <c r="F68" s="247" t="s">
        <v>906</v>
      </c>
      <c r="G68" s="224"/>
      <c r="H68" s="224"/>
      <c r="I68" s="224"/>
    </row>
    <row r="69" spans="1:9" s="26" customFormat="1" ht="16.5" customHeight="1">
      <c r="A69" s="395"/>
      <c r="B69" s="395"/>
      <c r="C69" s="192" t="s">
        <v>119</v>
      </c>
      <c r="D69" s="159"/>
      <c r="E69" s="358"/>
      <c r="F69" s="247" t="s">
        <v>907</v>
      </c>
      <c r="G69" s="224"/>
      <c r="H69" s="224"/>
      <c r="I69" s="224"/>
    </row>
    <row r="70" spans="1:9" s="26" customFormat="1" ht="18" customHeight="1">
      <c r="A70" s="396" t="s">
        <v>160</v>
      </c>
      <c r="B70" s="397"/>
      <c r="C70" s="236" t="s">
        <v>139</v>
      </c>
      <c r="D70" s="159"/>
      <c r="E70" s="358"/>
      <c r="F70" s="247" t="s">
        <v>908</v>
      </c>
      <c r="G70" s="224"/>
      <c r="H70" s="224"/>
      <c r="I70" s="224"/>
    </row>
    <row r="71" spans="1:9" s="26" customFormat="1" ht="16.5" customHeight="1">
      <c r="A71" s="398"/>
      <c r="B71" s="399"/>
      <c r="C71" s="236" t="s">
        <v>140</v>
      </c>
      <c r="D71" s="159"/>
      <c r="E71" s="358"/>
      <c r="F71" s="247" t="s">
        <v>909</v>
      </c>
      <c r="G71" s="224"/>
      <c r="H71" s="224"/>
      <c r="I71" s="224"/>
    </row>
    <row r="72" spans="1:9" s="26" customFormat="1">
      <c r="A72" s="398"/>
      <c r="B72" s="399"/>
      <c r="C72" s="192" t="s">
        <v>141</v>
      </c>
      <c r="D72" s="159"/>
      <c r="E72" s="358"/>
      <c r="F72" s="247" t="s">
        <v>910</v>
      </c>
      <c r="G72" s="224"/>
      <c r="H72" s="224"/>
      <c r="I72" s="224"/>
    </row>
    <row r="73" spans="1:9" s="26" customFormat="1">
      <c r="A73" s="398"/>
      <c r="B73" s="399"/>
      <c r="C73" s="192" t="s">
        <v>142</v>
      </c>
      <c r="D73" s="159"/>
      <c r="E73" s="358"/>
      <c r="F73" s="165" t="s">
        <v>911</v>
      </c>
      <c r="G73" s="224"/>
      <c r="H73" s="224"/>
      <c r="I73" s="224"/>
    </row>
    <row r="74" spans="1:9" s="26" customFormat="1">
      <c r="A74" s="400"/>
      <c r="B74" s="401"/>
      <c r="C74" s="192" t="s">
        <v>57</v>
      </c>
      <c r="D74" s="159"/>
      <c r="E74" s="358"/>
      <c r="F74" s="160" t="s">
        <v>912</v>
      </c>
      <c r="G74" s="224"/>
      <c r="H74" s="224"/>
      <c r="I74" s="224"/>
    </row>
    <row r="75" spans="1:9" s="26" customFormat="1">
      <c r="A75" s="395" t="s">
        <v>161</v>
      </c>
      <c r="B75" s="395"/>
      <c r="C75" s="192" t="s">
        <v>429</v>
      </c>
      <c r="D75" s="159"/>
      <c r="E75" s="358"/>
      <c r="F75" s="160" t="s">
        <v>676</v>
      </c>
      <c r="G75" s="224"/>
      <c r="H75" s="224"/>
      <c r="I75" s="224"/>
    </row>
    <row r="76" spans="1:9" s="26" customFormat="1" ht="16.5" customHeight="1">
      <c r="A76" s="395"/>
      <c r="B76" s="395"/>
      <c r="C76" s="192" t="s">
        <v>162</v>
      </c>
      <c r="D76" s="159"/>
      <c r="E76" s="359"/>
      <c r="F76" s="243"/>
      <c r="G76" s="224"/>
      <c r="H76" s="224"/>
      <c r="I76" s="224"/>
    </row>
    <row r="77" spans="1:9" s="26" customFormat="1">
      <c r="A77" s="395"/>
      <c r="B77" s="395"/>
      <c r="C77" s="192" t="s">
        <v>430</v>
      </c>
      <c r="D77" s="159"/>
      <c r="E77" s="354" t="s">
        <v>685</v>
      </c>
      <c r="F77" s="248" t="s">
        <v>686</v>
      </c>
      <c r="G77" s="224"/>
      <c r="H77" s="224"/>
      <c r="I77" s="224"/>
    </row>
    <row r="78" spans="1:9" s="26" customFormat="1" ht="16.5" customHeight="1">
      <c r="A78" s="395"/>
      <c r="B78" s="395"/>
      <c r="C78" s="192" t="s">
        <v>431</v>
      </c>
      <c r="D78" s="159"/>
      <c r="E78" s="355"/>
      <c r="F78" s="243" t="s">
        <v>688</v>
      </c>
      <c r="G78" s="224"/>
      <c r="H78" s="224"/>
      <c r="I78" s="224"/>
    </row>
    <row r="79" spans="1:9" s="26" customFormat="1">
      <c r="A79" s="395"/>
      <c r="B79" s="395"/>
      <c r="C79" s="192" t="s">
        <v>119</v>
      </c>
      <c r="D79" s="159"/>
      <c r="E79" s="355"/>
      <c r="F79" s="243" t="s">
        <v>689</v>
      </c>
      <c r="G79" s="224"/>
      <c r="H79" s="224"/>
      <c r="I79" s="224"/>
    </row>
    <row r="80" spans="1:9" s="26" customFormat="1">
      <c r="A80" s="395" t="s">
        <v>683</v>
      </c>
      <c r="B80" s="395"/>
      <c r="C80" s="192" t="s">
        <v>205</v>
      </c>
      <c r="D80" s="159"/>
      <c r="E80" s="356"/>
      <c r="F80" s="243" t="s">
        <v>676</v>
      </c>
      <c r="G80" s="224"/>
      <c r="H80" s="224"/>
      <c r="I80" s="224"/>
    </row>
    <row r="81" spans="1:9" s="26" customFormat="1" ht="16.5" customHeight="1">
      <c r="A81" s="395"/>
      <c r="B81" s="395"/>
      <c r="C81" s="192" t="s">
        <v>432</v>
      </c>
      <c r="D81" s="159"/>
      <c r="E81" s="351" t="s">
        <v>690</v>
      </c>
      <c r="F81" s="243" t="s">
        <v>96</v>
      </c>
      <c r="G81" s="224"/>
      <c r="H81" s="224"/>
      <c r="I81" s="224"/>
    </row>
    <row r="82" spans="1:9" s="26" customFormat="1">
      <c r="A82" s="395"/>
      <c r="B82" s="395"/>
      <c r="C82" s="192" t="s">
        <v>433</v>
      </c>
      <c r="D82" s="159"/>
      <c r="E82" s="352"/>
      <c r="F82" s="160" t="s">
        <v>172</v>
      </c>
      <c r="G82" s="224"/>
      <c r="H82" s="224"/>
      <c r="I82" s="224"/>
    </row>
    <row r="83" spans="1:9" s="26" customFormat="1">
      <c r="A83" s="388" t="s">
        <v>684</v>
      </c>
      <c r="B83" s="388"/>
      <c r="C83" s="192" t="s">
        <v>114</v>
      </c>
      <c r="D83" s="159"/>
      <c r="E83" s="353"/>
      <c r="F83" s="160" t="s">
        <v>200</v>
      </c>
      <c r="G83" s="224"/>
      <c r="H83" s="224"/>
      <c r="I83" s="224"/>
    </row>
    <row r="84" spans="1:9" s="26" customFormat="1">
      <c r="A84" s="388"/>
      <c r="B84" s="388"/>
      <c r="C84" s="192" t="s">
        <v>101</v>
      </c>
      <c r="D84" s="159"/>
      <c r="E84" s="351" t="s">
        <v>191</v>
      </c>
      <c r="F84" s="243" t="s">
        <v>691</v>
      </c>
      <c r="G84" s="224"/>
      <c r="H84" s="224"/>
      <c r="I84" s="224"/>
    </row>
    <row r="85" spans="1:9" s="26" customFormat="1">
      <c r="A85" s="389" t="s">
        <v>687</v>
      </c>
      <c r="B85" s="390"/>
      <c r="C85" s="192" t="s">
        <v>181</v>
      </c>
      <c r="D85" s="159"/>
      <c r="E85" s="352"/>
      <c r="F85" s="160" t="s">
        <v>692</v>
      </c>
      <c r="G85" s="224"/>
      <c r="H85" s="224"/>
      <c r="I85" s="224"/>
    </row>
    <row r="86" spans="1:9" s="26" customFormat="1" ht="16.5" customHeight="1">
      <c r="A86" s="391"/>
      <c r="B86" s="392"/>
      <c r="C86" s="192" t="s">
        <v>182</v>
      </c>
      <c r="D86" s="159"/>
      <c r="E86" s="353"/>
      <c r="F86" s="160" t="s">
        <v>693</v>
      </c>
      <c r="G86" s="224"/>
      <c r="H86" s="224"/>
      <c r="I86" s="224"/>
    </row>
    <row r="87" spans="1:9" s="26" customFormat="1" ht="16.5" customHeight="1">
      <c r="A87" s="391"/>
      <c r="B87" s="392"/>
      <c r="C87" s="192" t="s">
        <v>183</v>
      </c>
      <c r="D87" s="159"/>
      <c r="E87" s="350" t="s">
        <v>708</v>
      </c>
      <c r="F87" s="160" t="s">
        <v>709</v>
      </c>
      <c r="G87" s="224"/>
      <c r="H87" s="224"/>
      <c r="I87" s="224"/>
    </row>
    <row r="88" spans="1:9" s="26" customFormat="1" ht="16.5" customHeight="1">
      <c r="A88" s="391"/>
      <c r="B88" s="392"/>
      <c r="C88" s="243" t="s">
        <v>119</v>
      </c>
      <c r="D88" s="159"/>
      <c r="E88" s="350"/>
      <c r="F88" s="160" t="s">
        <v>799</v>
      </c>
      <c r="G88" s="224"/>
      <c r="H88" s="224"/>
      <c r="I88" s="224"/>
    </row>
    <row r="89" spans="1:9" s="26" customFormat="1">
      <c r="A89" s="393"/>
      <c r="B89" s="394"/>
      <c r="C89" s="243" t="s">
        <v>184</v>
      </c>
      <c r="D89" s="159"/>
      <c r="E89" s="350"/>
      <c r="F89" s="160" t="s">
        <v>1205</v>
      </c>
      <c r="G89" s="224"/>
      <c r="H89" s="224"/>
      <c r="I89" s="224"/>
    </row>
    <row r="90" spans="1:9" s="26" customFormat="1">
      <c r="A90" s="389" t="s">
        <v>779</v>
      </c>
      <c r="B90" s="390"/>
      <c r="C90" s="249" t="s">
        <v>780</v>
      </c>
      <c r="D90" s="159"/>
      <c r="E90" s="350"/>
      <c r="F90" s="160" t="s">
        <v>711</v>
      </c>
      <c r="G90" s="224"/>
      <c r="H90" s="224"/>
      <c r="I90" s="224"/>
    </row>
    <row r="91" spans="1:9" s="26" customFormat="1" ht="16.5" customHeight="1">
      <c r="A91" s="393"/>
      <c r="B91" s="394"/>
      <c r="C91" s="192" t="s">
        <v>781</v>
      </c>
      <c r="D91" s="159"/>
      <c r="E91" s="224"/>
      <c r="F91" s="224"/>
      <c r="G91" s="224"/>
      <c r="H91" s="224"/>
      <c r="I91" s="224"/>
    </row>
    <row r="92" spans="1:9" s="26" customFormat="1">
      <c r="A92" s="388" t="s">
        <v>710</v>
      </c>
      <c r="B92" s="388"/>
      <c r="C92" s="160" t="s">
        <v>1047</v>
      </c>
      <c r="D92" s="159"/>
      <c r="E92" s="224"/>
      <c r="F92" s="224"/>
      <c r="G92" s="224"/>
      <c r="H92" s="224"/>
      <c r="I92" s="224"/>
    </row>
    <row r="93" spans="1:9" s="26" customFormat="1">
      <c r="A93" s="388"/>
      <c r="B93" s="388"/>
      <c r="C93" s="160" t="s">
        <v>711</v>
      </c>
      <c r="D93" s="159"/>
      <c r="E93" s="224"/>
      <c r="F93" s="224"/>
      <c r="G93" s="224"/>
      <c r="H93" s="224"/>
      <c r="I93" s="224"/>
    </row>
    <row r="94" spans="1:9" s="26" customFormat="1">
      <c r="A94" s="388"/>
      <c r="B94" s="388"/>
      <c r="C94" s="160"/>
      <c r="D94" s="159"/>
      <c r="E94" s="224"/>
      <c r="F94" s="224"/>
      <c r="G94" s="224"/>
      <c r="H94" s="224"/>
      <c r="I94" s="224"/>
    </row>
    <row r="95" spans="1:9" s="26" customFormat="1" ht="16.5" customHeight="1">
      <c r="A95" s="224"/>
      <c r="B95" s="224"/>
      <c r="C95" s="224"/>
      <c r="D95" s="159"/>
      <c r="E95" s="224"/>
      <c r="F95" s="224"/>
      <c r="G95" s="224"/>
      <c r="H95" s="224"/>
      <c r="I95" s="224"/>
    </row>
    <row r="96" spans="1:9" s="26" customFormat="1">
      <c r="A96" s="224"/>
      <c r="B96" s="224"/>
      <c r="C96" s="224"/>
      <c r="D96" s="250"/>
      <c r="E96" s="224"/>
      <c r="F96" s="224"/>
      <c r="G96" s="224"/>
      <c r="H96" s="224"/>
      <c r="I96" s="224"/>
    </row>
    <row r="97" spans="1:9" s="26" customFormat="1">
      <c r="A97" s="224"/>
      <c r="B97" s="224"/>
      <c r="C97" s="224"/>
      <c r="D97" s="250"/>
      <c r="E97" s="224"/>
      <c r="F97" s="224"/>
      <c r="G97" s="224"/>
      <c r="H97" s="224"/>
      <c r="I97" s="224"/>
    </row>
    <row r="98" spans="1:9" s="26" customFormat="1">
      <c r="A98"/>
      <c r="B98"/>
      <c r="C98"/>
      <c r="D98" s="14"/>
      <c r="E98"/>
      <c r="F98"/>
    </row>
    <row r="99" spans="1:9" s="26" customFormat="1">
      <c r="A99"/>
      <c r="B99"/>
      <c r="C99"/>
      <c r="D99" s="14"/>
      <c r="E99"/>
      <c r="F99"/>
    </row>
    <row r="100" spans="1:9" s="26" customFormat="1">
      <c r="A100"/>
      <c r="B100"/>
      <c r="C100"/>
      <c r="D100" s="14"/>
      <c r="E100"/>
      <c r="F100"/>
    </row>
    <row r="101" spans="1:9" s="26" customFormat="1" ht="18" customHeight="1">
      <c r="A101"/>
      <c r="B101"/>
      <c r="C101"/>
      <c r="D101" s="14"/>
      <c r="E101"/>
      <c r="F101"/>
      <c r="H101"/>
      <c r="I101"/>
    </row>
    <row r="102" spans="1:9" s="26" customFormat="1" ht="16.5" customHeight="1">
      <c r="A102"/>
      <c r="B102"/>
      <c r="C102"/>
      <c r="D102" s="14"/>
      <c r="E102"/>
      <c r="F102"/>
      <c r="H102"/>
      <c r="I102"/>
    </row>
    <row r="103" spans="1:9" s="26" customFormat="1" ht="16.5" customHeight="1">
      <c r="A103"/>
      <c r="B103"/>
      <c r="C103"/>
      <c r="D103" s="14"/>
      <c r="E103"/>
      <c r="F103"/>
      <c r="H103"/>
      <c r="I103"/>
    </row>
    <row r="104" spans="1:9" s="26" customFormat="1" ht="16.5" customHeight="1">
      <c r="A104"/>
      <c r="B104"/>
      <c r="C104"/>
      <c r="D104" s="14"/>
      <c r="E104"/>
      <c r="F104"/>
      <c r="H104"/>
      <c r="I104"/>
    </row>
    <row r="105" spans="1:9" ht="16.5" customHeight="1">
      <c r="D105" s="40"/>
    </row>
    <row r="106" spans="1:9">
      <c r="D106" s="41"/>
    </row>
    <row r="107" spans="1:9">
      <c r="D107" s="26"/>
    </row>
    <row r="108" spans="1:9" ht="16.5" customHeight="1">
      <c r="D108" s="26"/>
    </row>
    <row r="109" spans="1:9">
      <c r="D109" s="26"/>
    </row>
    <row r="110" spans="1:9">
      <c r="D110" s="26"/>
    </row>
    <row r="111" spans="1:9">
      <c r="D111" s="26"/>
    </row>
    <row r="112" spans="1:9">
      <c r="D112" s="26"/>
    </row>
    <row r="113" spans="4:4">
      <c r="D113" s="26"/>
    </row>
    <row r="114" spans="4:4">
      <c r="D114" s="26"/>
    </row>
    <row r="1048576" spans="9:9">
      <c r="I1048576" s="281"/>
    </row>
  </sheetData>
  <mergeCells count="42">
    <mergeCell ref="A70:B74"/>
    <mergeCell ref="A49:B56"/>
    <mergeCell ref="A60:B69"/>
    <mergeCell ref="A57:B59"/>
    <mergeCell ref="E37:E42"/>
    <mergeCell ref="E66:E67"/>
    <mergeCell ref="E60:E65"/>
    <mergeCell ref="E55:E59"/>
    <mergeCell ref="A29:B46"/>
    <mergeCell ref="A47:B48"/>
    <mergeCell ref="A92:B94"/>
    <mergeCell ref="A83:B84"/>
    <mergeCell ref="A85:B89"/>
    <mergeCell ref="A80:B82"/>
    <mergeCell ref="A75:B79"/>
    <mergeCell ref="A90:B91"/>
    <mergeCell ref="A1:E1"/>
    <mergeCell ref="A3:B3"/>
    <mergeCell ref="E4:E8"/>
    <mergeCell ref="E9:E24"/>
    <mergeCell ref="A22:B23"/>
    <mergeCell ref="A24:B28"/>
    <mergeCell ref="A7:B10"/>
    <mergeCell ref="A4:B6"/>
    <mergeCell ref="A11:B13"/>
    <mergeCell ref="A14:B15"/>
    <mergeCell ref="A16:B18"/>
    <mergeCell ref="A19:B21"/>
    <mergeCell ref="E28:E36"/>
    <mergeCell ref="E25:E27"/>
    <mergeCell ref="H4:H5"/>
    <mergeCell ref="H9:H11"/>
    <mergeCell ref="E48:E54"/>
    <mergeCell ref="E43:E47"/>
    <mergeCell ref="E87:E90"/>
    <mergeCell ref="E84:E86"/>
    <mergeCell ref="E81:E83"/>
    <mergeCell ref="E77:E80"/>
    <mergeCell ref="E68:E76"/>
    <mergeCell ref="H6:H8"/>
    <mergeCell ref="H12:H15"/>
    <mergeCell ref="H16:H2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99"/>
  <sheetViews>
    <sheetView tabSelected="1" view="pageBreakPreview" zoomScale="145" zoomScaleNormal="145" zoomScaleSheetLayoutView="145" workbookViewId="0">
      <selection sqref="A1:F1"/>
    </sheetView>
  </sheetViews>
  <sheetFormatPr defaultColWidth="9" defaultRowHeight="16.5" customHeight="1"/>
  <cols>
    <col min="1" max="1" width="5.625" style="67" customWidth="1"/>
    <col min="2" max="2" width="11.25" style="67" bestFit="1" customWidth="1"/>
    <col min="3" max="3" width="25.625" style="67" customWidth="1"/>
    <col min="4" max="4" width="7.125" style="67" customWidth="1"/>
    <col min="5" max="5" width="15.625" style="67" customWidth="1"/>
    <col min="6" max="6" width="52.375" style="67" customWidth="1"/>
    <col min="7" max="7" width="3.25" style="67" customWidth="1"/>
    <col min="8" max="8" width="9.375" style="67" customWidth="1"/>
    <col min="9" max="10" width="9" style="67"/>
    <col min="11" max="11" width="9" style="67" customWidth="1"/>
    <col min="12" max="16384" width="9" style="67"/>
  </cols>
  <sheetData>
    <row r="1" spans="1:12" ht="24.95" customHeight="1">
      <c r="A1" s="409" t="s">
        <v>451</v>
      </c>
      <c r="B1" s="409"/>
      <c r="C1" s="409"/>
      <c r="D1" s="409"/>
      <c r="E1" s="409"/>
      <c r="F1" s="409"/>
      <c r="G1" s="255"/>
      <c r="H1" s="255"/>
      <c r="I1" s="255"/>
      <c r="J1" s="255"/>
      <c r="K1" s="255"/>
      <c r="L1" s="255"/>
    </row>
    <row r="2" spans="1:12" ht="16.5" customHeight="1">
      <c r="A2" s="410" t="s">
        <v>874</v>
      </c>
      <c r="B2" s="410"/>
      <c r="C2" s="410"/>
      <c r="D2" s="410"/>
      <c r="E2" s="410"/>
      <c r="F2" s="410"/>
      <c r="G2" s="255"/>
      <c r="H2" s="255"/>
      <c r="I2" s="255"/>
      <c r="J2" s="255"/>
      <c r="K2" s="255"/>
      <c r="L2" s="255"/>
    </row>
    <row r="3" spans="1:12" ht="16.5" customHeight="1">
      <c r="A3" s="408" t="s">
        <v>452</v>
      </c>
      <c r="B3" s="408"/>
      <c r="C3" s="408"/>
      <c r="D3" s="408"/>
      <c r="E3" s="408"/>
      <c r="F3" s="408"/>
      <c r="G3" s="255"/>
      <c r="H3" s="255"/>
      <c r="I3" s="255"/>
      <c r="J3" s="255"/>
      <c r="K3" s="255"/>
      <c r="L3" s="255"/>
    </row>
    <row r="4" spans="1:12" s="197" customFormat="1" ht="16.5" customHeight="1">
      <c r="A4" s="408" t="s">
        <v>841</v>
      </c>
      <c r="B4" s="408"/>
      <c r="C4" s="408"/>
      <c r="D4" s="408"/>
      <c r="E4" s="408"/>
      <c r="F4" s="408"/>
      <c r="G4" s="224"/>
      <c r="H4" s="224"/>
      <c r="I4" s="224"/>
      <c r="J4" s="224"/>
      <c r="K4" s="224"/>
      <c r="L4" s="224"/>
    </row>
    <row r="5" spans="1:12" s="26" customFormat="1" ht="16.5" customHeight="1">
      <c r="A5" s="405" t="s">
        <v>459</v>
      </c>
      <c r="B5" s="405"/>
      <c r="C5" s="405"/>
      <c r="D5" s="405"/>
      <c r="E5" s="405"/>
      <c r="F5" s="405"/>
      <c r="G5" s="224"/>
      <c r="H5" s="224"/>
      <c r="I5" s="224"/>
      <c r="J5" s="224"/>
      <c r="K5" s="224"/>
      <c r="L5" s="224"/>
    </row>
    <row r="6" spans="1:12" s="26" customFormat="1" ht="16.5" customHeight="1">
      <c r="A6" s="405" t="s">
        <v>460</v>
      </c>
      <c r="B6" s="405"/>
      <c r="C6" s="405"/>
      <c r="D6" s="405"/>
      <c r="E6" s="405"/>
      <c r="F6" s="405"/>
      <c r="G6" s="224"/>
      <c r="H6" s="224"/>
      <c r="I6" s="224"/>
      <c r="J6" s="224"/>
      <c r="K6" s="224"/>
      <c r="L6" s="224"/>
    </row>
    <row r="7" spans="1:12" s="26" customFormat="1" ht="16.5" customHeight="1">
      <c r="A7" s="405" t="s">
        <v>734</v>
      </c>
      <c r="B7" s="405"/>
      <c r="C7" s="405"/>
      <c r="D7" s="405"/>
      <c r="E7" s="405"/>
      <c r="F7" s="405"/>
      <c r="G7" s="224"/>
      <c r="H7" s="224"/>
      <c r="I7" s="224"/>
      <c r="J7" s="224"/>
      <c r="K7" s="224"/>
      <c r="L7" s="224"/>
    </row>
    <row r="8" spans="1:12" s="26" customFormat="1" ht="16.5" customHeight="1">
      <c r="A8" s="405" t="s">
        <v>461</v>
      </c>
      <c r="B8" s="405"/>
      <c r="C8" s="405"/>
      <c r="D8" s="405"/>
      <c r="E8" s="405"/>
      <c r="F8" s="405"/>
      <c r="G8" s="224"/>
      <c r="H8" s="224"/>
      <c r="I8" s="224"/>
      <c r="J8" s="224"/>
      <c r="K8" s="224"/>
      <c r="L8" s="224"/>
    </row>
    <row r="9" spans="1:12" s="26" customFormat="1" ht="16.5" customHeight="1">
      <c r="A9" s="405" t="s">
        <v>923</v>
      </c>
      <c r="B9" s="405"/>
      <c r="C9" s="405"/>
      <c r="D9" s="405"/>
      <c r="E9" s="405"/>
      <c r="F9" s="405"/>
      <c r="G9" s="224"/>
      <c r="H9" s="224"/>
      <c r="I9" s="224"/>
      <c r="J9" s="224"/>
      <c r="K9" s="224"/>
      <c r="L9" s="224"/>
    </row>
    <row r="10" spans="1:12" s="26" customFormat="1" ht="16.5" customHeight="1">
      <c r="A10" s="408" t="s">
        <v>462</v>
      </c>
      <c r="B10" s="408"/>
      <c r="C10" s="408"/>
      <c r="D10" s="408"/>
      <c r="E10" s="408"/>
      <c r="F10" s="408"/>
      <c r="G10" s="224"/>
      <c r="H10" s="224"/>
      <c r="I10" s="224"/>
      <c r="J10" s="224"/>
      <c r="K10" s="224"/>
      <c r="L10" s="224"/>
    </row>
    <row r="11" spans="1:12" s="26" customFormat="1" ht="16.5" customHeight="1">
      <c r="A11" s="408" t="s">
        <v>924</v>
      </c>
      <c r="B11" s="408"/>
      <c r="C11" s="408"/>
      <c r="D11" s="408"/>
      <c r="E11" s="408"/>
      <c r="F11" s="408"/>
      <c r="G11" s="224"/>
      <c r="H11" s="224"/>
      <c r="I11" s="224"/>
      <c r="J11" s="224"/>
      <c r="K11" s="224"/>
      <c r="L11" s="224"/>
    </row>
    <row r="12" spans="1:12" s="26" customFormat="1" ht="16.5" customHeight="1">
      <c r="A12" s="405" t="s">
        <v>925</v>
      </c>
      <c r="B12" s="405"/>
      <c r="C12" s="405"/>
      <c r="D12" s="405"/>
      <c r="E12" s="405"/>
      <c r="F12" s="405"/>
      <c r="G12" s="224"/>
      <c r="H12" s="224"/>
      <c r="I12" s="224"/>
      <c r="J12" s="224"/>
      <c r="K12" s="224"/>
      <c r="L12" s="224"/>
    </row>
    <row r="13" spans="1:12" s="26" customFormat="1" ht="16.5" customHeight="1">
      <c r="A13" s="405" t="s">
        <v>926</v>
      </c>
      <c r="B13" s="405"/>
      <c r="C13" s="405"/>
      <c r="D13" s="405"/>
      <c r="E13" s="405"/>
      <c r="F13" s="405"/>
      <c r="G13" s="224"/>
      <c r="H13" s="224"/>
      <c r="I13" s="224"/>
      <c r="J13" s="224"/>
      <c r="K13" s="224"/>
      <c r="L13" s="224"/>
    </row>
    <row r="14" spans="1:12" s="26" customFormat="1" ht="16.5" customHeight="1">
      <c r="A14" s="405" t="s">
        <v>927</v>
      </c>
      <c r="B14" s="405"/>
      <c r="C14" s="405"/>
      <c r="D14" s="405"/>
      <c r="E14" s="405"/>
      <c r="F14" s="405"/>
      <c r="G14" s="224"/>
      <c r="H14" s="224"/>
      <c r="I14" s="224"/>
      <c r="J14" s="224"/>
      <c r="K14" s="224"/>
      <c r="L14" s="224"/>
    </row>
    <row r="15" spans="1:12" s="26" customFormat="1" ht="16.5" customHeight="1">
      <c r="A15" s="406" t="s">
        <v>1186</v>
      </c>
      <c r="B15" s="407"/>
      <c r="C15" s="407"/>
      <c r="D15" s="407"/>
      <c r="E15" s="407"/>
      <c r="F15" s="407"/>
      <c r="G15" s="224"/>
      <c r="H15" s="224"/>
      <c r="I15" s="224"/>
      <c r="J15" s="224"/>
      <c r="K15" s="224"/>
      <c r="L15" s="224"/>
    </row>
    <row r="16" spans="1:12" ht="16.5" customHeight="1">
      <c r="A16" s="405" t="s">
        <v>453</v>
      </c>
      <c r="B16" s="405"/>
      <c r="C16" s="405"/>
      <c r="D16" s="405"/>
      <c r="E16" s="405"/>
      <c r="F16" s="405"/>
      <c r="G16" s="255"/>
      <c r="H16" s="255"/>
      <c r="I16" s="255"/>
      <c r="J16" s="255"/>
      <c r="K16" s="255"/>
      <c r="L16" s="255"/>
    </row>
    <row r="17" spans="1:12" ht="16.5" customHeight="1">
      <c r="A17" s="405" t="s">
        <v>928</v>
      </c>
      <c r="B17" s="405"/>
      <c r="C17" s="405"/>
      <c r="D17" s="405"/>
      <c r="E17" s="405"/>
      <c r="F17" s="405"/>
      <c r="G17" s="255"/>
      <c r="H17" s="255"/>
      <c r="I17" s="255"/>
      <c r="J17" s="255"/>
      <c r="K17" s="255"/>
      <c r="L17" s="255"/>
    </row>
    <row r="18" spans="1:12" ht="16.5" customHeight="1">
      <c r="A18" s="405" t="s">
        <v>454</v>
      </c>
      <c r="B18" s="405"/>
      <c r="C18" s="405"/>
      <c r="D18" s="405"/>
      <c r="E18" s="405"/>
      <c r="F18" s="405"/>
      <c r="G18" s="255"/>
      <c r="H18" s="255"/>
      <c r="I18" s="255"/>
      <c r="J18" s="255"/>
      <c r="K18" s="255"/>
      <c r="L18" s="255"/>
    </row>
    <row r="19" spans="1:12" ht="16.5" customHeight="1">
      <c r="A19" s="405" t="s">
        <v>922</v>
      </c>
      <c r="B19" s="405"/>
      <c r="C19" s="405"/>
      <c r="D19" s="405"/>
      <c r="E19" s="405"/>
      <c r="F19" s="405"/>
      <c r="G19" s="255"/>
      <c r="H19" s="255"/>
      <c r="I19" s="255"/>
      <c r="J19" s="255"/>
      <c r="K19" s="255"/>
      <c r="L19" s="255"/>
    </row>
    <row r="20" spans="1:12" ht="16.5" customHeight="1">
      <c r="A20" s="405" t="s">
        <v>455</v>
      </c>
      <c r="B20" s="405"/>
      <c r="C20" s="405"/>
      <c r="D20" s="405"/>
      <c r="E20" s="405"/>
      <c r="F20" s="405"/>
      <c r="G20" s="255"/>
      <c r="H20" s="255"/>
      <c r="I20" s="255"/>
      <c r="J20" s="255"/>
      <c r="K20" s="255"/>
      <c r="L20" s="255"/>
    </row>
    <row r="21" spans="1:12" ht="16.5" customHeight="1">
      <c r="A21" s="405" t="s">
        <v>456</v>
      </c>
      <c r="B21" s="405"/>
      <c r="C21" s="405"/>
      <c r="D21" s="405"/>
      <c r="E21" s="405"/>
      <c r="F21" s="405"/>
      <c r="G21" s="255"/>
      <c r="H21" s="255"/>
      <c r="I21" s="255"/>
      <c r="J21" s="255"/>
      <c r="K21" s="255"/>
      <c r="L21" s="255"/>
    </row>
    <row r="22" spans="1:12" ht="16.5" customHeight="1">
      <c r="A22" s="405" t="s">
        <v>802</v>
      </c>
      <c r="B22" s="405"/>
      <c r="C22" s="405"/>
      <c r="D22" s="405"/>
      <c r="E22" s="405"/>
      <c r="F22" s="405"/>
      <c r="G22" s="255"/>
      <c r="H22" s="255"/>
      <c r="I22" s="255"/>
      <c r="J22" s="255"/>
      <c r="K22" s="255"/>
      <c r="L22" s="255"/>
    </row>
    <row r="23" spans="1:12" ht="16.5" customHeight="1">
      <c r="A23" s="290"/>
      <c r="B23" s="291"/>
      <c r="C23" s="291"/>
      <c r="D23" s="291"/>
      <c r="E23" s="291"/>
      <c r="F23" s="291"/>
      <c r="G23" s="255"/>
      <c r="H23" s="255"/>
      <c r="I23" s="255"/>
      <c r="J23" s="255"/>
      <c r="K23" s="255"/>
      <c r="L23" s="255"/>
    </row>
    <row r="24" spans="1:12" ht="16.5" customHeight="1">
      <c r="A24" s="422" t="s">
        <v>457</v>
      </c>
      <c r="B24" s="422"/>
      <c r="C24" s="422"/>
      <c r="D24" s="422"/>
      <c r="E24" s="422"/>
      <c r="F24" s="422"/>
      <c r="G24" s="255"/>
      <c r="H24" s="255"/>
      <c r="I24" s="255"/>
      <c r="J24" s="255"/>
      <c r="K24" s="255"/>
      <c r="L24" s="255"/>
    </row>
    <row r="25" spans="1:12" ht="16.5" customHeight="1">
      <c r="A25" s="405" t="s">
        <v>929</v>
      </c>
      <c r="B25" s="405"/>
      <c r="C25" s="405"/>
      <c r="D25" s="405"/>
      <c r="E25" s="405"/>
      <c r="F25" s="405"/>
      <c r="G25" s="255"/>
      <c r="H25" s="255"/>
      <c r="I25" s="255"/>
      <c r="J25" s="255"/>
      <c r="K25" s="255"/>
      <c r="L25" s="255"/>
    </row>
    <row r="26" spans="1:12" ht="16.5" customHeight="1">
      <c r="A26" s="405" t="s">
        <v>930</v>
      </c>
      <c r="B26" s="405"/>
      <c r="C26" s="405"/>
      <c r="D26" s="405"/>
      <c r="E26" s="405"/>
      <c r="F26" s="405"/>
      <c r="G26" s="255"/>
      <c r="H26" s="255"/>
      <c r="I26" s="255"/>
      <c r="J26" s="255"/>
      <c r="K26" s="255"/>
      <c r="L26" s="255"/>
    </row>
    <row r="27" spans="1:12" ht="16.5" customHeight="1">
      <c r="A27" s="405" t="s">
        <v>931</v>
      </c>
      <c r="B27" s="405"/>
      <c r="C27" s="405"/>
      <c r="D27" s="405"/>
      <c r="E27" s="405"/>
      <c r="F27" s="405"/>
      <c r="G27" s="255"/>
      <c r="H27" s="255"/>
      <c r="I27" s="255"/>
      <c r="J27" s="255"/>
      <c r="K27" s="255"/>
      <c r="L27" s="255"/>
    </row>
    <row r="28" spans="1:12" ht="16.5" customHeight="1">
      <c r="A28" s="405" t="s">
        <v>932</v>
      </c>
      <c r="B28" s="405"/>
      <c r="C28" s="405"/>
      <c r="D28" s="405"/>
      <c r="E28" s="405"/>
      <c r="F28" s="405"/>
      <c r="G28" s="255"/>
      <c r="H28" s="255"/>
      <c r="I28" s="255"/>
      <c r="J28" s="255"/>
      <c r="K28" s="255"/>
      <c r="L28" s="255"/>
    </row>
    <row r="29" spans="1:12" ht="16.5" customHeight="1">
      <c r="A29" s="405" t="s">
        <v>933</v>
      </c>
      <c r="B29" s="405"/>
      <c r="C29" s="405"/>
      <c r="D29" s="405"/>
      <c r="E29" s="405"/>
      <c r="F29" s="405"/>
      <c r="G29" s="255"/>
      <c r="H29" s="255"/>
      <c r="I29" s="255"/>
      <c r="J29" s="255"/>
      <c r="K29" s="255"/>
      <c r="L29" s="255"/>
    </row>
    <row r="30" spans="1:12" ht="16.5" customHeight="1">
      <c r="A30" s="405" t="s">
        <v>934</v>
      </c>
      <c r="B30" s="405"/>
      <c r="C30" s="405"/>
      <c r="D30" s="405"/>
      <c r="E30" s="405"/>
      <c r="F30" s="405"/>
      <c r="G30" s="255"/>
      <c r="H30" s="255"/>
      <c r="I30" s="255"/>
      <c r="J30" s="255"/>
      <c r="K30" s="255"/>
      <c r="L30" s="255"/>
    </row>
    <row r="31" spans="1:12" ht="16.5" customHeight="1">
      <c r="A31" s="405" t="s">
        <v>935</v>
      </c>
      <c r="B31" s="405"/>
      <c r="C31" s="405"/>
      <c r="D31" s="405"/>
      <c r="E31" s="405"/>
      <c r="F31" s="405"/>
      <c r="G31" s="255"/>
      <c r="H31" s="255"/>
      <c r="I31" s="255"/>
      <c r="J31" s="255"/>
      <c r="K31" s="255"/>
      <c r="L31" s="255"/>
    </row>
    <row r="32" spans="1:12" ht="16.5" customHeight="1">
      <c r="A32" s="405" t="s">
        <v>936</v>
      </c>
      <c r="B32" s="405"/>
      <c r="C32" s="405"/>
      <c r="D32" s="405"/>
      <c r="E32" s="405"/>
      <c r="F32" s="405"/>
      <c r="G32" s="255"/>
      <c r="H32" s="251"/>
      <c r="I32" s="255"/>
      <c r="J32" s="255"/>
      <c r="K32" s="255"/>
      <c r="L32" s="255"/>
    </row>
    <row r="33" spans="1:12" ht="16.5" customHeight="1">
      <c r="A33" s="411" t="s">
        <v>937</v>
      </c>
      <c r="B33" s="411"/>
      <c r="C33" s="411"/>
      <c r="D33" s="411"/>
      <c r="E33" s="411"/>
      <c r="F33" s="411"/>
      <c r="G33" s="255"/>
      <c r="H33" s="251"/>
      <c r="I33" s="255"/>
      <c r="J33" s="255"/>
      <c r="K33" s="255"/>
      <c r="L33" s="255"/>
    </row>
    <row r="34" spans="1:12" ht="24.95" customHeight="1">
      <c r="A34" s="291"/>
      <c r="B34" s="291"/>
      <c r="C34" s="291"/>
      <c r="D34" s="291"/>
      <c r="E34" s="291"/>
      <c r="F34" s="291"/>
      <c r="G34" s="255"/>
      <c r="H34" s="251"/>
      <c r="I34" s="255"/>
      <c r="J34" s="255"/>
      <c r="K34" s="255"/>
      <c r="L34" s="255"/>
    </row>
    <row r="35" spans="1:12" ht="16.5" customHeight="1">
      <c r="A35" s="292" t="s">
        <v>458</v>
      </c>
      <c r="B35" s="292"/>
      <c r="C35" s="293"/>
      <c r="D35" s="293"/>
      <c r="E35" s="293"/>
      <c r="F35" s="293"/>
      <c r="G35" s="255"/>
      <c r="H35" s="255"/>
      <c r="I35" s="255"/>
      <c r="J35" s="255"/>
      <c r="K35" s="255"/>
      <c r="L35" s="255"/>
    </row>
    <row r="36" spans="1:12" ht="16.5" customHeight="1">
      <c r="A36" s="294"/>
      <c r="B36" s="294"/>
      <c r="C36" s="294"/>
      <c r="D36" s="294"/>
      <c r="E36" s="294"/>
      <c r="F36" s="294"/>
      <c r="G36" s="255"/>
      <c r="H36" s="255"/>
      <c r="I36" s="255"/>
      <c r="J36" s="255"/>
      <c r="K36" s="255"/>
      <c r="L36" s="255"/>
    </row>
    <row r="37" spans="1:12" ht="16.5" customHeight="1">
      <c r="A37" s="412" t="s">
        <v>131</v>
      </c>
      <c r="B37" s="413"/>
      <c r="C37" s="414">
        <v>45412</v>
      </c>
      <c r="D37" s="415"/>
      <c r="E37" s="415"/>
      <c r="F37" s="416"/>
      <c r="G37" s="255"/>
      <c r="H37" s="255"/>
      <c r="I37" s="255"/>
      <c r="J37" s="255"/>
      <c r="K37" s="255"/>
      <c r="L37" s="255"/>
    </row>
    <row r="38" spans="1:12" ht="16.5" customHeight="1">
      <c r="A38" s="417" t="s">
        <v>17</v>
      </c>
      <c r="B38" s="418"/>
      <c r="C38" s="419" t="s">
        <v>463</v>
      </c>
      <c r="D38" s="420"/>
      <c r="E38" s="420"/>
      <c r="F38" s="421"/>
      <c r="G38" s="255"/>
      <c r="H38" s="255"/>
      <c r="I38" s="255"/>
      <c r="J38" s="255"/>
      <c r="K38" s="255"/>
      <c r="L38" s="255"/>
    </row>
    <row r="39" spans="1:12" ht="16.5" customHeight="1">
      <c r="A39" s="445" t="s">
        <v>464</v>
      </c>
      <c r="B39" s="445"/>
      <c r="C39" s="446" t="s">
        <v>465</v>
      </c>
      <c r="D39" s="446"/>
      <c r="E39" s="446"/>
      <c r="F39" s="446"/>
      <c r="G39" s="255"/>
      <c r="H39" s="255"/>
      <c r="I39" s="255"/>
      <c r="J39" s="255"/>
      <c r="K39" s="255"/>
      <c r="L39" s="255"/>
    </row>
    <row r="40" spans="1:12" ht="16.5" customHeight="1">
      <c r="A40" s="355"/>
      <c r="B40" s="355"/>
      <c r="C40" s="447" t="s">
        <v>466</v>
      </c>
      <c r="D40" s="447"/>
      <c r="E40" s="447"/>
      <c r="F40" s="447"/>
      <c r="G40" s="255"/>
      <c r="H40" s="255"/>
      <c r="I40" s="255"/>
      <c r="J40" s="255"/>
      <c r="K40" s="255"/>
      <c r="L40" s="255"/>
    </row>
    <row r="41" spans="1:12" ht="16.5" customHeight="1">
      <c r="A41" s="355"/>
      <c r="B41" s="355"/>
      <c r="C41" s="447" t="s">
        <v>132</v>
      </c>
      <c r="D41" s="447"/>
      <c r="E41" s="447"/>
      <c r="F41" s="447"/>
      <c r="G41" s="255"/>
      <c r="H41" s="255"/>
      <c r="I41" s="255"/>
      <c r="J41" s="255"/>
      <c r="K41" s="255"/>
      <c r="L41" s="255"/>
    </row>
    <row r="42" spans="1:12" ht="16.5" customHeight="1">
      <c r="A42" s="429" t="s">
        <v>864</v>
      </c>
      <c r="B42" s="430"/>
      <c r="C42" s="448" t="s">
        <v>938</v>
      </c>
      <c r="D42" s="449"/>
      <c r="E42" s="449"/>
      <c r="F42" s="450"/>
      <c r="G42" s="255"/>
      <c r="H42" s="255"/>
      <c r="I42" s="255"/>
      <c r="J42" s="255"/>
      <c r="K42" s="255"/>
      <c r="L42" s="255"/>
    </row>
    <row r="43" spans="1:12" ht="28.5" customHeight="1">
      <c r="A43" s="391"/>
      <c r="B43" s="392"/>
      <c r="C43" s="451" t="s">
        <v>939</v>
      </c>
      <c r="D43" s="452"/>
      <c r="E43" s="452"/>
      <c r="F43" s="453"/>
      <c r="G43" s="255"/>
      <c r="H43" s="255"/>
      <c r="I43" s="255"/>
      <c r="J43" s="255"/>
      <c r="K43" s="255"/>
      <c r="L43" s="255"/>
    </row>
    <row r="44" spans="1:12" ht="27" customHeight="1">
      <c r="A44" s="391"/>
      <c r="B44" s="392"/>
      <c r="C44" s="451" t="s">
        <v>842</v>
      </c>
      <c r="D44" s="452"/>
      <c r="E44" s="452"/>
      <c r="F44" s="453"/>
      <c r="G44" s="255"/>
      <c r="H44" s="255"/>
      <c r="I44" s="255"/>
      <c r="J44" s="255"/>
      <c r="K44" s="255"/>
      <c r="L44" s="255"/>
    </row>
    <row r="45" spans="1:12" ht="20.45" customHeight="1">
      <c r="A45" s="391"/>
      <c r="B45" s="392"/>
      <c r="C45" s="454" t="s">
        <v>467</v>
      </c>
      <c r="D45" s="455"/>
      <c r="E45" s="455"/>
      <c r="F45" s="456"/>
      <c r="G45" s="255"/>
      <c r="H45" s="255"/>
      <c r="I45" s="255"/>
      <c r="J45" s="255"/>
      <c r="K45" s="255"/>
      <c r="L45" s="255"/>
    </row>
    <row r="46" spans="1:12" ht="36.6" customHeight="1">
      <c r="A46" s="391"/>
      <c r="B46" s="392"/>
      <c r="C46" s="454" t="s">
        <v>940</v>
      </c>
      <c r="D46" s="455"/>
      <c r="E46" s="455"/>
      <c r="F46" s="456"/>
      <c r="G46" s="255"/>
      <c r="H46" s="255"/>
      <c r="I46" s="255"/>
      <c r="J46" s="255"/>
      <c r="K46" s="255"/>
      <c r="L46" s="255"/>
    </row>
    <row r="47" spans="1:12" ht="16.5" customHeight="1">
      <c r="A47" s="429" t="s">
        <v>468</v>
      </c>
      <c r="B47" s="430"/>
      <c r="C47" s="433" t="s">
        <v>941</v>
      </c>
      <c r="D47" s="434"/>
      <c r="E47" s="434"/>
      <c r="F47" s="435"/>
      <c r="G47" s="255"/>
      <c r="H47" s="255"/>
      <c r="I47" s="255"/>
      <c r="J47" s="255"/>
      <c r="K47" s="255"/>
      <c r="L47" s="255"/>
    </row>
    <row r="48" spans="1:12" ht="16.5" customHeight="1">
      <c r="A48" s="391"/>
      <c r="B48" s="392"/>
      <c r="C48" s="423" t="s">
        <v>469</v>
      </c>
      <c r="D48" s="424"/>
      <c r="E48" s="424"/>
      <c r="F48" s="425"/>
      <c r="G48" s="255"/>
      <c r="H48" s="255"/>
      <c r="I48" s="255"/>
      <c r="J48" s="255"/>
      <c r="K48" s="255"/>
      <c r="L48" s="255"/>
    </row>
    <row r="49" spans="1:12" ht="16.5" customHeight="1">
      <c r="A49" s="391"/>
      <c r="B49" s="392"/>
      <c r="C49" s="436" t="s">
        <v>470</v>
      </c>
      <c r="D49" s="437"/>
      <c r="E49" s="437"/>
      <c r="F49" s="438"/>
      <c r="G49" s="255"/>
      <c r="H49" s="255"/>
      <c r="I49" s="255"/>
      <c r="J49" s="255"/>
      <c r="K49" s="255"/>
      <c r="L49" s="255"/>
    </row>
    <row r="50" spans="1:12" ht="24" customHeight="1">
      <c r="A50" s="391"/>
      <c r="B50" s="392"/>
      <c r="C50" s="423" t="s">
        <v>1018</v>
      </c>
      <c r="D50" s="424"/>
      <c r="E50" s="424"/>
      <c r="F50" s="425"/>
      <c r="G50" s="255"/>
      <c r="H50" s="255"/>
      <c r="I50" s="255"/>
      <c r="J50" s="255"/>
      <c r="K50" s="255"/>
      <c r="L50" s="255"/>
    </row>
    <row r="51" spans="1:12" ht="38.450000000000003" customHeight="1">
      <c r="A51" s="391"/>
      <c r="B51" s="392"/>
      <c r="C51" s="439" t="s">
        <v>1019</v>
      </c>
      <c r="D51" s="440"/>
      <c r="E51" s="440"/>
      <c r="F51" s="441"/>
      <c r="G51" s="255"/>
      <c r="H51" s="255"/>
      <c r="I51" s="255"/>
      <c r="J51" s="255"/>
      <c r="K51" s="255"/>
      <c r="L51" s="255"/>
    </row>
    <row r="52" spans="1:12" ht="32.450000000000003" customHeight="1">
      <c r="A52" s="391"/>
      <c r="B52" s="392"/>
      <c r="C52" s="423" t="s">
        <v>1020</v>
      </c>
      <c r="D52" s="424"/>
      <c r="E52" s="424"/>
      <c r="F52" s="425"/>
      <c r="G52" s="255"/>
      <c r="H52" s="255"/>
      <c r="I52" s="255"/>
      <c r="J52" s="255"/>
      <c r="K52" s="255"/>
      <c r="L52" s="255"/>
    </row>
    <row r="53" spans="1:12" ht="29.45" customHeight="1">
      <c r="A53" s="391"/>
      <c r="B53" s="392"/>
      <c r="C53" s="426" t="s">
        <v>968</v>
      </c>
      <c r="D53" s="427"/>
      <c r="E53" s="427"/>
      <c r="F53" s="428"/>
      <c r="G53" s="255"/>
      <c r="H53" s="255"/>
      <c r="I53" s="255"/>
      <c r="J53" s="255"/>
      <c r="K53" s="255"/>
      <c r="L53" s="255"/>
    </row>
    <row r="54" spans="1:12" ht="16.5" customHeight="1">
      <c r="A54" s="391"/>
      <c r="B54" s="392"/>
      <c r="C54" s="442" t="s">
        <v>471</v>
      </c>
      <c r="D54" s="443"/>
      <c r="E54" s="443"/>
      <c r="F54" s="444"/>
      <c r="G54" s="255"/>
      <c r="H54" s="255"/>
      <c r="I54" s="255"/>
      <c r="J54" s="255"/>
      <c r="K54" s="255"/>
      <c r="L54" s="255"/>
    </row>
    <row r="55" spans="1:12" ht="16.5" customHeight="1">
      <c r="A55" s="391"/>
      <c r="B55" s="392"/>
      <c r="C55" s="426" t="s">
        <v>969</v>
      </c>
      <c r="D55" s="427"/>
      <c r="E55" s="427"/>
      <c r="F55" s="428"/>
      <c r="G55" s="255"/>
      <c r="H55" s="255"/>
      <c r="I55" s="255"/>
      <c r="J55" s="255"/>
      <c r="K55" s="255"/>
      <c r="L55" s="255"/>
    </row>
    <row r="56" spans="1:12" ht="16.5" customHeight="1">
      <c r="A56" s="391"/>
      <c r="B56" s="392"/>
      <c r="C56" s="423" t="s">
        <v>1021</v>
      </c>
      <c r="D56" s="424"/>
      <c r="E56" s="424"/>
      <c r="F56" s="425"/>
      <c r="G56" s="255"/>
      <c r="H56" s="255"/>
      <c r="I56" s="255"/>
      <c r="J56" s="255"/>
      <c r="K56" s="255"/>
      <c r="L56" s="255"/>
    </row>
    <row r="57" spans="1:12" ht="16.5" customHeight="1">
      <c r="A57" s="391"/>
      <c r="B57" s="392"/>
      <c r="C57" s="423" t="s">
        <v>1022</v>
      </c>
      <c r="D57" s="424"/>
      <c r="E57" s="424"/>
      <c r="F57" s="425"/>
      <c r="G57" s="255"/>
      <c r="H57" s="255"/>
      <c r="I57" s="255"/>
      <c r="J57" s="255"/>
      <c r="K57" s="255"/>
      <c r="L57" s="255"/>
    </row>
    <row r="58" spans="1:12" ht="16.5" customHeight="1">
      <c r="A58" s="391"/>
      <c r="B58" s="392"/>
      <c r="C58" s="423" t="s">
        <v>1023</v>
      </c>
      <c r="D58" s="424"/>
      <c r="E58" s="424"/>
      <c r="F58" s="425"/>
      <c r="G58" s="255"/>
      <c r="H58" s="255"/>
      <c r="I58" s="255"/>
      <c r="J58" s="255"/>
      <c r="K58" s="255"/>
      <c r="L58" s="255"/>
    </row>
    <row r="59" spans="1:12" ht="16.5" customHeight="1">
      <c r="A59" s="391"/>
      <c r="B59" s="392"/>
      <c r="C59" s="426" t="s">
        <v>970</v>
      </c>
      <c r="D59" s="427"/>
      <c r="E59" s="427"/>
      <c r="F59" s="428"/>
      <c r="G59" s="255"/>
      <c r="H59" s="255"/>
      <c r="I59" s="255"/>
      <c r="J59" s="255"/>
      <c r="K59" s="255"/>
      <c r="L59" s="255"/>
    </row>
    <row r="60" spans="1:12" ht="16.5" customHeight="1">
      <c r="A60" s="391"/>
      <c r="B60" s="392"/>
      <c r="C60" s="423" t="s">
        <v>1024</v>
      </c>
      <c r="D60" s="424"/>
      <c r="E60" s="424"/>
      <c r="F60" s="425"/>
      <c r="G60" s="255"/>
      <c r="H60" s="255"/>
      <c r="I60" s="255"/>
      <c r="J60" s="255"/>
      <c r="K60" s="255"/>
      <c r="L60" s="255"/>
    </row>
    <row r="61" spans="1:12" ht="20.45" customHeight="1">
      <c r="A61" s="391"/>
      <c r="B61" s="392"/>
      <c r="C61" s="423" t="s">
        <v>1025</v>
      </c>
      <c r="D61" s="424"/>
      <c r="E61" s="424"/>
      <c r="F61" s="425"/>
      <c r="G61" s="255"/>
      <c r="H61" s="255"/>
      <c r="I61" s="255"/>
      <c r="J61" s="255"/>
      <c r="K61" s="255"/>
      <c r="L61" s="255"/>
    </row>
    <row r="62" spans="1:12" ht="17.45" customHeight="1">
      <c r="A62" s="391"/>
      <c r="B62" s="392"/>
      <c r="C62" s="426" t="s">
        <v>843</v>
      </c>
      <c r="D62" s="427"/>
      <c r="E62" s="427"/>
      <c r="F62" s="428"/>
      <c r="G62" s="255"/>
      <c r="H62" s="255"/>
      <c r="I62" s="255"/>
      <c r="J62" s="255"/>
      <c r="K62" s="255"/>
      <c r="L62" s="255"/>
    </row>
    <row r="63" spans="1:12" ht="33.6" customHeight="1">
      <c r="A63" s="391"/>
      <c r="B63" s="392"/>
      <c r="C63" s="423" t="s">
        <v>1026</v>
      </c>
      <c r="D63" s="424"/>
      <c r="E63" s="424"/>
      <c r="F63" s="425"/>
      <c r="G63" s="255"/>
      <c r="H63" s="255"/>
      <c r="I63" s="255"/>
      <c r="J63" s="255"/>
      <c r="K63" s="255"/>
      <c r="L63" s="255"/>
    </row>
    <row r="64" spans="1:12" ht="26.45" customHeight="1">
      <c r="A64" s="391"/>
      <c r="B64" s="392"/>
      <c r="C64" s="423" t="s">
        <v>1027</v>
      </c>
      <c r="D64" s="424"/>
      <c r="E64" s="424"/>
      <c r="F64" s="425"/>
      <c r="G64" s="255"/>
      <c r="H64" s="255"/>
      <c r="I64" s="255"/>
      <c r="J64" s="255"/>
      <c r="K64" s="255"/>
      <c r="L64" s="255"/>
    </row>
    <row r="65" spans="1:12" ht="28.5" customHeight="1">
      <c r="A65" s="391"/>
      <c r="B65" s="392"/>
      <c r="C65" s="423" t="s">
        <v>1028</v>
      </c>
      <c r="D65" s="424"/>
      <c r="E65" s="424"/>
      <c r="F65" s="425"/>
      <c r="G65" s="255"/>
      <c r="H65" s="255"/>
      <c r="I65" s="255"/>
      <c r="J65" s="255"/>
      <c r="K65" s="255"/>
      <c r="L65" s="255"/>
    </row>
    <row r="66" spans="1:12" ht="16.5" customHeight="1">
      <c r="A66" s="391"/>
      <c r="B66" s="392"/>
      <c r="C66" s="423" t="s">
        <v>1029</v>
      </c>
      <c r="D66" s="424"/>
      <c r="E66" s="424"/>
      <c r="F66" s="425"/>
      <c r="G66" s="255"/>
      <c r="H66" s="255"/>
      <c r="I66" s="255"/>
      <c r="J66" s="255"/>
      <c r="K66" s="255"/>
      <c r="L66" s="255"/>
    </row>
    <row r="67" spans="1:12" ht="16.5" customHeight="1">
      <c r="A67" s="391"/>
      <c r="B67" s="392"/>
      <c r="C67" s="423" t="s">
        <v>1030</v>
      </c>
      <c r="D67" s="424"/>
      <c r="E67" s="424"/>
      <c r="F67" s="425"/>
      <c r="G67" s="255"/>
      <c r="H67" s="255"/>
      <c r="I67" s="255"/>
      <c r="J67" s="255"/>
      <c r="K67" s="255"/>
      <c r="L67" s="255"/>
    </row>
    <row r="68" spans="1:12" ht="16.5" customHeight="1">
      <c r="A68" s="391"/>
      <c r="B68" s="392"/>
      <c r="C68" s="423" t="s">
        <v>844</v>
      </c>
      <c r="D68" s="424"/>
      <c r="E68" s="424"/>
      <c r="F68" s="425"/>
      <c r="G68" s="255"/>
      <c r="H68" s="255"/>
      <c r="I68" s="255"/>
      <c r="J68" s="255"/>
      <c r="K68" s="255"/>
      <c r="L68" s="255"/>
    </row>
    <row r="69" spans="1:12" ht="16.5" customHeight="1">
      <c r="A69" s="391"/>
      <c r="B69" s="392"/>
      <c r="C69" s="423" t="s">
        <v>1031</v>
      </c>
      <c r="D69" s="424"/>
      <c r="E69" s="424"/>
      <c r="F69" s="425"/>
      <c r="G69" s="255"/>
      <c r="H69" s="255"/>
      <c r="I69" s="255"/>
      <c r="J69" s="255"/>
      <c r="K69" s="255"/>
      <c r="L69" s="255"/>
    </row>
    <row r="70" spans="1:12" ht="16.5" customHeight="1">
      <c r="A70" s="391"/>
      <c r="B70" s="392"/>
      <c r="C70" s="439" t="s">
        <v>1032</v>
      </c>
      <c r="D70" s="440"/>
      <c r="E70" s="440"/>
      <c r="F70" s="441"/>
      <c r="G70" s="255"/>
      <c r="H70" s="255"/>
      <c r="I70" s="255"/>
      <c r="J70" s="255"/>
      <c r="K70" s="255"/>
      <c r="L70" s="255"/>
    </row>
    <row r="71" spans="1:12" ht="16.5" customHeight="1">
      <c r="A71" s="391"/>
      <c r="B71" s="392"/>
      <c r="C71" s="423" t="s">
        <v>865</v>
      </c>
      <c r="D71" s="424"/>
      <c r="E71" s="424"/>
      <c r="F71" s="425"/>
      <c r="G71" s="255"/>
      <c r="H71" s="255"/>
      <c r="I71" s="255"/>
      <c r="J71" s="255"/>
      <c r="K71" s="255"/>
      <c r="L71" s="255"/>
    </row>
    <row r="72" spans="1:12" ht="16.5" customHeight="1">
      <c r="A72" s="431"/>
      <c r="B72" s="432"/>
      <c r="C72" s="463" t="s">
        <v>942</v>
      </c>
      <c r="D72" s="464"/>
      <c r="E72" s="464"/>
      <c r="F72" s="465"/>
      <c r="G72" s="255"/>
      <c r="H72" s="255"/>
      <c r="I72" s="255"/>
      <c r="J72" s="255"/>
      <c r="K72" s="255"/>
      <c r="L72" s="255"/>
    </row>
    <row r="73" spans="1:12" ht="16.5" customHeight="1">
      <c r="A73" s="417" t="s">
        <v>133</v>
      </c>
      <c r="B73" s="418"/>
      <c r="C73" s="419" t="s">
        <v>472</v>
      </c>
      <c r="D73" s="420"/>
      <c r="E73" s="420"/>
      <c r="F73" s="421"/>
      <c r="G73" s="255"/>
      <c r="H73" s="255"/>
      <c r="I73" s="255"/>
      <c r="J73" s="255"/>
      <c r="K73" s="255"/>
      <c r="L73" s="255"/>
    </row>
    <row r="74" spans="1:12" ht="16.5" customHeight="1">
      <c r="A74" s="429" t="s">
        <v>134</v>
      </c>
      <c r="B74" s="430"/>
      <c r="C74" s="448" t="s">
        <v>1033</v>
      </c>
      <c r="D74" s="449"/>
      <c r="E74" s="449"/>
      <c r="F74" s="450"/>
      <c r="G74" s="255"/>
      <c r="H74" s="255"/>
      <c r="I74" s="255"/>
      <c r="J74" s="255"/>
      <c r="K74" s="255"/>
      <c r="L74" s="255"/>
    </row>
    <row r="75" spans="1:12" ht="16.5" customHeight="1">
      <c r="A75" s="431"/>
      <c r="B75" s="432"/>
      <c r="C75" s="457" t="s">
        <v>473</v>
      </c>
      <c r="D75" s="458"/>
      <c r="E75" s="458"/>
      <c r="F75" s="459"/>
      <c r="G75" s="255"/>
      <c r="H75" s="255"/>
      <c r="I75" s="255"/>
      <c r="J75" s="255"/>
      <c r="K75" s="255"/>
      <c r="L75" s="255"/>
    </row>
    <row r="76" spans="1:12" ht="16.5" customHeight="1">
      <c r="A76" s="429" t="s">
        <v>474</v>
      </c>
      <c r="B76" s="430"/>
      <c r="C76" s="448" t="s">
        <v>1034</v>
      </c>
      <c r="D76" s="449"/>
      <c r="E76" s="449"/>
      <c r="F76" s="450"/>
      <c r="G76" s="255"/>
      <c r="H76" s="255"/>
      <c r="I76" s="255"/>
      <c r="J76" s="255"/>
      <c r="K76" s="255"/>
      <c r="L76" s="255"/>
    </row>
    <row r="77" spans="1:12" ht="16.5" customHeight="1">
      <c r="A77" s="391"/>
      <c r="B77" s="392"/>
      <c r="C77" s="454" t="s">
        <v>943</v>
      </c>
      <c r="D77" s="455"/>
      <c r="E77" s="455"/>
      <c r="F77" s="456"/>
      <c r="G77" s="255"/>
      <c r="H77" s="255"/>
      <c r="I77" s="255"/>
      <c r="J77" s="255"/>
      <c r="K77" s="255"/>
      <c r="L77" s="255"/>
    </row>
    <row r="78" spans="1:12" ht="16.5" customHeight="1">
      <c r="A78" s="431"/>
      <c r="B78" s="432"/>
      <c r="C78" s="460" t="s">
        <v>232</v>
      </c>
      <c r="D78" s="461"/>
      <c r="E78" s="461"/>
      <c r="F78" s="462"/>
      <c r="G78" s="255"/>
      <c r="H78" s="255"/>
      <c r="I78" s="255"/>
      <c r="J78" s="255"/>
      <c r="K78" s="255"/>
      <c r="L78" s="255"/>
    </row>
    <row r="79" spans="1:12" ht="16.5" customHeight="1">
      <c r="A79" s="417" t="s">
        <v>135</v>
      </c>
      <c r="B79" s="418"/>
      <c r="C79" s="419" t="s">
        <v>475</v>
      </c>
      <c r="D79" s="420"/>
      <c r="E79" s="420"/>
      <c r="F79" s="421"/>
      <c r="G79" s="255"/>
      <c r="H79" s="255"/>
      <c r="I79" s="255"/>
      <c r="J79" s="255"/>
      <c r="K79" s="255"/>
      <c r="L79" s="255"/>
    </row>
    <row r="80" spans="1:12" ht="16.5" customHeight="1">
      <c r="A80" s="445" t="s">
        <v>476</v>
      </c>
      <c r="B80" s="295" t="s">
        <v>58</v>
      </c>
      <c r="C80" s="466" t="s">
        <v>136</v>
      </c>
      <c r="D80" s="466"/>
      <c r="E80" s="466"/>
      <c r="F80" s="466"/>
      <c r="G80" s="255"/>
      <c r="H80" s="255"/>
      <c r="I80" s="255"/>
      <c r="J80" s="255"/>
      <c r="K80" s="255"/>
      <c r="L80" s="255"/>
    </row>
    <row r="81" spans="1:12" ht="16.5" customHeight="1">
      <c r="A81" s="355"/>
      <c r="B81" s="295" t="s">
        <v>137</v>
      </c>
      <c r="C81" s="466" t="s">
        <v>138</v>
      </c>
      <c r="D81" s="466"/>
      <c r="E81" s="466"/>
      <c r="F81" s="466"/>
      <c r="G81" s="255"/>
      <c r="H81" s="255"/>
      <c r="I81" s="255"/>
      <c r="J81" s="255"/>
      <c r="K81" s="255"/>
      <c r="L81" s="255"/>
    </row>
    <row r="82" spans="1:12" ht="16.5" customHeight="1">
      <c r="A82" s="445" t="s">
        <v>61</v>
      </c>
      <c r="B82" s="295" t="s">
        <v>139</v>
      </c>
      <c r="C82" s="419" t="s">
        <v>477</v>
      </c>
      <c r="D82" s="420"/>
      <c r="E82" s="420"/>
      <c r="F82" s="421"/>
      <c r="G82" s="255"/>
      <c r="H82" s="255"/>
      <c r="I82" s="255"/>
      <c r="J82" s="255"/>
      <c r="K82" s="255"/>
      <c r="L82" s="255"/>
    </row>
    <row r="83" spans="1:12" ht="16.5" customHeight="1">
      <c r="A83" s="355"/>
      <c r="B83" s="295" t="s">
        <v>140</v>
      </c>
      <c r="C83" s="419" t="s">
        <v>845</v>
      </c>
      <c r="D83" s="420"/>
      <c r="E83" s="420"/>
      <c r="F83" s="421"/>
      <c r="G83" s="255"/>
      <c r="H83" s="255"/>
      <c r="I83" s="255"/>
      <c r="J83" s="255"/>
      <c r="K83" s="255"/>
      <c r="L83" s="255"/>
    </row>
    <row r="84" spans="1:12" ht="16.5" customHeight="1">
      <c r="A84" s="355"/>
      <c r="B84" s="295" t="s">
        <v>141</v>
      </c>
      <c r="C84" s="419" t="s">
        <v>846</v>
      </c>
      <c r="D84" s="420"/>
      <c r="E84" s="420"/>
      <c r="F84" s="421"/>
      <c r="G84" s="255"/>
      <c r="H84" s="255"/>
      <c r="I84" s="255"/>
      <c r="J84" s="255"/>
      <c r="K84" s="255"/>
      <c r="L84" s="255"/>
    </row>
    <row r="85" spans="1:12" ht="16.5" customHeight="1">
      <c r="A85" s="355"/>
      <c r="B85" s="295" t="s">
        <v>142</v>
      </c>
      <c r="C85" s="419" t="s">
        <v>143</v>
      </c>
      <c r="D85" s="420"/>
      <c r="E85" s="420"/>
      <c r="F85" s="421"/>
      <c r="G85" s="255"/>
      <c r="H85" s="255"/>
      <c r="I85" s="255"/>
      <c r="J85" s="255"/>
      <c r="K85" s="255"/>
      <c r="L85" s="255"/>
    </row>
    <row r="86" spans="1:12" ht="16.5" customHeight="1">
      <c r="A86" s="467"/>
      <c r="B86" s="295" t="s">
        <v>57</v>
      </c>
      <c r="C86" s="419" t="s">
        <v>144</v>
      </c>
      <c r="D86" s="420"/>
      <c r="E86" s="420"/>
      <c r="F86" s="421"/>
      <c r="G86" s="255"/>
      <c r="H86" s="255"/>
      <c r="I86" s="255"/>
      <c r="J86" s="255"/>
      <c r="K86" s="255"/>
      <c r="L86" s="255"/>
    </row>
    <row r="87" spans="1:12" ht="16.5" customHeight="1">
      <c r="A87" s="350" t="s">
        <v>478</v>
      </c>
      <c r="B87" s="296" t="s">
        <v>479</v>
      </c>
      <c r="C87" s="419" t="s">
        <v>480</v>
      </c>
      <c r="D87" s="420"/>
      <c r="E87" s="420"/>
      <c r="F87" s="421"/>
      <c r="G87" s="255"/>
      <c r="H87" s="255"/>
      <c r="I87" s="255"/>
      <c r="J87" s="255"/>
      <c r="K87" s="255"/>
      <c r="L87" s="255"/>
    </row>
    <row r="88" spans="1:12" ht="27" customHeight="1">
      <c r="A88" s="350"/>
      <c r="B88" s="354" t="s">
        <v>481</v>
      </c>
      <c r="C88" s="448" t="s">
        <v>482</v>
      </c>
      <c r="D88" s="449"/>
      <c r="E88" s="449"/>
      <c r="F88" s="450"/>
      <c r="G88" s="255"/>
      <c r="H88" s="255"/>
      <c r="I88" s="255"/>
      <c r="J88" s="255"/>
      <c r="K88" s="255"/>
      <c r="L88" s="255"/>
    </row>
    <row r="89" spans="1:12" ht="16.5" customHeight="1">
      <c r="A89" s="350"/>
      <c r="B89" s="356"/>
      <c r="C89" s="457" t="s">
        <v>483</v>
      </c>
      <c r="D89" s="458"/>
      <c r="E89" s="458"/>
      <c r="F89" s="459"/>
      <c r="G89" s="255"/>
      <c r="H89" s="255"/>
      <c r="I89" s="255"/>
      <c r="J89" s="255"/>
      <c r="K89" s="255"/>
      <c r="L89" s="255"/>
    </row>
    <row r="90" spans="1:12" ht="32.450000000000003" customHeight="1">
      <c r="A90" s="350"/>
      <c r="B90" s="289" t="s">
        <v>484</v>
      </c>
      <c r="C90" s="419" t="s">
        <v>485</v>
      </c>
      <c r="D90" s="420"/>
      <c r="E90" s="420"/>
      <c r="F90" s="421"/>
      <c r="G90" s="255"/>
      <c r="H90" s="255"/>
      <c r="I90" s="255"/>
      <c r="J90" s="255"/>
      <c r="K90" s="255"/>
      <c r="L90" s="255"/>
    </row>
    <row r="91" spans="1:12" ht="16.5" customHeight="1">
      <c r="A91" s="350"/>
      <c r="B91" s="289" t="s">
        <v>486</v>
      </c>
      <c r="C91" s="419" t="s">
        <v>487</v>
      </c>
      <c r="D91" s="420"/>
      <c r="E91" s="420"/>
      <c r="F91" s="421"/>
      <c r="G91" s="255"/>
      <c r="H91" s="255"/>
      <c r="I91" s="255"/>
      <c r="J91" s="255"/>
      <c r="K91" s="255"/>
      <c r="L91" s="255"/>
    </row>
    <row r="92" spans="1:12" ht="16.5" customHeight="1">
      <c r="A92" s="350"/>
      <c r="B92" s="289" t="s">
        <v>488</v>
      </c>
      <c r="C92" s="419" t="s">
        <v>489</v>
      </c>
      <c r="D92" s="420"/>
      <c r="E92" s="420"/>
      <c r="F92" s="421"/>
      <c r="G92" s="255"/>
      <c r="H92" s="255"/>
      <c r="I92" s="255"/>
      <c r="J92" s="255"/>
      <c r="K92" s="255"/>
      <c r="L92" s="255"/>
    </row>
    <row r="93" spans="1:12" ht="16.5" customHeight="1">
      <c r="A93" s="429" t="s">
        <v>145</v>
      </c>
      <c r="B93" s="430"/>
      <c r="C93" s="448" t="s">
        <v>490</v>
      </c>
      <c r="D93" s="449"/>
      <c r="E93" s="449"/>
      <c r="F93" s="450"/>
      <c r="G93" s="255"/>
      <c r="H93" s="255"/>
      <c r="I93" s="255"/>
      <c r="J93" s="255"/>
      <c r="K93" s="255"/>
      <c r="L93" s="255"/>
    </row>
    <row r="94" spans="1:12" ht="16.5" customHeight="1">
      <c r="A94" s="431"/>
      <c r="B94" s="432"/>
      <c r="C94" s="457" t="s">
        <v>234</v>
      </c>
      <c r="D94" s="458"/>
      <c r="E94" s="458"/>
      <c r="F94" s="459"/>
      <c r="G94" s="255"/>
      <c r="H94" s="255"/>
      <c r="I94" s="255"/>
      <c r="J94" s="255"/>
      <c r="K94" s="255"/>
      <c r="L94" s="255"/>
    </row>
    <row r="95" spans="1:12" ht="16.5" customHeight="1">
      <c r="A95" s="429" t="s">
        <v>491</v>
      </c>
      <c r="B95" s="430"/>
      <c r="C95" s="448" t="s">
        <v>492</v>
      </c>
      <c r="D95" s="449"/>
      <c r="E95" s="449"/>
      <c r="F95" s="450"/>
      <c r="G95" s="255"/>
      <c r="H95" s="255"/>
      <c r="I95" s="255"/>
      <c r="J95" s="255"/>
      <c r="K95" s="255"/>
      <c r="L95" s="255"/>
    </row>
    <row r="96" spans="1:12" ht="27" customHeight="1">
      <c r="A96" s="391"/>
      <c r="B96" s="392"/>
      <c r="C96" s="454" t="s">
        <v>493</v>
      </c>
      <c r="D96" s="455"/>
      <c r="E96" s="455"/>
      <c r="F96" s="456"/>
      <c r="G96" s="255"/>
      <c r="H96" s="255"/>
      <c r="I96" s="255"/>
      <c r="J96" s="255"/>
      <c r="K96" s="255"/>
      <c r="L96" s="255"/>
    </row>
    <row r="97" spans="1:12" ht="25.5" customHeight="1">
      <c r="A97" s="391"/>
      <c r="B97" s="432"/>
      <c r="C97" s="457" t="s">
        <v>494</v>
      </c>
      <c r="D97" s="458"/>
      <c r="E97" s="458"/>
      <c r="F97" s="459"/>
      <c r="G97" s="255"/>
      <c r="H97" s="255"/>
      <c r="I97" s="255"/>
      <c r="J97" s="255"/>
      <c r="K97" s="255"/>
      <c r="L97" s="255"/>
    </row>
    <row r="98" spans="1:12" ht="29.1" customHeight="1">
      <c r="A98" s="350" t="s">
        <v>495</v>
      </c>
      <c r="B98" s="297" t="s">
        <v>496</v>
      </c>
      <c r="C98" s="446" t="s">
        <v>847</v>
      </c>
      <c r="D98" s="446"/>
      <c r="E98" s="446"/>
      <c r="F98" s="446"/>
      <c r="G98" s="255"/>
      <c r="H98" s="255"/>
      <c r="I98" s="255"/>
      <c r="J98" s="255"/>
      <c r="K98" s="255"/>
      <c r="L98" s="255"/>
    </row>
    <row r="99" spans="1:12" ht="16.5" customHeight="1">
      <c r="A99" s="350"/>
      <c r="B99" s="445" t="s">
        <v>497</v>
      </c>
      <c r="C99" s="446" t="s">
        <v>498</v>
      </c>
      <c r="D99" s="446"/>
      <c r="E99" s="446"/>
      <c r="F99" s="446"/>
      <c r="G99" s="255"/>
      <c r="H99" s="255"/>
      <c r="I99" s="255"/>
      <c r="J99" s="255"/>
      <c r="K99" s="255"/>
      <c r="L99" s="255"/>
    </row>
    <row r="100" spans="1:12" ht="16.5" customHeight="1">
      <c r="A100" s="350"/>
      <c r="B100" s="355"/>
      <c r="C100" s="447" t="s">
        <v>499</v>
      </c>
      <c r="D100" s="447"/>
      <c r="E100" s="447"/>
      <c r="F100" s="447"/>
      <c r="G100" s="255"/>
      <c r="H100" s="255"/>
      <c r="I100" s="255"/>
      <c r="J100" s="255"/>
      <c r="K100" s="255"/>
      <c r="L100" s="255"/>
    </row>
    <row r="101" spans="1:12" ht="16.5" customHeight="1">
      <c r="A101" s="350"/>
      <c r="B101" s="355"/>
      <c r="C101" s="447" t="s">
        <v>500</v>
      </c>
      <c r="D101" s="447"/>
      <c r="E101" s="447"/>
      <c r="F101" s="447"/>
      <c r="G101" s="255"/>
      <c r="H101" s="255"/>
      <c r="I101" s="255"/>
      <c r="J101" s="255"/>
      <c r="K101" s="255"/>
      <c r="L101" s="255"/>
    </row>
    <row r="102" spans="1:12" ht="16.5" customHeight="1">
      <c r="A102" s="350"/>
      <c r="B102" s="355"/>
      <c r="C102" s="454" t="s">
        <v>501</v>
      </c>
      <c r="D102" s="455"/>
      <c r="E102" s="455"/>
      <c r="F102" s="456"/>
      <c r="G102" s="255"/>
      <c r="H102" s="255"/>
      <c r="I102" s="255"/>
      <c r="J102" s="255"/>
      <c r="K102" s="255"/>
      <c r="L102" s="255"/>
    </row>
    <row r="103" spans="1:12" ht="16.5" customHeight="1">
      <c r="A103" s="350"/>
      <c r="B103" s="355"/>
      <c r="C103" s="447" t="s">
        <v>944</v>
      </c>
      <c r="D103" s="447"/>
      <c r="E103" s="447"/>
      <c r="F103" s="447"/>
      <c r="G103" s="255"/>
      <c r="H103" s="255"/>
      <c r="I103" s="255"/>
      <c r="J103" s="255"/>
      <c r="K103" s="255"/>
      <c r="L103" s="255"/>
    </row>
    <row r="104" spans="1:12" ht="16.5" customHeight="1">
      <c r="A104" s="350"/>
      <c r="B104" s="355"/>
      <c r="C104" s="451" t="s">
        <v>502</v>
      </c>
      <c r="D104" s="452"/>
      <c r="E104" s="452"/>
      <c r="F104" s="453"/>
      <c r="G104" s="255"/>
      <c r="H104" s="255"/>
      <c r="I104" s="255"/>
      <c r="J104" s="255"/>
      <c r="K104" s="255"/>
      <c r="L104" s="255"/>
    </row>
    <row r="105" spans="1:12" ht="16.5" customHeight="1">
      <c r="A105" s="350"/>
      <c r="B105" s="467"/>
      <c r="C105" s="468" t="s">
        <v>1035</v>
      </c>
      <c r="D105" s="471"/>
      <c r="E105" s="471"/>
      <c r="F105" s="472"/>
      <c r="G105" s="255"/>
      <c r="H105" s="255"/>
      <c r="I105" s="255"/>
      <c r="J105" s="255"/>
      <c r="K105" s="255"/>
      <c r="L105" s="255"/>
    </row>
    <row r="106" spans="1:12" ht="16.5" customHeight="1">
      <c r="A106" s="350"/>
      <c r="B106" s="445" t="s">
        <v>120</v>
      </c>
      <c r="C106" s="448" t="s">
        <v>146</v>
      </c>
      <c r="D106" s="449"/>
      <c r="E106" s="449"/>
      <c r="F106" s="450"/>
      <c r="G106" s="255"/>
      <c r="H106" s="255"/>
      <c r="I106" s="255"/>
      <c r="J106" s="255"/>
      <c r="K106" s="255"/>
      <c r="L106" s="255"/>
    </row>
    <row r="107" spans="1:12" ht="16.5" customHeight="1">
      <c r="A107" s="350"/>
      <c r="B107" s="355"/>
      <c r="C107" s="454" t="s">
        <v>503</v>
      </c>
      <c r="D107" s="455"/>
      <c r="E107" s="455"/>
      <c r="F107" s="456"/>
      <c r="G107" s="255"/>
      <c r="H107" s="255"/>
      <c r="I107" s="255"/>
      <c r="J107" s="255"/>
      <c r="K107" s="255"/>
      <c r="L107" s="255"/>
    </row>
    <row r="108" spans="1:12" ht="16.5" customHeight="1">
      <c r="A108" s="350"/>
      <c r="B108" s="355"/>
      <c r="C108" s="454" t="s">
        <v>504</v>
      </c>
      <c r="D108" s="455"/>
      <c r="E108" s="455"/>
      <c r="F108" s="456"/>
      <c r="G108" s="255"/>
      <c r="H108" s="255"/>
      <c r="I108" s="255"/>
      <c r="J108" s="255"/>
      <c r="K108" s="255"/>
      <c r="L108" s="255"/>
    </row>
    <row r="109" spans="1:12" ht="16.5" customHeight="1">
      <c r="A109" s="350"/>
      <c r="B109" s="467"/>
      <c r="C109" s="468" t="s">
        <v>505</v>
      </c>
      <c r="D109" s="469"/>
      <c r="E109" s="469"/>
      <c r="F109" s="470"/>
      <c r="G109" s="255"/>
      <c r="H109" s="255"/>
      <c r="I109" s="255"/>
      <c r="J109" s="255"/>
      <c r="K109" s="255"/>
      <c r="L109" s="255"/>
    </row>
    <row r="110" spans="1:12" ht="16.5" customHeight="1">
      <c r="A110" s="350"/>
      <c r="B110" s="445" t="s">
        <v>506</v>
      </c>
      <c r="C110" s="448" t="s">
        <v>146</v>
      </c>
      <c r="D110" s="449"/>
      <c r="E110" s="449"/>
      <c r="F110" s="450"/>
      <c r="G110" s="255"/>
      <c r="H110" s="255"/>
      <c r="I110" s="255"/>
      <c r="J110" s="255"/>
      <c r="K110" s="255"/>
      <c r="L110" s="255"/>
    </row>
    <row r="111" spans="1:12" ht="16.5" customHeight="1">
      <c r="A111" s="350"/>
      <c r="B111" s="467"/>
      <c r="C111" s="457" t="s">
        <v>507</v>
      </c>
      <c r="D111" s="458"/>
      <c r="E111" s="458"/>
      <c r="F111" s="459"/>
      <c r="G111" s="255"/>
      <c r="H111" s="255"/>
      <c r="I111" s="255"/>
      <c r="J111" s="255"/>
      <c r="K111" s="255"/>
      <c r="L111" s="255"/>
    </row>
    <row r="112" spans="1:12" ht="16.5" customHeight="1">
      <c r="A112" s="350"/>
      <c r="B112" s="451" t="s">
        <v>508</v>
      </c>
      <c r="C112" s="452"/>
      <c r="D112" s="452"/>
      <c r="E112" s="452"/>
      <c r="F112" s="453"/>
      <c r="G112" s="255"/>
      <c r="H112" s="255"/>
      <c r="I112" s="255"/>
      <c r="J112" s="255"/>
      <c r="K112" s="255"/>
      <c r="L112" s="255"/>
    </row>
    <row r="113" spans="1:12" ht="16.5" customHeight="1">
      <c r="A113" s="350"/>
      <c r="B113" s="451" t="s">
        <v>509</v>
      </c>
      <c r="C113" s="452"/>
      <c r="D113" s="452"/>
      <c r="E113" s="452"/>
      <c r="F113" s="453"/>
      <c r="G113" s="255"/>
      <c r="H113" s="255"/>
      <c r="I113" s="255"/>
      <c r="J113" s="255"/>
      <c r="K113" s="255"/>
      <c r="L113" s="255"/>
    </row>
    <row r="114" spans="1:12" ht="16.5" customHeight="1">
      <c r="A114" s="350" t="s">
        <v>510</v>
      </c>
      <c r="B114" s="289" t="s">
        <v>127</v>
      </c>
      <c r="C114" s="466" t="s">
        <v>147</v>
      </c>
      <c r="D114" s="466"/>
      <c r="E114" s="466"/>
      <c r="F114" s="466"/>
      <c r="G114" s="255"/>
      <c r="H114" s="255"/>
      <c r="I114" s="255"/>
      <c r="J114" s="255"/>
      <c r="K114" s="255"/>
      <c r="L114" s="255"/>
    </row>
    <row r="115" spans="1:12" ht="18.600000000000001" customHeight="1">
      <c r="A115" s="350"/>
      <c r="B115" s="350" t="s">
        <v>128</v>
      </c>
      <c r="C115" s="446" t="s">
        <v>511</v>
      </c>
      <c r="D115" s="446"/>
      <c r="E115" s="446"/>
      <c r="F115" s="446"/>
      <c r="G115" s="255"/>
      <c r="H115" s="255"/>
      <c r="I115" s="255"/>
      <c r="J115" s="255"/>
      <c r="K115" s="255"/>
      <c r="L115" s="255"/>
    </row>
    <row r="116" spans="1:12" ht="20.45" customHeight="1">
      <c r="A116" s="350"/>
      <c r="B116" s="350"/>
      <c r="C116" s="468" t="s">
        <v>512</v>
      </c>
      <c r="D116" s="469"/>
      <c r="E116" s="469"/>
      <c r="F116" s="470"/>
      <c r="G116" s="255"/>
      <c r="H116" s="255"/>
      <c r="I116" s="255"/>
      <c r="J116" s="255"/>
      <c r="K116" s="255"/>
      <c r="L116" s="255"/>
    </row>
    <row r="117" spans="1:12" ht="31.5" customHeight="1">
      <c r="A117" s="350"/>
      <c r="B117" s="289" t="s">
        <v>148</v>
      </c>
      <c r="C117" s="466" t="s">
        <v>816</v>
      </c>
      <c r="D117" s="466"/>
      <c r="E117" s="466"/>
      <c r="F117" s="466"/>
      <c r="G117" s="255"/>
      <c r="H117" s="255"/>
      <c r="I117" s="255"/>
      <c r="J117" s="255"/>
      <c r="K117" s="255"/>
      <c r="L117" s="255"/>
    </row>
    <row r="118" spans="1:12" ht="16.5" customHeight="1">
      <c r="A118" s="350"/>
      <c r="B118" s="289" t="s">
        <v>129</v>
      </c>
      <c r="C118" s="466" t="s">
        <v>149</v>
      </c>
      <c r="D118" s="466"/>
      <c r="E118" s="466"/>
      <c r="F118" s="466"/>
      <c r="G118" s="255"/>
      <c r="H118" s="255"/>
      <c r="I118" s="255"/>
      <c r="J118" s="255"/>
      <c r="K118" s="255"/>
      <c r="L118" s="255"/>
    </row>
    <row r="119" spans="1:12" ht="16.5" customHeight="1">
      <c r="A119" s="350"/>
      <c r="B119" s="350" t="s">
        <v>130</v>
      </c>
      <c r="C119" s="446" t="s">
        <v>513</v>
      </c>
      <c r="D119" s="446"/>
      <c r="E119" s="446"/>
      <c r="F119" s="446"/>
      <c r="G119" s="255"/>
      <c r="H119" s="255"/>
      <c r="I119" s="255"/>
      <c r="J119" s="255"/>
      <c r="K119" s="255"/>
      <c r="L119" s="255"/>
    </row>
    <row r="120" spans="1:12" ht="16.5" customHeight="1">
      <c r="A120" s="350"/>
      <c r="B120" s="350"/>
      <c r="C120" s="468" t="s">
        <v>514</v>
      </c>
      <c r="D120" s="469"/>
      <c r="E120" s="469"/>
      <c r="F120" s="470"/>
      <c r="G120" s="255"/>
      <c r="H120" s="255"/>
      <c r="I120" s="255"/>
      <c r="J120" s="255"/>
      <c r="K120" s="255"/>
      <c r="L120" s="255"/>
    </row>
    <row r="121" spans="1:12" ht="16.5" customHeight="1">
      <c r="A121" s="350" t="s">
        <v>515</v>
      </c>
      <c r="B121" s="350"/>
      <c r="C121" s="473" t="s">
        <v>516</v>
      </c>
      <c r="D121" s="434"/>
      <c r="E121" s="434"/>
      <c r="F121" s="435"/>
      <c r="G121" s="255"/>
      <c r="H121" s="255"/>
      <c r="I121" s="255"/>
      <c r="J121" s="255"/>
      <c r="K121" s="255"/>
      <c r="L121" s="255"/>
    </row>
    <row r="122" spans="1:12" ht="16.5" customHeight="1">
      <c r="A122" s="350"/>
      <c r="B122" s="350"/>
      <c r="C122" s="474" t="s">
        <v>945</v>
      </c>
      <c r="D122" s="475"/>
      <c r="E122" s="475"/>
      <c r="F122" s="476"/>
      <c r="G122" s="255"/>
      <c r="H122" s="255"/>
      <c r="I122" s="255"/>
      <c r="J122" s="255"/>
      <c r="K122" s="255"/>
      <c r="L122" s="255"/>
    </row>
    <row r="123" spans="1:12" ht="16.5" customHeight="1">
      <c r="A123" s="350"/>
      <c r="B123" s="350"/>
      <c r="C123" s="474" t="s">
        <v>517</v>
      </c>
      <c r="D123" s="475"/>
      <c r="E123" s="475"/>
      <c r="F123" s="476"/>
      <c r="G123" s="255"/>
      <c r="H123" s="255"/>
      <c r="I123" s="255"/>
      <c r="J123" s="255"/>
      <c r="K123" s="255"/>
      <c r="L123" s="255"/>
    </row>
    <row r="124" spans="1:12" s="298" customFormat="1" ht="16.5" customHeight="1">
      <c r="A124" s="350"/>
      <c r="B124" s="350"/>
      <c r="C124" s="477" t="s">
        <v>235</v>
      </c>
      <c r="D124" s="478"/>
      <c r="E124" s="478"/>
      <c r="F124" s="479"/>
      <c r="G124" s="255"/>
      <c r="H124" s="255"/>
      <c r="I124" s="255"/>
      <c r="J124" s="255"/>
      <c r="K124" s="255"/>
      <c r="L124" s="255"/>
    </row>
    <row r="125" spans="1:12" ht="16.5" customHeight="1" thickBot="1">
      <c r="A125" s="288"/>
      <c r="B125" s="288"/>
      <c r="C125" s="299"/>
      <c r="D125" s="299"/>
      <c r="E125" s="299"/>
      <c r="F125" s="299"/>
      <c r="G125" s="255"/>
      <c r="H125" s="255"/>
      <c r="I125" s="255"/>
      <c r="J125" s="255"/>
      <c r="K125" s="255"/>
      <c r="L125" s="255"/>
    </row>
    <row r="126" spans="1:12" ht="16.5" customHeight="1">
      <c r="A126" s="491" t="s">
        <v>518</v>
      </c>
      <c r="B126" s="492"/>
      <c r="C126" s="492"/>
      <c r="D126" s="492"/>
      <c r="E126" s="492"/>
      <c r="F126" s="493"/>
      <c r="G126" s="300"/>
      <c r="H126" s="300"/>
      <c r="I126" s="300"/>
      <c r="J126" s="300"/>
      <c r="K126" s="300"/>
      <c r="L126" s="300"/>
    </row>
    <row r="127" spans="1:12" ht="16.5" customHeight="1">
      <c r="A127" s="486" t="s">
        <v>946</v>
      </c>
      <c r="B127" s="452"/>
      <c r="C127" s="452"/>
      <c r="D127" s="452"/>
      <c r="E127" s="452"/>
      <c r="F127" s="487"/>
      <c r="G127" s="255"/>
      <c r="H127" s="255"/>
      <c r="I127" s="255"/>
      <c r="J127" s="255"/>
      <c r="K127" s="255"/>
      <c r="L127" s="255"/>
    </row>
    <row r="128" spans="1:12" ht="16.5" customHeight="1">
      <c r="A128" s="486" t="s">
        <v>947</v>
      </c>
      <c r="B128" s="452"/>
      <c r="C128" s="452"/>
      <c r="D128" s="452"/>
      <c r="E128" s="452"/>
      <c r="F128" s="487"/>
      <c r="G128" s="255"/>
      <c r="H128" s="255"/>
      <c r="I128" s="255"/>
      <c r="J128" s="255"/>
      <c r="K128" s="255"/>
      <c r="L128" s="255"/>
    </row>
    <row r="129" spans="1:12" ht="16.5" customHeight="1">
      <c r="A129" s="483" t="s">
        <v>785</v>
      </c>
      <c r="B129" s="484"/>
      <c r="C129" s="484"/>
      <c r="D129" s="484"/>
      <c r="E129" s="484"/>
      <c r="F129" s="485"/>
      <c r="G129" s="255"/>
      <c r="H129" s="255"/>
      <c r="I129" s="255"/>
      <c r="J129" s="255"/>
      <c r="K129" s="255"/>
      <c r="L129" s="255"/>
    </row>
    <row r="130" spans="1:12" ht="16.5" customHeight="1">
      <c r="A130" s="301"/>
      <c r="B130" s="302"/>
      <c r="C130" s="302"/>
      <c r="D130" s="302"/>
      <c r="E130" s="302"/>
      <c r="F130" s="303"/>
      <c r="G130" s="255"/>
      <c r="H130" s="255"/>
      <c r="I130" s="255"/>
      <c r="J130" s="255"/>
      <c r="K130" s="255"/>
      <c r="L130" s="255"/>
    </row>
    <row r="131" spans="1:12" ht="16.5" customHeight="1">
      <c r="A131" s="486" t="s">
        <v>948</v>
      </c>
      <c r="B131" s="452"/>
      <c r="C131" s="452"/>
      <c r="D131" s="452"/>
      <c r="E131" s="452"/>
      <c r="F131" s="487"/>
      <c r="G131" s="255"/>
      <c r="H131" s="255"/>
      <c r="I131" s="255"/>
      <c r="J131" s="255"/>
      <c r="K131" s="255"/>
      <c r="L131" s="255"/>
    </row>
    <row r="132" spans="1:12" ht="16.5" customHeight="1">
      <c r="A132" s="486" t="s">
        <v>949</v>
      </c>
      <c r="B132" s="452"/>
      <c r="C132" s="452"/>
      <c r="D132" s="452"/>
      <c r="E132" s="452"/>
      <c r="F132" s="487"/>
      <c r="G132" s="255"/>
      <c r="H132" s="255"/>
      <c r="I132" s="255"/>
      <c r="J132" s="255"/>
      <c r="K132" s="255"/>
      <c r="L132" s="255"/>
    </row>
    <row r="133" spans="1:12" ht="15" customHeight="1">
      <c r="A133" s="486" t="s">
        <v>519</v>
      </c>
      <c r="B133" s="452"/>
      <c r="C133" s="452"/>
      <c r="D133" s="452"/>
      <c r="E133" s="452"/>
      <c r="F133" s="487"/>
      <c r="G133" s="255"/>
      <c r="H133" s="255"/>
      <c r="I133" s="255"/>
      <c r="J133" s="255"/>
      <c r="K133" s="255"/>
      <c r="L133" s="255"/>
    </row>
    <row r="134" spans="1:12" ht="109.5" customHeight="1">
      <c r="A134" s="486" t="s">
        <v>866</v>
      </c>
      <c r="B134" s="452"/>
      <c r="C134" s="452"/>
      <c r="D134" s="452"/>
      <c r="E134" s="452"/>
      <c r="F134" s="487"/>
      <c r="G134" s="255"/>
      <c r="H134" s="255"/>
      <c r="I134" s="255"/>
      <c r="J134" s="255"/>
      <c r="K134" s="255"/>
      <c r="L134" s="255"/>
    </row>
    <row r="135" spans="1:12" ht="120.95" customHeight="1">
      <c r="A135" s="486" t="s">
        <v>867</v>
      </c>
      <c r="B135" s="452"/>
      <c r="C135" s="452"/>
      <c r="D135" s="452"/>
      <c r="E135" s="452"/>
      <c r="F135" s="487"/>
      <c r="G135" s="255"/>
      <c r="H135" s="255"/>
      <c r="I135" s="255"/>
      <c r="J135" s="255"/>
      <c r="K135" s="255"/>
      <c r="L135" s="255"/>
    </row>
    <row r="136" spans="1:12" ht="16.5" customHeight="1">
      <c r="A136" s="486" t="s">
        <v>788</v>
      </c>
      <c r="B136" s="452"/>
      <c r="C136" s="452"/>
      <c r="D136" s="452"/>
      <c r="E136" s="452"/>
      <c r="F136" s="487"/>
      <c r="G136" s="255"/>
      <c r="H136" s="255"/>
      <c r="I136" s="255"/>
      <c r="J136" s="255"/>
      <c r="K136" s="255"/>
      <c r="L136" s="255"/>
    </row>
    <row r="137" spans="1:12" ht="16.5" customHeight="1">
      <c r="A137" s="486" t="s">
        <v>789</v>
      </c>
      <c r="B137" s="452"/>
      <c r="C137" s="452"/>
      <c r="D137" s="452"/>
      <c r="E137" s="452"/>
      <c r="F137" s="487"/>
      <c r="G137" s="255"/>
      <c r="H137" s="255"/>
      <c r="I137" s="255"/>
      <c r="J137" s="255"/>
      <c r="K137" s="255"/>
      <c r="L137" s="255"/>
    </row>
    <row r="138" spans="1:12" ht="16.5" customHeight="1">
      <c r="A138" s="486" t="s">
        <v>868</v>
      </c>
      <c r="B138" s="452"/>
      <c r="C138" s="452"/>
      <c r="D138" s="452"/>
      <c r="E138" s="452"/>
      <c r="F138" s="487"/>
      <c r="G138" s="255"/>
      <c r="H138" s="255"/>
      <c r="I138" s="255"/>
      <c r="J138" s="255"/>
      <c r="K138" s="255"/>
      <c r="L138" s="255"/>
    </row>
    <row r="139" spans="1:12" ht="16.5" customHeight="1">
      <c r="A139" s="483" t="s">
        <v>715</v>
      </c>
      <c r="B139" s="484"/>
      <c r="C139" s="484"/>
      <c r="D139" s="484"/>
      <c r="E139" s="484"/>
      <c r="F139" s="485"/>
      <c r="G139" s="255"/>
      <c r="H139" s="255"/>
      <c r="I139" s="255"/>
      <c r="J139" s="255"/>
      <c r="K139" s="255"/>
      <c r="L139" s="255"/>
    </row>
    <row r="140" spans="1:12" ht="16.5" customHeight="1">
      <c r="A140" s="486" t="s">
        <v>875</v>
      </c>
      <c r="B140" s="452"/>
      <c r="C140" s="452"/>
      <c r="D140" s="452"/>
      <c r="E140" s="452"/>
      <c r="F140" s="487"/>
      <c r="G140" s="255"/>
      <c r="H140" s="255"/>
      <c r="I140" s="255"/>
      <c r="J140" s="255"/>
      <c r="K140" s="255"/>
      <c r="L140" s="255"/>
    </row>
    <row r="141" spans="1:12" ht="16.5" customHeight="1" thickBot="1">
      <c r="A141" s="488" t="s">
        <v>876</v>
      </c>
      <c r="B141" s="489"/>
      <c r="C141" s="489"/>
      <c r="D141" s="489"/>
      <c r="E141" s="489"/>
      <c r="F141" s="490"/>
      <c r="G141" s="255"/>
      <c r="H141" s="255"/>
      <c r="I141" s="255"/>
      <c r="J141" s="255"/>
      <c r="K141" s="255"/>
      <c r="L141" s="255"/>
    </row>
    <row r="142" spans="1:12" ht="16.5" customHeight="1">
      <c r="A142" s="179"/>
      <c r="B142" s="179"/>
      <c r="C142" s="179"/>
      <c r="D142" s="179"/>
      <c r="E142" s="179"/>
      <c r="F142" s="179"/>
      <c r="G142" s="255"/>
      <c r="H142" s="255"/>
      <c r="I142" s="255"/>
      <c r="J142" s="255"/>
      <c r="K142" s="255"/>
      <c r="L142" s="255"/>
    </row>
    <row r="143" spans="1:12" s="220" customFormat="1" ht="16.5" customHeight="1">
      <c r="A143" s="292" t="s">
        <v>520</v>
      </c>
      <c r="B143" s="304"/>
      <c r="C143" s="305"/>
      <c r="D143" s="305"/>
      <c r="E143" s="305"/>
      <c r="F143" s="305"/>
      <c r="G143" s="224"/>
      <c r="H143" s="224"/>
      <c r="I143" s="224"/>
      <c r="J143" s="224"/>
      <c r="K143" s="224"/>
      <c r="L143" s="224"/>
    </row>
    <row r="144" spans="1:12" s="220" customFormat="1" ht="16.5" customHeight="1">
      <c r="A144" s="292"/>
      <c r="B144" s="304"/>
      <c r="C144" s="305"/>
      <c r="D144" s="305"/>
      <c r="E144" s="305"/>
      <c r="F144" s="305"/>
      <c r="G144" s="224"/>
      <c r="H144" s="224"/>
      <c r="I144" s="224"/>
      <c r="J144" s="224"/>
      <c r="K144" s="224"/>
      <c r="L144" s="224"/>
    </row>
    <row r="145" spans="1:16384" s="220" customFormat="1" ht="16.5" customHeight="1">
      <c r="A145" s="408" t="s">
        <v>521</v>
      </c>
      <c r="B145" s="408"/>
      <c r="C145" s="408"/>
      <c r="D145" s="408"/>
      <c r="E145" s="408"/>
      <c r="F145" s="408"/>
      <c r="G145" s="224"/>
      <c r="H145" s="224"/>
      <c r="I145" s="224"/>
      <c r="J145" s="224"/>
      <c r="K145" s="224"/>
      <c r="L145" s="224"/>
    </row>
    <row r="146" spans="1:16384" s="220" customFormat="1" ht="16.5" customHeight="1">
      <c r="A146" s="481" t="s">
        <v>1036</v>
      </c>
      <c r="B146" s="481"/>
      <c r="C146" s="481"/>
      <c r="D146" s="481"/>
      <c r="E146" s="481"/>
      <c r="F146" s="481"/>
      <c r="G146" s="224"/>
      <c r="H146" s="224"/>
      <c r="I146" s="224"/>
      <c r="J146" s="224"/>
      <c r="K146" s="224"/>
      <c r="L146" s="224"/>
    </row>
    <row r="147" spans="1:16384" s="220" customFormat="1" ht="16.5" customHeight="1">
      <c r="A147" s="480" t="s">
        <v>1193</v>
      </c>
      <c r="B147" s="480"/>
      <c r="C147" s="480"/>
      <c r="D147" s="480"/>
      <c r="E147" s="480"/>
      <c r="F147" s="480"/>
      <c r="G147" s="224"/>
      <c r="H147" s="224"/>
      <c r="I147" s="224"/>
      <c r="J147" s="224"/>
      <c r="K147" s="224"/>
      <c r="L147" s="224"/>
    </row>
    <row r="148" spans="1:16384" s="220" customFormat="1" ht="18.95" customHeight="1">
      <c r="A148" s="480" t="s">
        <v>1194</v>
      </c>
      <c r="B148" s="480"/>
      <c r="C148" s="480"/>
      <c r="D148" s="480"/>
      <c r="E148" s="480"/>
      <c r="F148" s="480"/>
      <c r="G148" s="224"/>
      <c r="H148" s="224"/>
      <c r="I148" s="224"/>
      <c r="J148" s="224"/>
      <c r="K148" s="224"/>
      <c r="L148" s="224"/>
    </row>
    <row r="149" spans="1:16384" s="220" customFormat="1" ht="16.5" customHeight="1">
      <c r="A149" s="480" t="s">
        <v>848</v>
      </c>
      <c r="B149" s="480"/>
      <c r="C149" s="480"/>
      <c r="D149" s="480"/>
      <c r="E149" s="480"/>
      <c r="F149" s="480"/>
      <c r="G149" s="224"/>
      <c r="H149" s="224"/>
      <c r="I149" s="224"/>
      <c r="J149" s="224"/>
      <c r="K149" s="224"/>
      <c r="L149" s="224"/>
    </row>
    <row r="150" spans="1:16384" s="220" customFormat="1" ht="16.5" customHeight="1">
      <c r="A150" s="481" t="s">
        <v>1195</v>
      </c>
      <c r="B150" s="481"/>
      <c r="C150" s="481"/>
      <c r="D150" s="481"/>
      <c r="E150" s="481"/>
      <c r="F150" s="481"/>
      <c r="G150" s="224"/>
      <c r="H150" s="224"/>
      <c r="I150" s="224"/>
      <c r="J150" s="224"/>
      <c r="K150" s="224"/>
      <c r="L150" s="224"/>
    </row>
    <row r="151" spans="1:16384" s="220" customFormat="1" ht="16.5" customHeight="1">
      <c r="A151" s="482" t="s">
        <v>522</v>
      </c>
      <c r="B151" s="482"/>
      <c r="C151" s="482"/>
      <c r="D151" s="482"/>
      <c r="E151" s="482"/>
      <c r="F151" s="482"/>
      <c r="G151" s="224"/>
      <c r="H151" s="224"/>
      <c r="I151" s="224"/>
      <c r="J151" s="224"/>
      <c r="K151" s="224"/>
      <c r="L151" s="224"/>
    </row>
    <row r="152" spans="1:16384" s="220" customFormat="1" ht="16.5" customHeight="1">
      <c r="A152" s="480" t="s">
        <v>1196</v>
      </c>
      <c r="B152" s="480"/>
      <c r="C152" s="480"/>
      <c r="D152" s="480"/>
      <c r="E152" s="480"/>
      <c r="F152" s="480"/>
      <c r="G152" s="224"/>
      <c r="H152" s="224"/>
      <c r="I152" s="224"/>
      <c r="J152" s="224"/>
      <c r="K152" s="224"/>
      <c r="L152" s="224"/>
    </row>
    <row r="153" spans="1:16384" s="220" customFormat="1" ht="16.5" customHeight="1">
      <c r="A153" s="480" t="s">
        <v>849</v>
      </c>
      <c r="B153" s="480"/>
      <c r="C153" s="480"/>
      <c r="D153" s="480"/>
      <c r="E153" s="480"/>
      <c r="F153" s="480"/>
      <c r="G153" s="224"/>
      <c r="H153" s="224"/>
      <c r="I153" s="224"/>
      <c r="J153" s="224"/>
      <c r="K153" s="224"/>
      <c r="L153" s="224"/>
    </row>
    <row r="154" spans="1:16384" s="220" customFormat="1" ht="16.5" customHeight="1">
      <c r="A154" s="481" t="s">
        <v>523</v>
      </c>
      <c r="B154" s="481"/>
      <c r="C154" s="481"/>
      <c r="D154" s="481"/>
      <c r="E154" s="481"/>
      <c r="F154" s="481"/>
      <c r="G154" s="224"/>
      <c r="H154" s="224"/>
      <c r="I154" s="224"/>
      <c r="J154" s="224"/>
      <c r="K154" s="224"/>
      <c r="L154" s="224"/>
    </row>
    <row r="155" spans="1:16384" s="220" customFormat="1" ht="16.5" customHeight="1">
      <c r="A155" s="480" t="s">
        <v>877</v>
      </c>
      <c r="B155" s="480"/>
      <c r="C155" s="480"/>
      <c r="D155" s="480"/>
      <c r="E155" s="480"/>
      <c r="F155" s="480"/>
      <c r="G155" s="224"/>
      <c r="H155" s="224"/>
      <c r="I155" s="224"/>
      <c r="J155" s="224"/>
      <c r="K155" s="224"/>
      <c r="L155" s="224"/>
      <c r="M155" s="494"/>
      <c r="N155" s="494"/>
      <c r="O155" s="494"/>
      <c r="P155" s="494"/>
      <c r="Q155" s="494"/>
      <c r="R155" s="494"/>
      <c r="S155" s="494"/>
      <c r="T155" s="494"/>
      <c r="U155" s="494"/>
      <c r="V155" s="494"/>
      <c r="W155" s="494"/>
      <c r="X155" s="494"/>
      <c r="Y155" s="494"/>
      <c r="Z155" s="494"/>
      <c r="AA155" s="494"/>
      <c r="AB155" s="494"/>
      <c r="AC155" s="494"/>
      <c r="AD155" s="494"/>
      <c r="AE155" s="494"/>
      <c r="AF155" s="494"/>
      <c r="AG155" s="494"/>
      <c r="AH155" s="494"/>
      <c r="AI155" s="494"/>
      <c r="AJ155" s="494"/>
      <c r="AK155" s="494"/>
      <c r="AL155" s="494"/>
      <c r="AM155" s="494"/>
      <c r="AN155" s="494"/>
      <c r="AO155" s="494"/>
      <c r="AP155" s="494"/>
      <c r="AQ155" s="494"/>
      <c r="AR155" s="494"/>
      <c r="AS155" s="494"/>
      <c r="AT155" s="494"/>
      <c r="AU155" s="494"/>
      <c r="AV155" s="494"/>
      <c r="AW155" s="494"/>
      <c r="AX155" s="494"/>
      <c r="AY155" s="494"/>
      <c r="AZ155" s="494"/>
      <c r="BA155" s="494"/>
      <c r="BB155" s="494"/>
      <c r="BC155" s="494"/>
      <c r="BD155" s="494"/>
      <c r="BE155" s="494"/>
      <c r="BF155" s="494"/>
      <c r="BG155" s="494"/>
      <c r="BH155" s="494"/>
      <c r="BI155" s="494"/>
      <c r="BJ155" s="494"/>
      <c r="BK155" s="494"/>
      <c r="BL155" s="494"/>
      <c r="BM155" s="494"/>
      <c r="BN155" s="494"/>
      <c r="BO155" s="494"/>
      <c r="BP155" s="494"/>
      <c r="BQ155" s="494"/>
      <c r="BR155" s="494"/>
      <c r="BS155" s="494"/>
      <c r="BT155" s="494"/>
      <c r="BU155" s="494"/>
      <c r="BV155" s="494"/>
      <c r="BW155" s="494"/>
      <c r="BX155" s="494"/>
      <c r="BY155" s="494"/>
      <c r="BZ155" s="494"/>
      <c r="CA155" s="494"/>
      <c r="CB155" s="494"/>
      <c r="CC155" s="494"/>
      <c r="CD155" s="494"/>
      <c r="CE155" s="494"/>
      <c r="CF155" s="494"/>
      <c r="CG155" s="494"/>
      <c r="CH155" s="494"/>
      <c r="CI155" s="494"/>
      <c r="CJ155" s="494"/>
      <c r="CK155" s="494"/>
      <c r="CL155" s="494"/>
      <c r="CM155" s="494"/>
      <c r="CN155" s="494"/>
      <c r="CO155" s="494"/>
      <c r="CP155" s="494"/>
      <c r="CQ155" s="494"/>
      <c r="CR155" s="494"/>
      <c r="CS155" s="494"/>
      <c r="CT155" s="494"/>
      <c r="CU155" s="494"/>
      <c r="CV155" s="494"/>
      <c r="CW155" s="494"/>
      <c r="CX155" s="494"/>
      <c r="CY155" s="494"/>
      <c r="CZ155" s="494"/>
      <c r="DA155" s="494"/>
      <c r="DB155" s="494"/>
      <c r="DC155" s="494"/>
      <c r="DD155" s="494"/>
      <c r="DE155" s="494"/>
      <c r="DF155" s="494"/>
      <c r="DG155" s="494"/>
      <c r="DH155" s="494"/>
      <c r="DI155" s="494"/>
      <c r="DJ155" s="494"/>
      <c r="DK155" s="494"/>
      <c r="DL155" s="494"/>
      <c r="DM155" s="494"/>
      <c r="DN155" s="494"/>
      <c r="DO155" s="494"/>
      <c r="DP155" s="494"/>
      <c r="DQ155" s="494"/>
      <c r="DR155" s="494"/>
      <c r="DS155" s="494"/>
      <c r="DT155" s="494"/>
      <c r="DU155" s="494"/>
      <c r="DV155" s="494"/>
      <c r="DW155" s="494"/>
      <c r="DX155" s="494"/>
      <c r="DY155" s="494"/>
      <c r="DZ155" s="494"/>
      <c r="EA155" s="494"/>
      <c r="EB155" s="494"/>
      <c r="EC155" s="494"/>
      <c r="ED155" s="494"/>
      <c r="EE155" s="494"/>
      <c r="EF155" s="494"/>
      <c r="EG155" s="494"/>
      <c r="EH155" s="494"/>
      <c r="EI155" s="494"/>
      <c r="EJ155" s="494"/>
      <c r="EK155" s="494"/>
      <c r="EL155" s="494"/>
      <c r="EM155" s="494"/>
      <c r="EN155" s="494"/>
      <c r="EO155" s="494"/>
      <c r="EP155" s="494"/>
      <c r="EQ155" s="494"/>
      <c r="ER155" s="494"/>
      <c r="ES155" s="494"/>
      <c r="ET155" s="494"/>
      <c r="EU155" s="494"/>
      <c r="EV155" s="494"/>
      <c r="EW155" s="494"/>
      <c r="EX155" s="494"/>
      <c r="EY155" s="494"/>
      <c r="EZ155" s="494"/>
      <c r="FA155" s="494"/>
      <c r="FB155" s="494"/>
      <c r="FC155" s="494"/>
      <c r="FD155" s="494"/>
      <c r="FE155" s="494"/>
      <c r="FF155" s="494"/>
      <c r="FG155" s="494"/>
      <c r="FH155" s="494"/>
      <c r="FI155" s="494"/>
      <c r="FJ155" s="494"/>
      <c r="FK155" s="494"/>
      <c r="FL155" s="494"/>
      <c r="FM155" s="494"/>
      <c r="FN155" s="494"/>
      <c r="FO155" s="494"/>
      <c r="FP155" s="494"/>
      <c r="FQ155" s="494"/>
      <c r="FR155" s="494"/>
      <c r="FS155" s="494"/>
      <c r="FT155" s="494"/>
      <c r="FU155" s="494"/>
      <c r="FV155" s="494"/>
      <c r="FW155" s="494"/>
      <c r="FX155" s="494"/>
      <c r="FY155" s="494"/>
      <c r="FZ155" s="494"/>
      <c r="GA155" s="494"/>
      <c r="GB155" s="494"/>
      <c r="GC155" s="494"/>
      <c r="GD155" s="494"/>
      <c r="GE155" s="494"/>
      <c r="GF155" s="494"/>
      <c r="GG155" s="494"/>
      <c r="GH155" s="494"/>
      <c r="GI155" s="494"/>
      <c r="GJ155" s="494"/>
      <c r="GK155" s="494"/>
      <c r="GL155" s="494"/>
      <c r="GM155" s="494"/>
      <c r="GN155" s="494"/>
      <c r="GO155" s="494"/>
      <c r="GP155" s="494"/>
      <c r="GQ155" s="494"/>
      <c r="GR155" s="494"/>
      <c r="GS155" s="494"/>
      <c r="GT155" s="494"/>
      <c r="GU155" s="494"/>
      <c r="GV155" s="494"/>
      <c r="GW155" s="494"/>
      <c r="GX155" s="494"/>
      <c r="GY155" s="494"/>
      <c r="GZ155" s="494"/>
      <c r="HA155" s="494"/>
      <c r="HB155" s="494"/>
      <c r="HC155" s="494"/>
      <c r="HD155" s="494"/>
      <c r="HE155" s="494"/>
      <c r="HF155" s="494"/>
      <c r="HG155" s="494"/>
      <c r="HH155" s="494"/>
      <c r="HI155" s="494"/>
      <c r="HJ155" s="494"/>
      <c r="HK155" s="494"/>
      <c r="HL155" s="494"/>
      <c r="HM155" s="494"/>
      <c r="HN155" s="494"/>
      <c r="HO155" s="494"/>
      <c r="HP155" s="494"/>
      <c r="HQ155" s="494"/>
      <c r="HR155" s="494"/>
      <c r="HS155" s="494"/>
      <c r="HT155" s="494"/>
      <c r="HU155" s="494"/>
      <c r="HV155" s="494"/>
      <c r="HW155" s="494"/>
      <c r="HX155" s="494"/>
      <c r="HY155" s="494"/>
      <c r="HZ155" s="494"/>
      <c r="IA155" s="494"/>
      <c r="IB155" s="494"/>
      <c r="IC155" s="494"/>
      <c r="ID155" s="494"/>
      <c r="IE155" s="494"/>
      <c r="IF155" s="494"/>
      <c r="IG155" s="494"/>
      <c r="IH155" s="494"/>
      <c r="II155" s="494"/>
      <c r="IJ155" s="494"/>
      <c r="IK155" s="494"/>
      <c r="IL155" s="494"/>
      <c r="IM155" s="494"/>
      <c r="IN155" s="494"/>
      <c r="IO155" s="494"/>
      <c r="IP155" s="494"/>
      <c r="IQ155" s="494"/>
      <c r="IR155" s="494"/>
      <c r="IS155" s="494"/>
      <c r="IT155" s="494"/>
      <c r="IU155" s="494"/>
      <c r="IV155" s="494"/>
      <c r="IW155" s="494"/>
      <c r="IX155" s="494"/>
      <c r="IY155" s="494"/>
      <c r="IZ155" s="494"/>
      <c r="JA155" s="494"/>
      <c r="JB155" s="494"/>
      <c r="JC155" s="494"/>
      <c r="JD155" s="494"/>
      <c r="JE155" s="494"/>
      <c r="JF155" s="494"/>
      <c r="JG155" s="494"/>
      <c r="JH155" s="494"/>
      <c r="JI155" s="494"/>
      <c r="JJ155" s="494"/>
      <c r="JK155" s="494"/>
      <c r="JL155" s="494"/>
      <c r="JM155" s="494"/>
      <c r="JN155" s="494"/>
      <c r="JO155" s="494"/>
      <c r="JP155" s="494"/>
      <c r="JQ155" s="494"/>
      <c r="JR155" s="494"/>
      <c r="JS155" s="494"/>
      <c r="JT155" s="494"/>
      <c r="JU155" s="494"/>
      <c r="JV155" s="494"/>
      <c r="JW155" s="494"/>
      <c r="JX155" s="494"/>
      <c r="JY155" s="494"/>
      <c r="JZ155" s="494"/>
      <c r="KA155" s="494"/>
      <c r="KB155" s="494"/>
      <c r="KC155" s="494"/>
      <c r="KD155" s="494"/>
      <c r="KE155" s="494"/>
      <c r="KF155" s="494"/>
      <c r="KG155" s="494"/>
      <c r="KH155" s="494"/>
      <c r="KI155" s="494"/>
      <c r="KJ155" s="494"/>
      <c r="KK155" s="494"/>
      <c r="KL155" s="494"/>
      <c r="KM155" s="494"/>
      <c r="KN155" s="494"/>
      <c r="KO155" s="494"/>
      <c r="KP155" s="494"/>
      <c r="KQ155" s="494"/>
      <c r="KR155" s="494"/>
      <c r="KS155" s="494"/>
      <c r="KT155" s="494"/>
      <c r="KU155" s="494"/>
      <c r="KV155" s="494"/>
      <c r="KW155" s="494"/>
      <c r="KX155" s="494"/>
      <c r="KY155" s="494"/>
      <c r="KZ155" s="494"/>
      <c r="LA155" s="494"/>
      <c r="LB155" s="494"/>
      <c r="LC155" s="494"/>
      <c r="LD155" s="494"/>
      <c r="LE155" s="494"/>
      <c r="LF155" s="494"/>
      <c r="LG155" s="494"/>
      <c r="LH155" s="494"/>
      <c r="LI155" s="494"/>
      <c r="LJ155" s="494"/>
      <c r="LK155" s="494"/>
      <c r="LL155" s="494"/>
      <c r="LM155" s="494"/>
      <c r="LN155" s="494"/>
      <c r="LO155" s="494"/>
      <c r="LP155" s="494"/>
      <c r="LQ155" s="494"/>
      <c r="LR155" s="494"/>
      <c r="LS155" s="494"/>
      <c r="LT155" s="494"/>
      <c r="LU155" s="494"/>
      <c r="LV155" s="494"/>
      <c r="LW155" s="494"/>
      <c r="LX155" s="494"/>
      <c r="LY155" s="494"/>
      <c r="LZ155" s="494"/>
      <c r="MA155" s="494"/>
      <c r="MB155" s="494"/>
      <c r="MC155" s="494"/>
      <c r="MD155" s="494"/>
      <c r="ME155" s="494"/>
      <c r="MF155" s="494"/>
      <c r="MG155" s="494"/>
      <c r="MH155" s="494"/>
      <c r="MI155" s="494"/>
      <c r="MJ155" s="494"/>
      <c r="MK155" s="494"/>
      <c r="ML155" s="494"/>
      <c r="MM155" s="494"/>
      <c r="MN155" s="494"/>
      <c r="MO155" s="494"/>
      <c r="MP155" s="494"/>
      <c r="MQ155" s="494"/>
      <c r="MR155" s="494"/>
      <c r="MS155" s="494"/>
      <c r="MT155" s="494"/>
      <c r="MU155" s="494"/>
      <c r="MV155" s="494"/>
      <c r="MW155" s="494"/>
      <c r="MX155" s="494"/>
      <c r="MY155" s="494"/>
      <c r="MZ155" s="494"/>
      <c r="NA155" s="494"/>
      <c r="NB155" s="494"/>
      <c r="NC155" s="494"/>
      <c r="ND155" s="494"/>
      <c r="NE155" s="494"/>
      <c r="NF155" s="494"/>
      <c r="NG155" s="494"/>
      <c r="NH155" s="494"/>
      <c r="NI155" s="494"/>
      <c r="NJ155" s="494"/>
      <c r="NK155" s="494"/>
      <c r="NL155" s="494"/>
      <c r="NM155" s="494"/>
      <c r="NN155" s="494"/>
      <c r="NO155" s="494"/>
      <c r="NP155" s="494"/>
      <c r="NQ155" s="494"/>
      <c r="NR155" s="494"/>
      <c r="NS155" s="494"/>
      <c r="NT155" s="494"/>
      <c r="NU155" s="494"/>
      <c r="NV155" s="494"/>
      <c r="NW155" s="494"/>
      <c r="NX155" s="494"/>
      <c r="NY155" s="494"/>
      <c r="NZ155" s="494"/>
      <c r="OA155" s="494"/>
      <c r="OB155" s="494"/>
      <c r="OC155" s="494"/>
      <c r="OD155" s="494"/>
      <c r="OE155" s="494"/>
      <c r="OF155" s="494"/>
      <c r="OG155" s="494"/>
      <c r="OH155" s="494"/>
      <c r="OI155" s="494"/>
      <c r="OJ155" s="494"/>
      <c r="OK155" s="494"/>
      <c r="OL155" s="494"/>
      <c r="OM155" s="494"/>
      <c r="ON155" s="494"/>
      <c r="OO155" s="494"/>
      <c r="OP155" s="494"/>
      <c r="OQ155" s="494"/>
      <c r="OR155" s="494"/>
      <c r="OS155" s="494"/>
      <c r="OT155" s="494"/>
      <c r="OU155" s="494"/>
      <c r="OV155" s="494"/>
      <c r="OW155" s="494"/>
      <c r="OX155" s="494"/>
      <c r="OY155" s="494"/>
      <c r="OZ155" s="494"/>
      <c r="PA155" s="494"/>
      <c r="PB155" s="494"/>
      <c r="PC155" s="494"/>
      <c r="PD155" s="494"/>
      <c r="PE155" s="494"/>
      <c r="PF155" s="494"/>
      <c r="PG155" s="494"/>
      <c r="PH155" s="494"/>
      <c r="PI155" s="494"/>
      <c r="PJ155" s="494"/>
      <c r="PK155" s="494"/>
      <c r="PL155" s="494"/>
      <c r="PM155" s="494"/>
      <c r="PN155" s="494"/>
      <c r="PO155" s="494"/>
      <c r="PP155" s="494"/>
      <c r="PQ155" s="494"/>
      <c r="PR155" s="494"/>
      <c r="PS155" s="494"/>
      <c r="PT155" s="494"/>
      <c r="PU155" s="494"/>
      <c r="PV155" s="494"/>
      <c r="PW155" s="494"/>
      <c r="PX155" s="494"/>
      <c r="PY155" s="494"/>
      <c r="PZ155" s="494"/>
      <c r="QA155" s="494"/>
      <c r="QB155" s="494"/>
      <c r="QC155" s="494"/>
      <c r="QD155" s="494"/>
      <c r="QE155" s="494"/>
      <c r="QF155" s="494"/>
      <c r="QG155" s="494"/>
      <c r="QH155" s="494"/>
      <c r="QI155" s="494"/>
      <c r="QJ155" s="494"/>
      <c r="QK155" s="494"/>
      <c r="QL155" s="494"/>
      <c r="QM155" s="494"/>
      <c r="QN155" s="494"/>
      <c r="QO155" s="494"/>
      <c r="QP155" s="494"/>
      <c r="QQ155" s="494"/>
      <c r="QR155" s="494"/>
      <c r="QS155" s="494"/>
      <c r="QT155" s="494"/>
      <c r="QU155" s="494"/>
      <c r="QV155" s="494"/>
      <c r="QW155" s="494"/>
      <c r="QX155" s="494"/>
      <c r="QY155" s="494"/>
      <c r="QZ155" s="494"/>
      <c r="RA155" s="494"/>
      <c r="RB155" s="494"/>
      <c r="RC155" s="494"/>
      <c r="RD155" s="494"/>
      <c r="RE155" s="494"/>
      <c r="RF155" s="494"/>
      <c r="RG155" s="494"/>
      <c r="RH155" s="494"/>
      <c r="RI155" s="494"/>
      <c r="RJ155" s="494"/>
      <c r="RK155" s="494"/>
      <c r="RL155" s="494"/>
      <c r="RM155" s="494"/>
      <c r="RN155" s="494"/>
      <c r="RO155" s="494"/>
      <c r="RP155" s="494"/>
      <c r="RQ155" s="494"/>
      <c r="RR155" s="494"/>
      <c r="RS155" s="494"/>
      <c r="RT155" s="494"/>
      <c r="RU155" s="494"/>
      <c r="RV155" s="494"/>
      <c r="RW155" s="494"/>
      <c r="RX155" s="494"/>
      <c r="RY155" s="494"/>
      <c r="RZ155" s="494"/>
      <c r="SA155" s="494"/>
      <c r="SB155" s="494"/>
      <c r="SC155" s="494"/>
      <c r="SD155" s="494"/>
      <c r="SE155" s="494"/>
      <c r="SF155" s="494"/>
      <c r="SG155" s="494"/>
      <c r="SH155" s="494"/>
      <c r="SI155" s="494"/>
      <c r="SJ155" s="494"/>
      <c r="SK155" s="494"/>
      <c r="SL155" s="494"/>
      <c r="SM155" s="494"/>
      <c r="SN155" s="494"/>
      <c r="SO155" s="494"/>
      <c r="SP155" s="494"/>
      <c r="SQ155" s="494"/>
      <c r="SR155" s="494"/>
      <c r="SS155" s="494"/>
      <c r="ST155" s="494"/>
      <c r="SU155" s="494"/>
      <c r="SV155" s="494"/>
      <c r="SW155" s="494"/>
      <c r="SX155" s="494"/>
      <c r="SY155" s="494"/>
      <c r="SZ155" s="494"/>
      <c r="TA155" s="494"/>
      <c r="TB155" s="494"/>
      <c r="TC155" s="494"/>
      <c r="TD155" s="494"/>
      <c r="TE155" s="494"/>
      <c r="TF155" s="494"/>
      <c r="TG155" s="494"/>
      <c r="TH155" s="494"/>
      <c r="TI155" s="494"/>
      <c r="TJ155" s="494"/>
      <c r="TK155" s="494"/>
      <c r="TL155" s="494"/>
      <c r="TM155" s="494"/>
      <c r="TN155" s="494"/>
      <c r="TO155" s="494"/>
      <c r="TP155" s="494"/>
      <c r="TQ155" s="494"/>
      <c r="TR155" s="494"/>
      <c r="TS155" s="494"/>
      <c r="TT155" s="494"/>
      <c r="TU155" s="494"/>
      <c r="TV155" s="494"/>
      <c r="TW155" s="494"/>
      <c r="TX155" s="494"/>
      <c r="TY155" s="494"/>
      <c r="TZ155" s="494"/>
      <c r="UA155" s="494"/>
      <c r="UB155" s="494"/>
      <c r="UC155" s="494"/>
      <c r="UD155" s="494"/>
      <c r="UE155" s="494"/>
      <c r="UF155" s="494"/>
      <c r="UG155" s="494"/>
      <c r="UH155" s="494"/>
      <c r="UI155" s="494"/>
      <c r="UJ155" s="494"/>
      <c r="UK155" s="494"/>
      <c r="UL155" s="494"/>
      <c r="UM155" s="494"/>
      <c r="UN155" s="494"/>
      <c r="UO155" s="494"/>
      <c r="UP155" s="494"/>
      <c r="UQ155" s="494"/>
      <c r="UR155" s="494"/>
      <c r="US155" s="494"/>
      <c r="UT155" s="494"/>
      <c r="UU155" s="494"/>
      <c r="UV155" s="494"/>
      <c r="UW155" s="494"/>
      <c r="UX155" s="494"/>
      <c r="UY155" s="494"/>
      <c r="UZ155" s="494"/>
      <c r="VA155" s="494"/>
      <c r="VB155" s="494"/>
      <c r="VC155" s="494"/>
      <c r="VD155" s="494"/>
      <c r="VE155" s="494"/>
      <c r="VF155" s="494"/>
      <c r="VG155" s="494"/>
      <c r="VH155" s="494"/>
      <c r="VI155" s="494"/>
      <c r="VJ155" s="494"/>
      <c r="VK155" s="494"/>
      <c r="VL155" s="494"/>
      <c r="VM155" s="494"/>
      <c r="VN155" s="494"/>
      <c r="VO155" s="494"/>
      <c r="VP155" s="494"/>
      <c r="VQ155" s="494"/>
      <c r="VR155" s="494"/>
      <c r="VS155" s="494"/>
      <c r="VT155" s="494"/>
      <c r="VU155" s="494"/>
      <c r="VV155" s="494"/>
      <c r="VW155" s="494"/>
      <c r="VX155" s="494"/>
      <c r="VY155" s="494"/>
      <c r="VZ155" s="494"/>
      <c r="WA155" s="494"/>
      <c r="WB155" s="494"/>
      <c r="WC155" s="494"/>
      <c r="WD155" s="494"/>
      <c r="WE155" s="494"/>
      <c r="WF155" s="494"/>
      <c r="WG155" s="494"/>
      <c r="WH155" s="494"/>
      <c r="WI155" s="494"/>
      <c r="WJ155" s="494"/>
      <c r="WK155" s="494"/>
      <c r="WL155" s="494"/>
      <c r="WM155" s="494"/>
      <c r="WN155" s="494"/>
      <c r="WO155" s="494"/>
      <c r="WP155" s="494"/>
      <c r="WQ155" s="494"/>
      <c r="WR155" s="494"/>
      <c r="WS155" s="494"/>
      <c r="WT155" s="494"/>
      <c r="WU155" s="494"/>
      <c r="WV155" s="494"/>
      <c r="WW155" s="494"/>
      <c r="WX155" s="494"/>
      <c r="WY155" s="494"/>
      <c r="WZ155" s="494"/>
      <c r="XA155" s="494"/>
      <c r="XB155" s="494"/>
      <c r="XC155" s="494"/>
      <c r="XD155" s="494"/>
      <c r="XE155" s="494"/>
      <c r="XF155" s="494"/>
      <c r="XG155" s="494"/>
      <c r="XH155" s="494"/>
      <c r="XI155" s="494"/>
      <c r="XJ155" s="494"/>
      <c r="XK155" s="494"/>
      <c r="XL155" s="494"/>
      <c r="XM155" s="494"/>
      <c r="XN155" s="494"/>
      <c r="XO155" s="494"/>
      <c r="XP155" s="494"/>
      <c r="XQ155" s="494"/>
      <c r="XR155" s="494"/>
      <c r="XS155" s="494"/>
      <c r="XT155" s="494"/>
      <c r="XU155" s="494"/>
      <c r="XV155" s="494"/>
      <c r="XW155" s="494"/>
      <c r="XX155" s="494"/>
      <c r="XY155" s="494"/>
      <c r="XZ155" s="494"/>
      <c r="YA155" s="494"/>
      <c r="YB155" s="494"/>
      <c r="YC155" s="494"/>
      <c r="YD155" s="494"/>
      <c r="YE155" s="494"/>
      <c r="YF155" s="494"/>
      <c r="YG155" s="494"/>
      <c r="YH155" s="494"/>
      <c r="YI155" s="494"/>
      <c r="YJ155" s="494"/>
      <c r="YK155" s="494"/>
      <c r="YL155" s="494"/>
      <c r="YM155" s="494"/>
      <c r="YN155" s="494"/>
      <c r="YO155" s="494"/>
      <c r="YP155" s="494"/>
      <c r="YQ155" s="494"/>
      <c r="YR155" s="494"/>
      <c r="YS155" s="494"/>
      <c r="YT155" s="494"/>
      <c r="YU155" s="494"/>
      <c r="YV155" s="494"/>
      <c r="YW155" s="494"/>
      <c r="YX155" s="494"/>
      <c r="YY155" s="494"/>
      <c r="YZ155" s="494"/>
      <c r="ZA155" s="494"/>
      <c r="ZB155" s="494"/>
      <c r="ZC155" s="494"/>
      <c r="ZD155" s="494"/>
      <c r="ZE155" s="494"/>
      <c r="ZF155" s="494"/>
      <c r="ZG155" s="494"/>
      <c r="ZH155" s="494"/>
      <c r="ZI155" s="494"/>
      <c r="ZJ155" s="494"/>
      <c r="ZK155" s="494"/>
      <c r="ZL155" s="494"/>
      <c r="ZM155" s="494"/>
      <c r="ZN155" s="494"/>
      <c r="ZO155" s="494"/>
      <c r="ZP155" s="494"/>
      <c r="ZQ155" s="494"/>
      <c r="ZR155" s="494"/>
      <c r="ZS155" s="494"/>
      <c r="ZT155" s="494"/>
      <c r="ZU155" s="494"/>
      <c r="ZV155" s="494"/>
      <c r="ZW155" s="494"/>
      <c r="ZX155" s="494"/>
      <c r="ZY155" s="494"/>
      <c r="ZZ155" s="494"/>
      <c r="AAA155" s="494"/>
      <c r="AAB155" s="494"/>
      <c r="AAC155" s="494"/>
      <c r="AAD155" s="494"/>
      <c r="AAE155" s="494"/>
      <c r="AAF155" s="494"/>
      <c r="AAG155" s="494"/>
      <c r="AAH155" s="494"/>
      <c r="AAI155" s="494"/>
      <c r="AAJ155" s="494"/>
      <c r="AAK155" s="494"/>
      <c r="AAL155" s="494"/>
      <c r="AAM155" s="494"/>
      <c r="AAN155" s="494"/>
      <c r="AAO155" s="494"/>
      <c r="AAP155" s="494"/>
      <c r="AAQ155" s="494"/>
      <c r="AAR155" s="494"/>
      <c r="AAS155" s="494"/>
      <c r="AAT155" s="494"/>
      <c r="AAU155" s="494"/>
      <c r="AAV155" s="494"/>
      <c r="AAW155" s="494"/>
      <c r="AAX155" s="494"/>
      <c r="AAY155" s="494"/>
      <c r="AAZ155" s="494"/>
      <c r="ABA155" s="494"/>
      <c r="ABB155" s="494"/>
      <c r="ABC155" s="494"/>
      <c r="ABD155" s="494"/>
      <c r="ABE155" s="494"/>
      <c r="ABF155" s="494"/>
      <c r="ABG155" s="494"/>
      <c r="ABH155" s="494"/>
      <c r="ABI155" s="494"/>
      <c r="ABJ155" s="494"/>
      <c r="ABK155" s="494"/>
      <c r="ABL155" s="494"/>
      <c r="ABM155" s="494"/>
      <c r="ABN155" s="494"/>
      <c r="ABO155" s="494"/>
      <c r="ABP155" s="494"/>
      <c r="ABQ155" s="494"/>
      <c r="ABR155" s="494"/>
      <c r="ABS155" s="494"/>
      <c r="ABT155" s="494"/>
      <c r="ABU155" s="494"/>
      <c r="ABV155" s="494"/>
      <c r="ABW155" s="494"/>
      <c r="ABX155" s="494"/>
      <c r="ABY155" s="494"/>
      <c r="ABZ155" s="494"/>
      <c r="ACA155" s="494"/>
      <c r="ACB155" s="494"/>
      <c r="ACC155" s="494"/>
      <c r="ACD155" s="494"/>
      <c r="ACE155" s="494"/>
      <c r="ACF155" s="494"/>
      <c r="ACG155" s="494"/>
      <c r="ACH155" s="494"/>
      <c r="ACI155" s="494"/>
      <c r="ACJ155" s="494"/>
      <c r="ACK155" s="494"/>
      <c r="ACL155" s="494"/>
      <c r="ACM155" s="494"/>
      <c r="ACN155" s="494"/>
      <c r="ACO155" s="494"/>
      <c r="ACP155" s="494"/>
      <c r="ACQ155" s="494"/>
      <c r="ACR155" s="494"/>
      <c r="ACS155" s="494"/>
      <c r="ACT155" s="494"/>
      <c r="ACU155" s="494"/>
      <c r="ACV155" s="494"/>
      <c r="ACW155" s="494"/>
      <c r="ACX155" s="494"/>
      <c r="ACY155" s="494"/>
      <c r="ACZ155" s="494"/>
      <c r="ADA155" s="494"/>
      <c r="ADB155" s="494"/>
      <c r="ADC155" s="494"/>
      <c r="ADD155" s="494"/>
      <c r="ADE155" s="494"/>
      <c r="ADF155" s="494"/>
      <c r="ADG155" s="494"/>
      <c r="ADH155" s="494"/>
      <c r="ADI155" s="494"/>
      <c r="ADJ155" s="494"/>
      <c r="ADK155" s="494"/>
      <c r="ADL155" s="494"/>
      <c r="ADM155" s="494"/>
      <c r="ADN155" s="494"/>
      <c r="ADO155" s="494"/>
      <c r="ADP155" s="494"/>
      <c r="ADQ155" s="494"/>
      <c r="ADR155" s="494"/>
      <c r="ADS155" s="494"/>
      <c r="ADT155" s="494"/>
      <c r="ADU155" s="494"/>
      <c r="ADV155" s="494"/>
      <c r="ADW155" s="494"/>
      <c r="ADX155" s="494"/>
      <c r="ADY155" s="494"/>
      <c r="ADZ155" s="494"/>
      <c r="AEA155" s="494"/>
      <c r="AEB155" s="494"/>
      <c r="AEC155" s="494"/>
      <c r="AED155" s="494"/>
      <c r="AEE155" s="494"/>
      <c r="AEF155" s="494"/>
      <c r="AEG155" s="494"/>
      <c r="AEH155" s="494"/>
      <c r="AEI155" s="494"/>
      <c r="AEJ155" s="494"/>
      <c r="AEK155" s="494"/>
      <c r="AEL155" s="494"/>
      <c r="AEM155" s="494"/>
      <c r="AEN155" s="494"/>
      <c r="AEO155" s="494"/>
      <c r="AEP155" s="494"/>
      <c r="AEQ155" s="494"/>
      <c r="AER155" s="494"/>
      <c r="AES155" s="494"/>
      <c r="AET155" s="494"/>
      <c r="AEU155" s="494"/>
      <c r="AEV155" s="494"/>
      <c r="AEW155" s="494"/>
      <c r="AEX155" s="494"/>
      <c r="AEY155" s="494"/>
      <c r="AEZ155" s="494"/>
      <c r="AFA155" s="494"/>
      <c r="AFB155" s="494"/>
      <c r="AFC155" s="494"/>
      <c r="AFD155" s="494"/>
      <c r="AFE155" s="494"/>
      <c r="AFF155" s="494"/>
      <c r="AFG155" s="494"/>
      <c r="AFH155" s="494"/>
      <c r="AFI155" s="494"/>
      <c r="AFJ155" s="494"/>
      <c r="AFK155" s="494"/>
      <c r="AFL155" s="494"/>
      <c r="AFM155" s="494"/>
      <c r="AFN155" s="494"/>
      <c r="AFO155" s="494"/>
      <c r="AFP155" s="494"/>
      <c r="AFQ155" s="494"/>
      <c r="AFR155" s="494"/>
      <c r="AFS155" s="494"/>
      <c r="AFT155" s="494"/>
      <c r="AFU155" s="494"/>
      <c r="AFV155" s="494"/>
      <c r="AFW155" s="494"/>
      <c r="AFX155" s="494"/>
      <c r="AFY155" s="494"/>
      <c r="AFZ155" s="494"/>
      <c r="AGA155" s="494"/>
      <c r="AGB155" s="494"/>
      <c r="AGC155" s="494"/>
      <c r="AGD155" s="494"/>
      <c r="AGE155" s="494"/>
      <c r="AGF155" s="494"/>
      <c r="AGG155" s="494"/>
      <c r="AGH155" s="494"/>
      <c r="AGI155" s="494"/>
      <c r="AGJ155" s="494"/>
      <c r="AGK155" s="494"/>
      <c r="AGL155" s="494"/>
      <c r="AGM155" s="494"/>
      <c r="AGN155" s="494"/>
      <c r="AGO155" s="494"/>
      <c r="AGP155" s="494"/>
      <c r="AGQ155" s="494"/>
      <c r="AGR155" s="494"/>
      <c r="AGS155" s="494"/>
      <c r="AGT155" s="494"/>
      <c r="AGU155" s="494"/>
      <c r="AGV155" s="494"/>
      <c r="AGW155" s="494"/>
      <c r="AGX155" s="494"/>
      <c r="AGY155" s="494"/>
      <c r="AGZ155" s="494"/>
      <c r="AHA155" s="494"/>
      <c r="AHB155" s="494"/>
      <c r="AHC155" s="494"/>
      <c r="AHD155" s="494"/>
      <c r="AHE155" s="494"/>
      <c r="AHF155" s="494"/>
      <c r="AHG155" s="494"/>
      <c r="AHH155" s="494"/>
      <c r="AHI155" s="494"/>
      <c r="AHJ155" s="494"/>
      <c r="AHK155" s="494"/>
      <c r="AHL155" s="494"/>
      <c r="AHM155" s="494"/>
      <c r="AHN155" s="494"/>
      <c r="AHO155" s="494"/>
      <c r="AHP155" s="494"/>
      <c r="AHQ155" s="494"/>
      <c r="AHR155" s="494"/>
      <c r="AHS155" s="494"/>
      <c r="AHT155" s="494"/>
      <c r="AHU155" s="494"/>
      <c r="AHV155" s="494"/>
      <c r="AHW155" s="494"/>
      <c r="AHX155" s="494"/>
      <c r="AHY155" s="494"/>
      <c r="AHZ155" s="494"/>
      <c r="AIA155" s="494"/>
      <c r="AIB155" s="494"/>
      <c r="AIC155" s="494"/>
      <c r="AID155" s="494"/>
      <c r="AIE155" s="494"/>
      <c r="AIF155" s="494"/>
      <c r="AIG155" s="494"/>
      <c r="AIH155" s="494"/>
      <c r="AII155" s="494"/>
      <c r="AIJ155" s="494"/>
      <c r="AIK155" s="494"/>
      <c r="AIL155" s="494"/>
      <c r="AIM155" s="494"/>
      <c r="AIN155" s="494"/>
      <c r="AIO155" s="494"/>
      <c r="AIP155" s="494"/>
      <c r="AIQ155" s="494"/>
      <c r="AIR155" s="494"/>
      <c r="AIS155" s="494"/>
      <c r="AIT155" s="494"/>
      <c r="AIU155" s="494"/>
      <c r="AIV155" s="494"/>
      <c r="AIW155" s="494"/>
      <c r="AIX155" s="494"/>
      <c r="AIY155" s="494"/>
      <c r="AIZ155" s="494"/>
      <c r="AJA155" s="494"/>
      <c r="AJB155" s="494"/>
      <c r="AJC155" s="494"/>
      <c r="AJD155" s="494"/>
      <c r="AJE155" s="494"/>
      <c r="AJF155" s="494"/>
      <c r="AJG155" s="494"/>
      <c r="AJH155" s="494"/>
      <c r="AJI155" s="494"/>
      <c r="AJJ155" s="494"/>
      <c r="AJK155" s="494"/>
      <c r="AJL155" s="494"/>
      <c r="AJM155" s="494"/>
      <c r="AJN155" s="494"/>
      <c r="AJO155" s="494"/>
      <c r="AJP155" s="494"/>
      <c r="AJQ155" s="494"/>
      <c r="AJR155" s="494"/>
      <c r="AJS155" s="494"/>
      <c r="AJT155" s="494"/>
      <c r="AJU155" s="494"/>
      <c r="AJV155" s="494"/>
      <c r="AJW155" s="494"/>
      <c r="AJX155" s="494"/>
      <c r="AJY155" s="494"/>
      <c r="AJZ155" s="494"/>
      <c r="AKA155" s="494"/>
      <c r="AKB155" s="494"/>
      <c r="AKC155" s="494"/>
      <c r="AKD155" s="494"/>
      <c r="AKE155" s="494"/>
      <c r="AKF155" s="494"/>
      <c r="AKG155" s="494"/>
      <c r="AKH155" s="494"/>
      <c r="AKI155" s="494"/>
      <c r="AKJ155" s="494"/>
      <c r="AKK155" s="494"/>
      <c r="AKL155" s="494"/>
      <c r="AKM155" s="494"/>
      <c r="AKN155" s="494"/>
      <c r="AKO155" s="494"/>
      <c r="AKP155" s="494"/>
      <c r="AKQ155" s="494"/>
      <c r="AKR155" s="494"/>
      <c r="AKS155" s="494"/>
      <c r="AKT155" s="494"/>
      <c r="AKU155" s="494"/>
      <c r="AKV155" s="494"/>
      <c r="AKW155" s="494"/>
      <c r="AKX155" s="494"/>
      <c r="AKY155" s="494"/>
      <c r="AKZ155" s="494"/>
      <c r="ALA155" s="494"/>
      <c r="ALB155" s="494"/>
      <c r="ALC155" s="494"/>
      <c r="ALD155" s="494"/>
      <c r="ALE155" s="494"/>
      <c r="ALF155" s="494"/>
      <c r="ALG155" s="494"/>
      <c r="ALH155" s="494"/>
      <c r="ALI155" s="494"/>
      <c r="ALJ155" s="494"/>
      <c r="ALK155" s="494"/>
      <c r="ALL155" s="494"/>
      <c r="ALM155" s="494"/>
      <c r="ALN155" s="494"/>
      <c r="ALO155" s="494"/>
      <c r="ALP155" s="494"/>
      <c r="ALQ155" s="494"/>
      <c r="ALR155" s="494"/>
      <c r="ALS155" s="494"/>
      <c r="ALT155" s="494"/>
      <c r="ALU155" s="494"/>
      <c r="ALV155" s="494"/>
      <c r="ALW155" s="494"/>
      <c r="ALX155" s="494"/>
      <c r="ALY155" s="494"/>
      <c r="ALZ155" s="494"/>
      <c r="AMA155" s="494"/>
      <c r="AMB155" s="494"/>
      <c r="AMC155" s="494"/>
      <c r="AMD155" s="494"/>
      <c r="AME155" s="494"/>
      <c r="AMF155" s="494"/>
      <c r="AMG155" s="494"/>
      <c r="AMH155" s="494"/>
      <c r="AMI155" s="494"/>
      <c r="AMJ155" s="494"/>
      <c r="AMK155" s="494"/>
      <c r="AML155" s="494"/>
      <c r="AMM155" s="494"/>
      <c r="AMN155" s="494"/>
      <c r="AMO155" s="494"/>
      <c r="AMP155" s="494"/>
      <c r="AMQ155" s="494"/>
      <c r="AMR155" s="494"/>
      <c r="AMS155" s="494"/>
      <c r="AMT155" s="494"/>
      <c r="AMU155" s="494"/>
      <c r="AMV155" s="494"/>
      <c r="AMW155" s="494"/>
      <c r="AMX155" s="494"/>
      <c r="AMY155" s="494"/>
      <c r="AMZ155" s="494"/>
      <c r="ANA155" s="494"/>
      <c r="ANB155" s="494"/>
      <c r="ANC155" s="494"/>
      <c r="AND155" s="494"/>
      <c r="ANE155" s="494"/>
      <c r="ANF155" s="494"/>
      <c r="ANG155" s="494"/>
      <c r="ANH155" s="494"/>
      <c r="ANI155" s="494"/>
      <c r="ANJ155" s="494"/>
      <c r="ANK155" s="494"/>
      <c r="ANL155" s="494"/>
      <c r="ANM155" s="494"/>
      <c r="ANN155" s="494"/>
      <c r="ANO155" s="494"/>
      <c r="ANP155" s="494"/>
      <c r="ANQ155" s="494"/>
      <c r="ANR155" s="494"/>
      <c r="ANS155" s="494"/>
      <c r="ANT155" s="494"/>
      <c r="ANU155" s="494"/>
      <c r="ANV155" s="494"/>
      <c r="ANW155" s="494"/>
      <c r="ANX155" s="494"/>
      <c r="ANY155" s="494"/>
      <c r="ANZ155" s="494"/>
      <c r="AOA155" s="494"/>
      <c r="AOB155" s="494"/>
      <c r="AOC155" s="494"/>
      <c r="AOD155" s="494"/>
      <c r="AOE155" s="494"/>
      <c r="AOF155" s="494"/>
      <c r="AOG155" s="494"/>
      <c r="AOH155" s="494"/>
      <c r="AOI155" s="494"/>
      <c r="AOJ155" s="494"/>
      <c r="AOK155" s="494"/>
      <c r="AOL155" s="494"/>
      <c r="AOM155" s="494"/>
      <c r="AON155" s="494"/>
      <c r="AOO155" s="494"/>
      <c r="AOP155" s="494"/>
      <c r="AOQ155" s="494"/>
      <c r="AOR155" s="494"/>
      <c r="AOS155" s="494"/>
      <c r="AOT155" s="494"/>
      <c r="AOU155" s="494"/>
      <c r="AOV155" s="494"/>
      <c r="AOW155" s="494"/>
      <c r="AOX155" s="494"/>
      <c r="AOY155" s="494"/>
      <c r="AOZ155" s="494"/>
      <c r="APA155" s="494"/>
      <c r="APB155" s="494"/>
      <c r="APC155" s="494"/>
      <c r="APD155" s="494"/>
      <c r="APE155" s="494"/>
      <c r="APF155" s="494"/>
      <c r="APG155" s="494"/>
      <c r="APH155" s="494"/>
      <c r="API155" s="494"/>
      <c r="APJ155" s="494"/>
      <c r="APK155" s="494"/>
      <c r="APL155" s="494"/>
      <c r="APM155" s="494"/>
      <c r="APN155" s="494"/>
      <c r="APO155" s="494"/>
      <c r="APP155" s="494"/>
      <c r="APQ155" s="494"/>
      <c r="APR155" s="494"/>
      <c r="APS155" s="494"/>
      <c r="APT155" s="494"/>
      <c r="APU155" s="494"/>
      <c r="APV155" s="494"/>
      <c r="APW155" s="494"/>
      <c r="APX155" s="494"/>
      <c r="APY155" s="494"/>
      <c r="APZ155" s="494"/>
      <c r="AQA155" s="494"/>
      <c r="AQB155" s="494"/>
      <c r="AQC155" s="494"/>
      <c r="AQD155" s="494"/>
      <c r="AQE155" s="494"/>
      <c r="AQF155" s="494"/>
      <c r="AQG155" s="494"/>
      <c r="AQH155" s="494"/>
      <c r="AQI155" s="494"/>
      <c r="AQJ155" s="494"/>
      <c r="AQK155" s="494"/>
      <c r="AQL155" s="494"/>
      <c r="AQM155" s="494"/>
      <c r="AQN155" s="494"/>
      <c r="AQO155" s="494"/>
      <c r="AQP155" s="494"/>
      <c r="AQQ155" s="494"/>
      <c r="AQR155" s="494"/>
      <c r="AQS155" s="494"/>
      <c r="AQT155" s="494"/>
      <c r="AQU155" s="494"/>
      <c r="AQV155" s="494"/>
      <c r="AQW155" s="494"/>
      <c r="AQX155" s="494"/>
      <c r="AQY155" s="494"/>
      <c r="AQZ155" s="494"/>
      <c r="ARA155" s="494"/>
      <c r="ARB155" s="494"/>
      <c r="ARC155" s="494"/>
      <c r="ARD155" s="494"/>
      <c r="ARE155" s="494"/>
      <c r="ARF155" s="494"/>
      <c r="ARG155" s="494"/>
      <c r="ARH155" s="494"/>
      <c r="ARI155" s="494"/>
      <c r="ARJ155" s="494"/>
      <c r="ARK155" s="494"/>
      <c r="ARL155" s="494"/>
      <c r="ARM155" s="494"/>
      <c r="ARN155" s="494"/>
      <c r="ARO155" s="494"/>
      <c r="ARP155" s="494"/>
      <c r="ARQ155" s="494"/>
      <c r="ARR155" s="494"/>
      <c r="ARS155" s="494"/>
      <c r="ART155" s="494"/>
      <c r="ARU155" s="494"/>
      <c r="ARV155" s="494"/>
      <c r="ARW155" s="494"/>
      <c r="ARX155" s="494"/>
      <c r="ARY155" s="494"/>
      <c r="ARZ155" s="494"/>
      <c r="ASA155" s="494"/>
      <c r="ASB155" s="494"/>
      <c r="ASC155" s="494"/>
      <c r="ASD155" s="494"/>
      <c r="ASE155" s="494"/>
      <c r="ASF155" s="494"/>
      <c r="ASG155" s="494"/>
      <c r="ASH155" s="494"/>
      <c r="ASI155" s="494"/>
      <c r="ASJ155" s="494"/>
      <c r="ASK155" s="494"/>
      <c r="ASL155" s="494"/>
      <c r="ASM155" s="494"/>
      <c r="ASN155" s="494"/>
      <c r="ASO155" s="494"/>
      <c r="ASP155" s="494"/>
      <c r="ASQ155" s="494"/>
      <c r="ASR155" s="494"/>
      <c r="ASS155" s="494"/>
      <c r="AST155" s="494"/>
      <c r="ASU155" s="494"/>
      <c r="ASV155" s="494"/>
      <c r="ASW155" s="494"/>
      <c r="ASX155" s="494"/>
      <c r="ASY155" s="494"/>
      <c r="ASZ155" s="494"/>
      <c r="ATA155" s="494"/>
      <c r="ATB155" s="494"/>
      <c r="ATC155" s="494"/>
      <c r="ATD155" s="494"/>
      <c r="ATE155" s="494"/>
      <c r="ATF155" s="494"/>
      <c r="ATG155" s="494"/>
      <c r="ATH155" s="494"/>
      <c r="ATI155" s="494"/>
      <c r="ATJ155" s="494"/>
      <c r="ATK155" s="494"/>
      <c r="ATL155" s="494"/>
      <c r="ATM155" s="494"/>
      <c r="ATN155" s="494"/>
      <c r="ATO155" s="494"/>
      <c r="ATP155" s="494"/>
      <c r="ATQ155" s="494"/>
      <c r="ATR155" s="494"/>
      <c r="ATS155" s="494"/>
      <c r="ATT155" s="494"/>
      <c r="ATU155" s="494"/>
      <c r="ATV155" s="494"/>
      <c r="ATW155" s="494"/>
      <c r="ATX155" s="494"/>
      <c r="ATY155" s="494"/>
      <c r="ATZ155" s="494"/>
      <c r="AUA155" s="494"/>
      <c r="AUB155" s="494"/>
      <c r="AUC155" s="494"/>
      <c r="AUD155" s="494"/>
      <c r="AUE155" s="494"/>
      <c r="AUF155" s="494"/>
      <c r="AUG155" s="494"/>
      <c r="AUH155" s="494"/>
      <c r="AUI155" s="494"/>
      <c r="AUJ155" s="494"/>
      <c r="AUK155" s="494"/>
      <c r="AUL155" s="494"/>
      <c r="AUM155" s="494"/>
      <c r="AUN155" s="494"/>
      <c r="AUO155" s="494"/>
      <c r="AUP155" s="494"/>
      <c r="AUQ155" s="494"/>
      <c r="AUR155" s="494"/>
      <c r="AUS155" s="494"/>
      <c r="AUT155" s="494"/>
      <c r="AUU155" s="494"/>
      <c r="AUV155" s="494"/>
      <c r="AUW155" s="494"/>
      <c r="AUX155" s="494"/>
      <c r="AUY155" s="494"/>
      <c r="AUZ155" s="494"/>
      <c r="AVA155" s="494"/>
      <c r="AVB155" s="494"/>
      <c r="AVC155" s="494"/>
      <c r="AVD155" s="494"/>
      <c r="AVE155" s="494"/>
      <c r="AVF155" s="494"/>
      <c r="AVG155" s="494"/>
      <c r="AVH155" s="494"/>
      <c r="AVI155" s="494"/>
      <c r="AVJ155" s="494"/>
      <c r="AVK155" s="494"/>
      <c r="AVL155" s="494"/>
      <c r="AVM155" s="494"/>
      <c r="AVN155" s="494"/>
      <c r="AVO155" s="494"/>
      <c r="AVP155" s="494"/>
      <c r="AVQ155" s="494"/>
      <c r="AVR155" s="494"/>
      <c r="AVS155" s="494"/>
      <c r="AVT155" s="494"/>
      <c r="AVU155" s="494"/>
      <c r="AVV155" s="494"/>
      <c r="AVW155" s="494"/>
      <c r="AVX155" s="494"/>
      <c r="AVY155" s="494"/>
      <c r="AVZ155" s="494"/>
      <c r="AWA155" s="494"/>
      <c r="AWB155" s="494"/>
      <c r="AWC155" s="494"/>
      <c r="AWD155" s="494"/>
      <c r="AWE155" s="494"/>
      <c r="AWF155" s="494"/>
      <c r="AWG155" s="494"/>
      <c r="AWH155" s="494"/>
      <c r="AWI155" s="494"/>
      <c r="AWJ155" s="494"/>
      <c r="AWK155" s="494"/>
      <c r="AWL155" s="494"/>
      <c r="AWM155" s="494"/>
      <c r="AWN155" s="494"/>
      <c r="AWO155" s="494"/>
      <c r="AWP155" s="494"/>
      <c r="AWQ155" s="494"/>
      <c r="AWR155" s="494"/>
      <c r="AWS155" s="494"/>
      <c r="AWT155" s="494"/>
      <c r="AWU155" s="494"/>
      <c r="AWV155" s="494"/>
      <c r="AWW155" s="494"/>
      <c r="AWX155" s="494"/>
      <c r="AWY155" s="494"/>
      <c r="AWZ155" s="494"/>
      <c r="AXA155" s="494"/>
      <c r="AXB155" s="494"/>
      <c r="AXC155" s="494"/>
      <c r="AXD155" s="494"/>
      <c r="AXE155" s="494"/>
      <c r="AXF155" s="494"/>
      <c r="AXG155" s="494"/>
      <c r="AXH155" s="494"/>
      <c r="AXI155" s="494"/>
      <c r="AXJ155" s="494"/>
      <c r="AXK155" s="494"/>
      <c r="AXL155" s="494"/>
      <c r="AXM155" s="494"/>
      <c r="AXN155" s="494"/>
      <c r="AXO155" s="494"/>
      <c r="AXP155" s="494"/>
      <c r="AXQ155" s="494"/>
      <c r="AXR155" s="494"/>
      <c r="AXS155" s="494"/>
      <c r="AXT155" s="494"/>
      <c r="AXU155" s="494"/>
      <c r="AXV155" s="494"/>
      <c r="AXW155" s="494"/>
      <c r="AXX155" s="494"/>
      <c r="AXY155" s="494"/>
      <c r="AXZ155" s="494"/>
      <c r="AYA155" s="494"/>
      <c r="AYB155" s="494"/>
      <c r="AYC155" s="494"/>
      <c r="AYD155" s="494"/>
      <c r="AYE155" s="494"/>
      <c r="AYF155" s="494"/>
      <c r="AYG155" s="494"/>
      <c r="AYH155" s="494"/>
      <c r="AYI155" s="494"/>
      <c r="AYJ155" s="494"/>
      <c r="AYK155" s="494"/>
      <c r="AYL155" s="494"/>
      <c r="AYM155" s="494"/>
      <c r="AYN155" s="494"/>
      <c r="AYO155" s="494"/>
      <c r="AYP155" s="494"/>
      <c r="AYQ155" s="494"/>
      <c r="AYR155" s="494"/>
      <c r="AYS155" s="494"/>
      <c r="AYT155" s="494"/>
      <c r="AYU155" s="494"/>
      <c r="AYV155" s="494"/>
      <c r="AYW155" s="494"/>
      <c r="AYX155" s="494"/>
      <c r="AYY155" s="494"/>
      <c r="AYZ155" s="494"/>
      <c r="AZA155" s="494"/>
      <c r="AZB155" s="494"/>
      <c r="AZC155" s="494"/>
      <c r="AZD155" s="494"/>
      <c r="AZE155" s="494"/>
      <c r="AZF155" s="494"/>
      <c r="AZG155" s="494"/>
      <c r="AZH155" s="494"/>
      <c r="AZI155" s="494"/>
      <c r="AZJ155" s="494"/>
      <c r="AZK155" s="494"/>
      <c r="AZL155" s="494"/>
      <c r="AZM155" s="494"/>
      <c r="AZN155" s="494"/>
      <c r="AZO155" s="494"/>
      <c r="AZP155" s="494"/>
      <c r="AZQ155" s="494"/>
      <c r="AZR155" s="494"/>
      <c r="AZS155" s="494"/>
      <c r="AZT155" s="494"/>
      <c r="AZU155" s="494"/>
      <c r="AZV155" s="494"/>
      <c r="AZW155" s="494"/>
      <c r="AZX155" s="494"/>
      <c r="AZY155" s="494"/>
      <c r="AZZ155" s="494"/>
      <c r="BAA155" s="494"/>
      <c r="BAB155" s="494"/>
      <c r="BAC155" s="494"/>
      <c r="BAD155" s="494"/>
      <c r="BAE155" s="494"/>
      <c r="BAF155" s="494"/>
      <c r="BAG155" s="494"/>
      <c r="BAH155" s="494"/>
      <c r="BAI155" s="494"/>
      <c r="BAJ155" s="494"/>
      <c r="BAK155" s="494"/>
      <c r="BAL155" s="494"/>
      <c r="BAM155" s="494"/>
      <c r="BAN155" s="494"/>
      <c r="BAO155" s="494"/>
      <c r="BAP155" s="494"/>
      <c r="BAQ155" s="494"/>
      <c r="BAR155" s="494"/>
      <c r="BAS155" s="494"/>
      <c r="BAT155" s="494"/>
      <c r="BAU155" s="494"/>
      <c r="BAV155" s="494"/>
      <c r="BAW155" s="494"/>
      <c r="BAX155" s="494"/>
      <c r="BAY155" s="494"/>
      <c r="BAZ155" s="494"/>
      <c r="BBA155" s="494"/>
      <c r="BBB155" s="494"/>
      <c r="BBC155" s="494"/>
      <c r="BBD155" s="494"/>
      <c r="BBE155" s="494"/>
      <c r="BBF155" s="494"/>
      <c r="BBG155" s="494"/>
      <c r="BBH155" s="494"/>
      <c r="BBI155" s="494"/>
      <c r="BBJ155" s="494"/>
      <c r="BBK155" s="494"/>
      <c r="BBL155" s="494"/>
      <c r="BBM155" s="494"/>
      <c r="BBN155" s="494"/>
      <c r="BBO155" s="494"/>
      <c r="BBP155" s="494"/>
      <c r="BBQ155" s="494"/>
      <c r="BBR155" s="494"/>
      <c r="BBS155" s="494"/>
      <c r="BBT155" s="494"/>
      <c r="BBU155" s="494"/>
      <c r="BBV155" s="494"/>
      <c r="BBW155" s="494"/>
      <c r="BBX155" s="494"/>
      <c r="BBY155" s="494"/>
      <c r="BBZ155" s="494"/>
      <c r="BCA155" s="494"/>
      <c r="BCB155" s="494"/>
      <c r="BCC155" s="494"/>
      <c r="BCD155" s="494"/>
      <c r="BCE155" s="494"/>
      <c r="BCF155" s="494"/>
      <c r="BCG155" s="494"/>
      <c r="BCH155" s="494"/>
      <c r="BCI155" s="494"/>
      <c r="BCJ155" s="494"/>
      <c r="BCK155" s="494"/>
      <c r="BCL155" s="494"/>
      <c r="BCM155" s="494"/>
      <c r="BCN155" s="494"/>
      <c r="BCO155" s="494"/>
      <c r="BCP155" s="494"/>
      <c r="BCQ155" s="494"/>
      <c r="BCR155" s="494"/>
      <c r="BCS155" s="494"/>
      <c r="BCT155" s="494"/>
      <c r="BCU155" s="494"/>
      <c r="BCV155" s="494"/>
      <c r="BCW155" s="494"/>
      <c r="BCX155" s="494"/>
      <c r="BCY155" s="494"/>
      <c r="BCZ155" s="494"/>
      <c r="BDA155" s="494"/>
      <c r="BDB155" s="494"/>
      <c r="BDC155" s="494"/>
      <c r="BDD155" s="494"/>
      <c r="BDE155" s="494"/>
      <c r="BDF155" s="494"/>
      <c r="BDG155" s="494"/>
      <c r="BDH155" s="494"/>
      <c r="BDI155" s="494"/>
      <c r="BDJ155" s="494"/>
      <c r="BDK155" s="494"/>
      <c r="BDL155" s="494"/>
      <c r="BDM155" s="494"/>
      <c r="BDN155" s="494"/>
      <c r="BDO155" s="494"/>
      <c r="BDP155" s="494"/>
      <c r="BDQ155" s="494"/>
      <c r="BDR155" s="494"/>
      <c r="BDS155" s="494"/>
      <c r="BDT155" s="494"/>
      <c r="BDU155" s="494"/>
      <c r="BDV155" s="494"/>
      <c r="BDW155" s="494"/>
      <c r="BDX155" s="494"/>
      <c r="BDY155" s="494"/>
      <c r="BDZ155" s="494"/>
      <c r="BEA155" s="494"/>
      <c r="BEB155" s="494"/>
      <c r="BEC155" s="494"/>
      <c r="BED155" s="494"/>
      <c r="BEE155" s="494"/>
      <c r="BEF155" s="494"/>
      <c r="BEG155" s="494"/>
      <c r="BEH155" s="494"/>
      <c r="BEI155" s="494"/>
      <c r="BEJ155" s="494"/>
      <c r="BEK155" s="494"/>
      <c r="BEL155" s="494"/>
      <c r="BEM155" s="494"/>
      <c r="BEN155" s="494"/>
      <c r="BEO155" s="494"/>
      <c r="BEP155" s="494"/>
      <c r="BEQ155" s="494"/>
      <c r="BER155" s="494"/>
      <c r="BES155" s="494"/>
      <c r="BET155" s="494"/>
      <c r="BEU155" s="494"/>
      <c r="BEV155" s="494"/>
      <c r="BEW155" s="494"/>
      <c r="BEX155" s="494"/>
      <c r="BEY155" s="494"/>
      <c r="BEZ155" s="494"/>
      <c r="BFA155" s="494"/>
      <c r="BFB155" s="494"/>
      <c r="BFC155" s="494"/>
      <c r="BFD155" s="494"/>
      <c r="BFE155" s="494"/>
      <c r="BFF155" s="494"/>
      <c r="BFG155" s="494"/>
      <c r="BFH155" s="494"/>
      <c r="BFI155" s="494"/>
      <c r="BFJ155" s="494"/>
      <c r="BFK155" s="494"/>
      <c r="BFL155" s="494"/>
      <c r="BFM155" s="494"/>
      <c r="BFN155" s="494"/>
      <c r="BFO155" s="494"/>
      <c r="BFP155" s="494"/>
      <c r="BFQ155" s="494"/>
      <c r="BFR155" s="494"/>
      <c r="BFS155" s="494"/>
      <c r="BFT155" s="494"/>
      <c r="BFU155" s="494"/>
      <c r="BFV155" s="494"/>
      <c r="BFW155" s="494"/>
      <c r="BFX155" s="494"/>
      <c r="BFY155" s="494"/>
      <c r="BFZ155" s="494"/>
      <c r="BGA155" s="494"/>
      <c r="BGB155" s="494"/>
      <c r="BGC155" s="494"/>
      <c r="BGD155" s="494"/>
      <c r="BGE155" s="494"/>
      <c r="BGF155" s="494"/>
      <c r="BGG155" s="494"/>
      <c r="BGH155" s="494"/>
      <c r="BGI155" s="494"/>
      <c r="BGJ155" s="494"/>
      <c r="BGK155" s="494"/>
      <c r="BGL155" s="494"/>
      <c r="BGM155" s="494"/>
      <c r="BGN155" s="494"/>
      <c r="BGO155" s="494"/>
      <c r="BGP155" s="494"/>
      <c r="BGQ155" s="494"/>
      <c r="BGR155" s="494"/>
      <c r="BGS155" s="494"/>
      <c r="BGT155" s="494"/>
      <c r="BGU155" s="494"/>
      <c r="BGV155" s="494"/>
      <c r="BGW155" s="494"/>
      <c r="BGX155" s="494"/>
      <c r="BGY155" s="494"/>
      <c r="BGZ155" s="494"/>
      <c r="BHA155" s="494"/>
      <c r="BHB155" s="494"/>
      <c r="BHC155" s="494"/>
      <c r="BHD155" s="494"/>
      <c r="BHE155" s="494"/>
      <c r="BHF155" s="494"/>
      <c r="BHG155" s="494"/>
      <c r="BHH155" s="494"/>
      <c r="BHI155" s="494"/>
      <c r="BHJ155" s="494"/>
      <c r="BHK155" s="494"/>
      <c r="BHL155" s="494"/>
      <c r="BHM155" s="494"/>
      <c r="BHN155" s="494"/>
      <c r="BHO155" s="494"/>
      <c r="BHP155" s="494"/>
      <c r="BHQ155" s="494"/>
      <c r="BHR155" s="494"/>
      <c r="BHS155" s="494"/>
      <c r="BHT155" s="494"/>
      <c r="BHU155" s="494"/>
      <c r="BHV155" s="494"/>
      <c r="BHW155" s="494"/>
      <c r="BHX155" s="494"/>
      <c r="BHY155" s="494"/>
      <c r="BHZ155" s="494"/>
      <c r="BIA155" s="494"/>
      <c r="BIB155" s="494"/>
      <c r="BIC155" s="494"/>
      <c r="BID155" s="494"/>
      <c r="BIE155" s="494"/>
      <c r="BIF155" s="494"/>
      <c r="BIG155" s="494"/>
      <c r="BIH155" s="494"/>
      <c r="BII155" s="494"/>
      <c r="BIJ155" s="494"/>
      <c r="BIK155" s="494"/>
      <c r="BIL155" s="494"/>
      <c r="BIM155" s="494"/>
      <c r="BIN155" s="494"/>
      <c r="BIO155" s="494"/>
      <c r="BIP155" s="494"/>
      <c r="BIQ155" s="494"/>
      <c r="BIR155" s="494"/>
      <c r="BIS155" s="494"/>
      <c r="BIT155" s="494"/>
      <c r="BIU155" s="494"/>
      <c r="BIV155" s="494"/>
      <c r="BIW155" s="494"/>
      <c r="BIX155" s="494"/>
      <c r="BIY155" s="494"/>
      <c r="BIZ155" s="494"/>
      <c r="BJA155" s="494"/>
      <c r="BJB155" s="494"/>
      <c r="BJC155" s="494"/>
      <c r="BJD155" s="494"/>
      <c r="BJE155" s="494"/>
      <c r="BJF155" s="494"/>
      <c r="BJG155" s="494"/>
      <c r="BJH155" s="494"/>
      <c r="BJI155" s="494"/>
      <c r="BJJ155" s="494"/>
      <c r="BJK155" s="494"/>
      <c r="BJL155" s="494"/>
      <c r="BJM155" s="494"/>
      <c r="BJN155" s="494"/>
      <c r="BJO155" s="494"/>
      <c r="BJP155" s="494"/>
      <c r="BJQ155" s="494"/>
      <c r="BJR155" s="494"/>
      <c r="BJS155" s="494"/>
      <c r="BJT155" s="494"/>
      <c r="BJU155" s="494"/>
      <c r="BJV155" s="494"/>
      <c r="BJW155" s="494"/>
      <c r="BJX155" s="494"/>
      <c r="BJY155" s="494"/>
      <c r="BJZ155" s="494"/>
      <c r="BKA155" s="494"/>
      <c r="BKB155" s="494"/>
      <c r="BKC155" s="494"/>
      <c r="BKD155" s="494"/>
      <c r="BKE155" s="494"/>
      <c r="BKF155" s="494"/>
      <c r="BKG155" s="494"/>
      <c r="BKH155" s="494"/>
      <c r="BKI155" s="494"/>
      <c r="BKJ155" s="494"/>
      <c r="BKK155" s="494"/>
      <c r="BKL155" s="494"/>
      <c r="BKM155" s="494"/>
      <c r="BKN155" s="494"/>
      <c r="BKO155" s="494"/>
      <c r="BKP155" s="494"/>
      <c r="BKQ155" s="494"/>
      <c r="BKR155" s="494"/>
      <c r="BKS155" s="494"/>
      <c r="BKT155" s="494"/>
      <c r="BKU155" s="494"/>
      <c r="BKV155" s="494"/>
      <c r="BKW155" s="494"/>
      <c r="BKX155" s="494"/>
      <c r="BKY155" s="494"/>
      <c r="BKZ155" s="494"/>
      <c r="BLA155" s="494"/>
      <c r="BLB155" s="494"/>
      <c r="BLC155" s="494"/>
      <c r="BLD155" s="494"/>
      <c r="BLE155" s="494"/>
      <c r="BLF155" s="494"/>
      <c r="BLG155" s="494"/>
      <c r="BLH155" s="494"/>
      <c r="BLI155" s="494"/>
      <c r="BLJ155" s="494"/>
      <c r="BLK155" s="494"/>
      <c r="BLL155" s="494"/>
      <c r="BLM155" s="494"/>
      <c r="BLN155" s="494"/>
      <c r="BLO155" s="494"/>
      <c r="BLP155" s="494"/>
      <c r="BLQ155" s="494"/>
      <c r="BLR155" s="494"/>
      <c r="BLS155" s="494"/>
      <c r="BLT155" s="494"/>
      <c r="BLU155" s="494"/>
      <c r="BLV155" s="494"/>
      <c r="BLW155" s="494"/>
      <c r="BLX155" s="494"/>
      <c r="BLY155" s="494"/>
      <c r="BLZ155" s="494"/>
      <c r="BMA155" s="494"/>
      <c r="BMB155" s="494"/>
      <c r="BMC155" s="494"/>
      <c r="BMD155" s="494"/>
      <c r="BME155" s="494"/>
      <c r="BMF155" s="494"/>
      <c r="BMG155" s="494"/>
      <c r="BMH155" s="494"/>
      <c r="BMI155" s="494"/>
      <c r="BMJ155" s="494"/>
      <c r="BMK155" s="494"/>
      <c r="BML155" s="494"/>
      <c r="BMM155" s="494"/>
      <c r="BMN155" s="494"/>
      <c r="BMO155" s="494"/>
      <c r="BMP155" s="494"/>
      <c r="BMQ155" s="494"/>
      <c r="BMR155" s="494"/>
      <c r="BMS155" s="494"/>
      <c r="BMT155" s="494"/>
      <c r="BMU155" s="494"/>
      <c r="BMV155" s="494"/>
      <c r="BMW155" s="494"/>
      <c r="BMX155" s="494"/>
      <c r="BMY155" s="494"/>
      <c r="BMZ155" s="494"/>
      <c r="BNA155" s="494"/>
      <c r="BNB155" s="494"/>
      <c r="BNC155" s="494"/>
      <c r="BND155" s="494"/>
      <c r="BNE155" s="494"/>
      <c r="BNF155" s="494"/>
      <c r="BNG155" s="494"/>
      <c r="BNH155" s="494"/>
      <c r="BNI155" s="494"/>
      <c r="BNJ155" s="494"/>
      <c r="BNK155" s="494"/>
      <c r="BNL155" s="494"/>
      <c r="BNM155" s="494"/>
      <c r="BNN155" s="494"/>
      <c r="BNO155" s="494"/>
      <c r="BNP155" s="494"/>
      <c r="BNQ155" s="494"/>
      <c r="BNR155" s="494"/>
      <c r="BNS155" s="494"/>
      <c r="BNT155" s="494"/>
      <c r="BNU155" s="494"/>
      <c r="BNV155" s="494"/>
      <c r="BNW155" s="494"/>
      <c r="BNX155" s="494"/>
      <c r="BNY155" s="494"/>
      <c r="BNZ155" s="494"/>
      <c r="BOA155" s="494"/>
      <c r="BOB155" s="494"/>
      <c r="BOC155" s="494"/>
      <c r="BOD155" s="494"/>
      <c r="BOE155" s="494"/>
      <c r="BOF155" s="494"/>
      <c r="BOG155" s="494"/>
      <c r="BOH155" s="494"/>
      <c r="BOI155" s="494"/>
      <c r="BOJ155" s="494"/>
      <c r="BOK155" s="494"/>
      <c r="BOL155" s="494"/>
      <c r="BOM155" s="494"/>
      <c r="BON155" s="494"/>
      <c r="BOO155" s="494"/>
      <c r="BOP155" s="494"/>
      <c r="BOQ155" s="494"/>
      <c r="BOR155" s="494"/>
      <c r="BOS155" s="494"/>
      <c r="BOT155" s="494"/>
      <c r="BOU155" s="494"/>
      <c r="BOV155" s="494"/>
      <c r="BOW155" s="494"/>
      <c r="BOX155" s="494"/>
      <c r="BOY155" s="494"/>
      <c r="BOZ155" s="494"/>
      <c r="BPA155" s="494"/>
      <c r="BPB155" s="494"/>
      <c r="BPC155" s="494"/>
      <c r="BPD155" s="494"/>
      <c r="BPE155" s="494"/>
      <c r="BPF155" s="494"/>
      <c r="BPG155" s="494"/>
      <c r="BPH155" s="494"/>
      <c r="BPI155" s="494"/>
      <c r="BPJ155" s="494"/>
      <c r="BPK155" s="494"/>
      <c r="BPL155" s="494"/>
      <c r="BPM155" s="494"/>
      <c r="BPN155" s="494"/>
      <c r="BPO155" s="494"/>
      <c r="BPP155" s="494"/>
      <c r="BPQ155" s="494"/>
      <c r="BPR155" s="494"/>
      <c r="BPS155" s="494"/>
      <c r="BPT155" s="494"/>
      <c r="BPU155" s="494"/>
      <c r="BPV155" s="494"/>
      <c r="BPW155" s="494"/>
      <c r="BPX155" s="494"/>
      <c r="BPY155" s="494"/>
      <c r="BPZ155" s="494"/>
      <c r="BQA155" s="494"/>
      <c r="BQB155" s="494"/>
      <c r="BQC155" s="494"/>
      <c r="BQD155" s="494"/>
      <c r="BQE155" s="494"/>
      <c r="BQF155" s="494"/>
      <c r="BQG155" s="494"/>
      <c r="BQH155" s="494"/>
      <c r="BQI155" s="494"/>
      <c r="BQJ155" s="494"/>
      <c r="BQK155" s="494"/>
      <c r="BQL155" s="494"/>
      <c r="BQM155" s="494"/>
      <c r="BQN155" s="494"/>
      <c r="BQO155" s="494"/>
      <c r="BQP155" s="494"/>
      <c r="BQQ155" s="494"/>
      <c r="BQR155" s="494"/>
      <c r="BQS155" s="494"/>
      <c r="BQT155" s="494"/>
      <c r="BQU155" s="494"/>
      <c r="BQV155" s="494"/>
      <c r="BQW155" s="494"/>
      <c r="BQX155" s="494"/>
      <c r="BQY155" s="494"/>
      <c r="BQZ155" s="494"/>
      <c r="BRA155" s="494"/>
      <c r="BRB155" s="494"/>
      <c r="BRC155" s="494"/>
      <c r="BRD155" s="494"/>
      <c r="BRE155" s="494"/>
      <c r="BRF155" s="494"/>
      <c r="BRG155" s="494"/>
      <c r="BRH155" s="494"/>
      <c r="BRI155" s="494"/>
      <c r="BRJ155" s="494"/>
      <c r="BRK155" s="494"/>
      <c r="BRL155" s="494"/>
      <c r="BRM155" s="494"/>
      <c r="BRN155" s="494"/>
      <c r="BRO155" s="494"/>
      <c r="BRP155" s="494"/>
      <c r="BRQ155" s="494"/>
      <c r="BRR155" s="494"/>
      <c r="BRS155" s="494"/>
      <c r="BRT155" s="494"/>
      <c r="BRU155" s="494"/>
      <c r="BRV155" s="494"/>
      <c r="BRW155" s="494"/>
      <c r="BRX155" s="494"/>
      <c r="BRY155" s="494"/>
      <c r="BRZ155" s="494"/>
      <c r="BSA155" s="494"/>
      <c r="BSB155" s="494"/>
      <c r="BSC155" s="494"/>
      <c r="BSD155" s="494"/>
      <c r="BSE155" s="494"/>
      <c r="BSF155" s="494"/>
      <c r="BSG155" s="494"/>
      <c r="BSH155" s="494"/>
      <c r="BSI155" s="494"/>
      <c r="BSJ155" s="494"/>
      <c r="BSK155" s="494"/>
      <c r="BSL155" s="494"/>
      <c r="BSM155" s="494"/>
      <c r="BSN155" s="494"/>
      <c r="BSO155" s="494"/>
      <c r="BSP155" s="494"/>
      <c r="BSQ155" s="494"/>
      <c r="BSR155" s="494"/>
      <c r="BSS155" s="494"/>
      <c r="BST155" s="494"/>
      <c r="BSU155" s="494"/>
      <c r="BSV155" s="494"/>
      <c r="BSW155" s="494"/>
      <c r="BSX155" s="494"/>
      <c r="BSY155" s="494"/>
      <c r="BSZ155" s="494"/>
      <c r="BTA155" s="494"/>
      <c r="BTB155" s="494"/>
      <c r="BTC155" s="494"/>
      <c r="BTD155" s="494"/>
      <c r="BTE155" s="494"/>
      <c r="BTF155" s="494"/>
      <c r="BTG155" s="494"/>
      <c r="BTH155" s="494"/>
      <c r="BTI155" s="494"/>
      <c r="BTJ155" s="494"/>
      <c r="BTK155" s="494"/>
      <c r="BTL155" s="494"/>
      <c r="BTM155" s="494"/>
      <c r="BTN155" s="494"/>
      <c r="BTO155" s="494"/>
      <c r="BTP155" s="494"/>
      <c r="BTQ155" s="494"/>
      <c r="BTR155" s="494"/>
      <c r="BTS155" s="494"/>
      <c r="BTT155" s="494"/>
      <c r="BTU155" s="494"/>
      <c r="BTV155" s="494"/>
      <c r="BTW155" s="494"/>
      <c r="BTX155" s="494"/>
      <c r="BTY155" s="494"/>
      <c r="BTZ155" s="494"/>
      <c r="BUA155" s="494"/>
      <c r="BUB155" s="494"/>
      <c r="BUC155" s="494"/>
      <c r="BUD155" s="494"/>
      <c r="BUE155" s="494"/>
      <c r="BUF155" s="494"/>
      <c r="BUG155" s="494"/>
      <c r="BUH155" s="494"/>
      <c r="BUI155" s="494"/>
      <c r="BUJ155" s="494"/>
      <c r="BUK155" s="494"/>
      <c r="BUL155" s="494"/>
      <c r="BUM155" s="494"/>
      <c r="BUN155" s="494"/>
      <c r="BUO155" s="494"/>
      <c r="BUP155" s="494"/>
      <c r="BUQ155" s="494"/>
      <c r="BUR155" s="494"/>
      <c r="BUS155" s="494"/>
      <c r="BUT155" s="494"/>
      <c r="BUU155" s="494"/>
      <c r="BUV155" s="494"/>
      <c r="BUW155" s="494"/>
      <c r="BUX155" s="494"/>
      <c r="BUY155" s="494"/>
      <c r="BUZ155" s="494"/>
      <c r="BVA155" s="494"/>
      <c r="BVB155" s="494"/>
      <c r="BVC155" s="494"/>
      <c r="BVD155" s="494"/>
      <c r="BVE155" s="494"/>
      <c r="BVF155" s="494"/>
      <c r="BVG155" s="494"/>
      <c r="BVH155" s="494"/>
      <c r="BVI155" s="494"/>
      <c r="BVJ155" s="494"/>
      <c r="BVK155" s="494"/>
      <c r="BVL155" s="494"/>
      <c r="BVM155" s="494"/>
      <c r="BVN155" s="494"/>
      <c r="BVO155" s="494"/>
      <c r="BVP155" s="494"/>
      <c r="BVQ155" s="494"/>
      <c r="BVR155" s="494"/>
      <c r="BVS155" s="494"/>
      <c r="BVT155" s="494"/>
      <c r="BVU155" s="494"/>
      <c r="BVV155" s="494"/>
      <c r="BVW155" s="494"/>
      <c r="BVX155" s="494"/>
      <c r="BVY155" s="494"/>
      <c r="BVZ155" s="494"/>
      <c r="BWA155" s="494"/>
      <c r="BWB155" s="494"/>
      <c r="BWC155" s="494"/>
      <c r="BWD155" s="494"/>
      <c r="BWE155" s="494"/>
      <c r="BWF155" s="494"/>
      <c r="BWG155" s="494"/>
      <c r="BWH155" s="494"/>
      <c r="BWI155" s="494"/>
      <c r="BWJ155" s="494"/>
      <c r="BWK155" s="494"/>
      <c r="BWL155" s="494"/>
      <c r="BWM155" s="494"/>
      <c r="BWN155" s="494"/>
      <c r="BWO155" s="494"/>
      <c r="BWP155" s="494"/>
      <c r="BWQ155" s="494"/>
      <c r="BWR155" s="494"/>
      <c r="BWS155" s="494"/>
      <c r="BWT155" s="494"/>
      <c r="BWU155" s="494"/>
      <c r="BWV155" s="494"/>
      <c r="BWW155" s="494"/>
      <c r="BWX155" s="494"/>
      <c r="BWY155" s="494"/>
      <c r="BWZ155" s="494"/>
      <c r="BXA155" s="494"/>
      <c r="BXB155" s="494"/>
      <c r="BXC155" s="494"/>
      <c r="BXD155" s="494"/>
      <c r="BXE155" s="494"/>
      <c r="BXF155" s="494"/>
      <c r="BXG155" s="494"/>
      <c r="BXH155" s="494"/>
      <c r="BXI155" s="494"/>
      <c r="BXJ155" s="494"/>
      <c r="BXK155" s="494"/>
      <c r="BXL155" s="494"/>
      <c r="BXM155" s="494"/>
      <c r="BXN155" s="494"/>
      <c r="BXO155" s="494"/>
      <c r="BXP155" s="494"/>
      <c r="BXQ155" s="494"/>
      <c r="BXR155" s="494"/>
      <c r="BXS155" s="494"/>
      <c r="BXT155" s="494"/>
      <c r="BXU155" s="494"/>
      <c r="BXV155" s="494"/>
      <c r="BXW155" s="494"/>
      <c r="BXX155" s="494"/>
      <c r="BXY155" s="494"/>
      <c r="BXZ155" s="494"/>
      <c r="BYA155" s="494"/>
      <c r="BYB155" s="494"/>
      <c r="BYC155" s="494"/>
      <c r="BYD155" s="494"/>
      <c r="BYE155" s="494"/>
      <c r="BYF155" s="494"/>
      <c r="BYG155" s="494"/>
      <c r="BYH155" s="494"/>
      <c r="BYI155" s="494"/>
      <c r="BYJ155" s="494"/>
      <c r="BYK155" s="494"/>
      <c r="BYL155" s="494"/>
      <c r="BYM155" s="494"/>
      <c r="BYN155" s="494"/>
      <c r="BYO155" s="494"/>
      <c r="BYP155" s="494"/>
      <c r="BYQ155" s="494"/>
      <c r="BYR155" s="494"/>
      <c r="BYS155" s="494"/>
      <c r="BYT155" s="494"/>
      <c r="BYU155" s="494"/>
      <c r="BYV155" s="494"/>
      <c r="BYW155" s="494"/>
      <c r="BYX155" s="494"/>
      <c r="BYY155" s="494"/>
      <c r="BYZ155" s="494"/>
      <c r="BZA155" s="494"/>
      <c r="BZB155" s="494"/>
      <c r="BZC155" s="494"/>
      <c r="BZD155" s="494"/>
      <c r="BZE155" s="494"/>
      <c r="BZF155" s="494"/>
      <c r="BZG155" s="494"/>
      <c r="BZH155" s="494"/>
      <c r="BZI155" s="494"/>
      <c r="BZJ155" s="494"/>
      <c r="BZK155" s="494"/>
      <c r="BZL155" s="494"/>
      <c r="BZM155" s="494"/>
      <c r="BZN155" s="494"/>
      <c r="BZO155" s="494"/>
      <c r="BZP155" s="494"/>
      <c r="BZQ155" s="494"/>
      <c r="BZR155" s="494"/>
      <c r="BZS155" s="494"/>
      <c r="BZT155" s="494"/>
      <c r="BZU155" s="494"/>
      <c r="BZV155" s="494"/>
      <c r="BZW155" s="494"/>
      <c r="BZX155" s="494"/>
      <c r="BZY155" s="494"/>
      <c r="BZZ155" s="494"/>
      <c r="CAA155" s="494"/>
      <c r="CAB155" s="494"/>
      <c r="CAC155" s="494"/>
      <c r="CAD155" s="494"/>
      <c r="CAE155" s="494"/>
      <c r="CAF155" s="494"/>
      <c r="CAG155" s="494"/>
      <c r="CAH155" s="494"/>
      <c r="CAI155" s="494"/>
      <c r="CAJ155" s="494"/>
      <c r="CAK155" s="494"/>
      <c r="CAL155" s="494"/>
      <c r="CAM155" s="494"/>
      <c r="CAN155" s="494"/>
      <c r="CAO155" s="494"/>
      <c r="CAP155" s="494"/>
      <c r="CAQ155" s="494"/>
      <c r="CAR155" s="494"/>
      <c r="CAS155" s="494"/>
      <c r="CAT155" s="494"/>
      <c r="CAU155" s="494"/>
      <c r="CAV155" s="494"/>
      <c r="CAW155" s="494"/>
      <c r="CAX155" s="494"/>
      <c r="CAY155" s="494"/>
      <c r="CAZ155" s="494"/>
      <c r="CBA155" s="494"/>
      <c r="CBB155" s="494"/>
      <c r="CBC155" s="494"/>
      <c r="CBD155" s="494"/>
      <c r="CBE155" s="494"/>
      <c r="CBF155" s="494"/>
      <c r="CBG155" s="494"/>
      <c r="CBH155" s="494"/>
      <c r="CBI155" s="494"/>
      <c r="CBJ155" s="494"/>
      <c r="CBK155" s="494"/>
      <c r="CBL155" s="494"/>
      <c r="CBM155" s="494"/>
      <c r="CBN155" s="494"/>
      <c r="CBO155" s="494"/>
      <c r="CBP155" s="494"/>
      <c r="CBQ155" s="494"/>
      <c r="CBR155" s="494"/>
      <c r="CBS155" s="494"/>
      <c r="CBT155" s="494"/>
      <c r="CBU155" s="494"/>
      <c r="CBV155" s="494"/>
      <c r="CBW155" s="494"/>
      <c r="CBX155" s="494"/>
      <c r="CBY155" s="494"/>
      <c r="CBZ155" s="494"/>
      <c r="CCA155" s="494"/>
      <c r="CCB155" s="494"/>
      <c r="CCC155" s="494"/>
      <c r="CCD155" s="494"/>
      <c r="CCE155" s="494"/>
      <c r="CCF155" s="494"/>
      <c r="CCG155" s="494"/>
      <c r="CCH155" s="494"/>
      <c r="CCI155" s="494"/>
      <c r="CCJ155" s="494"/>
      <c r="CCK155" s="494"/>
      <c r="CCL155" s="494"/>
      <c r="CCM155" s="494"/>
      <c r="CCN155" s="494"/>
      <c r="CCO155" s="494"/>
      <c r="CCP155" s="494"/>
      <c r="CCQ155" s="494"/>
      <c r="CCR155" s="494"/>
      <c r="CCS155" s="494"/>
      <c r="CCT155" s="494"/>
      <c r="CCU155" s="494"/>
      <c r="CCV155" s="494"/>
      <c r="CCW155" s="494"/>
      <c r="CCX155" s="494"/>
      <c r="CCY155" s="494"/>
      <c r="CCZ155" s="494"/>
      <c r="CDA155" s="494"/>
      <c r="CDB155" s="494"/>
      <c r="CDC155" s="494"/>
      <c r="CDD155" s="494"/>
      <c r="CDE155" s="494"/>
      <c r="CDF155" s="494"/>
      <c r="CDG155" s="494"/>
      <c r="CDH155" s="494"/>
      <c r="CDI155" s="494"/>
      <c r="CDJ155" s="494"/>
      <c r="CDK155" s="494"/>
      <c r="CDL155" s="494"/>
      <c r="CDM155" s="494"/>
      <c r="CDN155" s="494"/>
      <c r="CDO155" s="494"/>
      <c r="CDP155" s="494"/>
      <c r="CDQ155" s="494"/>
      <c r="CDR155" s="494"/>
      <c r="CDS155" s="494"/>
      <c r="CDT155" s="494"/>
      <c r="CDU155" s="494"/>
      <c r="CDV155" s="494"/>
      <c r="CDW155" s="494"/>
      <c r="CDX155" s="494"/>
      <c r="CDY155" s="494"/>
      <c r="CDZ155" s="494"/>
      <c r="CEA155" s="494"/>
      <c r="CEB155" s="494"/>
      <c r="CEC155" s="494"/>
      <c r="CED155" s="494"/>
      <c r="CEE155" s="494"/>
      <c r="CEF155" s="494"/>
      <c r="CEG155" s="494"/>
      <c r="CEH155" s="494"/>
      <c r="CEI155" s="494"/>
      <c r="CEJ155" s="494"/>
      <c r="CEK155" s="494"/>
      <c r="CEL155" s="494"/>
      <c r="CEM155" s="494"/>
      <c r="CEN155" s="494"/>
      <c r="CEO155" s="494"/>
      <c r="CEP155" s="494"/>
      <c r="CEQ155" s="494"/>
      <c r="CER155" s="494"/>
      <c r="CES155" s="494"/>
      <c r="CET155" s="494"/>
      <c r="CEU155" s="494"/>
      <c r="CEV155" s="494"/>
      <c r="CEW155" s="494"/>
      <c r="CEX155" s="494"/>
      <c r="CEY155" s="494"/>
      <c r="CEZ155" s="494"/>
      <c r="CFA155" s="494"/>
      <c r="CFB155" s="494"/>
      <c r="CFC155" s="494"/>
      <c r="CFD155" s="494"/>
      <c r="CFE155" s="494"/>
      <c r="CFF155" s="494"/>
      <c r="CFG155" s="494"/>
      <c r="CFH155" s="494"/>
      <c r="CFI155" s="494"/>
      <c r="CFJ155" s="494"/>
      <c r="CFK155" s="494"/>
      <c r="CFL155" s="494"/>
      <c r="CFM155" s="494"/>
      <c r="CFN155" s="494"/>
      <c r="CFO155" s="494"/>
      <c r="CFP155" s="494"/>
      <c r="CFQ155" s="494"/>
      <c r="CFR155" s="494"/>
      <c r="CFS155" s="494"/>
      <c r="CFT155" s="494"/>
      <c r="CFU155" s="494"/>
      <c r="CFV155" s="494"/>
      <c r="CFW155" s="494"/>
      <c r="CFX155" s="494"/>
      <c r="CFY155" s="494"/>
      <c r="CFZ155" s="494"/>
      <c r="CGA155" s="494"/>
      <c r="CGB155" s="494"/>
      <c r="CGC155" s="494"/>
      <c r="CGD155" s="494"/>
      <c r="CGE155" s="494"/>
      <c r="CGF155" s="494"/>
      <c r="CGG155" s="494"/>
      <c r="CGH155" s="494"/>
      <c r="CGI155" s="494"/>
      <c r="CGJ155" s="494"/>
      <c r="CGK155" s="494"/>
      <c r="CGL155" s="494"/>
      <c r="CGM155" s="494"/>
      <c r="CGN155" s="494"/>
      <c r="CGO155" s="494"/>
      <c r="CGP155" s="494"/>
      <c r="CGQ155" s="494"/>
      <c r="CGR155" s="494"/>
      <c r="CGS155" s="494"/>
      <c r="CGT155" s="494"/>
      <c r="CGU155" s="494"/>
      <c r="CGV155" s="494"/>
      <c r="CGW155" s="494"/>
      <c r="CGX155" s="494"/>
      <c r="CGY155" s="494"/>
      <c r="CGZ155" s="494"/>
      <c r="CHA155" s="494"/>
      <c r="CHB155" s="494"/>
      <c r="CHC155" s="494"/>
      <c r="CHD155" s="494"/>
      <c r="CHE155" s="494"/>
      <c r="CHF155" s="494"/>
      <c r="CHG155" s="494"/>
      <c r="CHH155" s="494"/>
      <c r="CHI155" s="494"/>
      <c r="CHJ155" s="494"/>
      <c r="CHK155" s="494"/>
      <c r="CHL155" s="494"/>
      <c r="CHM155" s="494"/>
      <c r="CHN155" s="494"/>
      <c r="CHO155" s="494"/>
      <c r="CHP155" s="494"/>
      <c r="CHQ155" s="494"/>
      <c r="CHR155" s="494"/>
      <c r="CHS155" s="494"/>
      <c r="CHT155" s="494"/>
      <c r="CHU155" s="494"/>
      <c r="CHV155" s="494"/>
      <c r="CHW155" s="494"/>
      <c r="CHX155" s="494"/>
      <c r="CHY155" s="494"/>
      <c r="CHZ155" s="494"/>
      <c r="CIA155" s="494"/>
      <c r="CIB155" s="494"/>
      <c r="CIC155" s="494"/>
      <c r="CID155" s="494"/>
      <c r="CIE155" s="494"/>
      <c r="CIF155" s="494"/>
      <c r="CIG155" s="494"/>
      <c r="CIH155" s="494"/>
      <c r="CII155" s="494"/>
      <c r="CIJ155" s="494"/>
      <c r="CIK155" s="494"/>
      <c r="CIL155" s="494"/>
      <c r="CIM155" s="494"/>
      <c r="CIN155" s="494"/>
      <c r="CIO155" s="494"/>
      <c r="CIP155" s="494"/>
      <c r="CIQ155" s="494"/>
      <c r="CIR155" s="494"/>
      <c r="CIS155" s="494"/>
      <c r="CIT155" s="494"/>
      <c r="CIU155" s="494"/>
      <c r="CIV155" s="494"/>
      <c r="CIW155" s="494"/>
      <c r="CIX155" s="494"/>
      <c r="CIY155" s="494"/>
      <c r="CIZ155" s="494"/>
      <c r="CJA155" s="494"/>
      <c r="CJB155" s="494"/>
      <c r="CJC155" s="494"/>
      <c r="CJD155" s="494"/>
      <c r="CJE155" s="494"/>
      <c r="CJF155" s="494"/>
      <c r="CJG155" s="494"/>
      <c r="CJH155" s="494"/>
      <c r="CJI155" s="494"/>
      <c r="CJJ155" s="494"/>
      <c r="CJK155" s="494"/>
      <c r="CJL155" s="494"/>
      <c r="CJM155" s="494"/>
      <c r="CJN155" s="494"/>
      <c r="CJO155" s="494"/>
      <c r="CJP155" s="494"/>
      <c r="CJQ155" s="494"/>
      <c r="CJR155" s="494"/>
      <c r="CJS155" s="494"/>
      <c r="CJT155" s="494"/>
      <c r="CJU155" s="494"/>
      <c r="CJV155" s="494"/>
      <c r="CJW155" s="494"/>
      <c r="CJX155" s="494"/>
      <c r="CJY155" s="494"/>
      <c r="CJZ155" s="494"/>
      <c r="CKA155" s="494"/>
      <c r="CKB155" s="494"/>
      <c r="CKC155" s="494"/>
      <c r="CKD155" s="494"/>
      <c r="CKE155" s="494"/>
      <c r="CKF155" s="494"/>
      <c r="CKG155" s="494"/>
      <c r="CKH155" s="494"/>
      <c r="CKI155" s="494"/>
      <c r="CKJ155" s="494"/>
      <c r="CKK155" s="494"/>
      <c r="CKL155" s="494"/>
      <c r="CKM155" s="494"/>
      <c r="CKN155" s="494"/>
      <c r="CKO155" s="494"/>
      <c r="CKP155" s="494"/>
      <c r="CKQ155" s="494"/>
      <c r="CKR155" s="494"/>
      <c r="CKS155" s="494"/>
      <c r="CKT155" s="494"/>
      <c r="CKU155" s="494"/>
      <c r="CKV155" s="494"/>
      <c r="CKW155" s="494"/>
      <c r="CKX155" s="494"/>
      <c r="CKY155" s="494"/>
      <c r="CKZ155" s="494"/>
      <c r="CLA155" s="494"/>
      <c r="CLB155" s="494"/>
      <c r="CLC155" s="494"/>
      <c r="CLD155" s="494"/>
      <c r="CLE155" s="494"/>
      <c r="CLF155" s="494"/>
      <c r="CLG155" s="494"/>
      <c r="CLH155" s="494"/>
      <c r="CLI155" s="494"/>
      <c r="CLJ155" s="494"/>
      <c r="CLK155" s="494"/>
      <c r="CLL155" s="494"/>
      <c r="CLM155" s="494"/>
      <c r="CLN155" s="494"/>
      <c r="CLO155" s="494"/>
      <c r="CLP155" s="494"/>
      <c r="CLQ155" s="494"/>
      <c r="CLR155" s="494"/>
      <c r="CLS155" s="494"/>
      <c r="CLT155" s="494"/>
      <c r="CLU155" s="494"/>
      <c r="CLV155" s="494"/>
      <c r="CLW155" s="494"/>
      <c r="CLX155" s="494"/>
      <c r="CLY155" s="494"/>
      <c r="CLZ155" s="494"/>
      <c r="CMA155" s="494"/>
      <c r="CMB155" s="494"/>
      <c r="CMC155" s="494"/>
      <c r="CMD155" s="494"/>
      <c r="CME155" s="494"/>
      <c r="CMF155" s="494"/>
      <c r="CMG155" s="494"/>
      <c r="CMH155" s="494"/>
      <c r="CMI155" s="494"/>
      <c r="CMJ155" s="494"/>
      <c r="CMK155" s="494"/>
      <c r="CML155" s="494"/>
      <c r="CMM155" s="494"/>
      <c r="CMN155" s="494"/>
      <c r="CMO155" s="494"/>
      <c r="CMP155" s="494"/>
      <c r="CMQ155" s="494"/>
      <c r="CMR155" s="494"/>
      <c r="CMS155" s="494"/>
      <c r="CMT155" s="494"/>
      <c r="CMU155" s="494"/>
      <c r="CMV155" s="494"/>
      <c r="CMW155" s="494"/>
      <c r="CMX155" s="494"/>
      <c r="CMY155" s="494"/>
      <c r="CMZ155" s="494"/>
      <c r="CNA155" s="494"/>
      <c r="CNB155" s="494"/>
      <c r="CNC155" s="494"/>
      <c r="CND155" s="494"/>
      <c r="CNE155" s="494"/>
      <c r="CNF155" s="494"/>
      <c r="CNG155" s="494"/>
      <c r="CNH155" s="494"/>
      <c r="CNI155" s="494"/>
      <c r="CNJ155" s="494"/>
      <c r="CNK155" s="494"/>
      <c r="CNL155" s="494"/>
      <c r="CNM155" s="494"/>
      <c r="CNN155" s="494"/>
      <c r="CNO155" s="494"/>
      <c r="CNP155" s="494"/>
      <c r="CNQ155" s="494"/>
      <c r="CNR155" s="494"/>
      <c r="CNS155" s="494"/>
      <c r="CNT155" s="494"/>
      <c r="CNU155" s="494"/>
      <c r="CNV155" s="494"/>
      <c r="CNW155" s="494"/>
      <c r="CNX155" s="494"/>
      <c r="CNY155" s="494"/>
      <c r="CNZ155" s="494"/>
      <c r="COA155" s="494"/>
      <c r="COB155" s="494"/>
      <c r="COC155" s="494"/>
      <c r="COD155" s="494"/>
      <c r="COE155" s="494"/>
      <c r="COF155" s="494"/>
      <c r="COG155" s="494"/>
      <c r="COH155" s="494"/>
      <c r="COI155" s="494"/>
      <c r="COJ155" s="494"/>
      <c r="COK155" s="494"/>
      <c r="COL155" s="494"/>
      <c r="COM155" s="494"/>
      <c r="CON155" s="494"/>
      <c r="COO155" s="494"/>
      <c r="COP155" s="494"/>
      <c r="COQ155" s="494"/>
      <c r="COR155" s="494"/>
      <c r="COS155" s="494"/>
      <c r="COT155" s="494"/>
      <c r="COU155" s="494"/>
      <c r="COV155" s="494"/>
      <c r="COW155" s="494"/>
      <c r="COX155" s="494"/>
      <c r="COY155" s="494"/>
      <c r="COZ155" s="494"/>
      <c r="CPA155" s="494"/>
      <c r="CPB155" s="494"/>
      <c r="CPC155" s="494"/>
      <c r="CPD155" s="494"/>
      <c r="CPE155" s="494"/>
      <c r="CPF155" s="494"/>
      <c r="CPG155" s="494"/>
      <c r="CPH155" s="494"/>
      <c r="CPI155" s="494"/>
      <c r="CPJ155" s="494"/>
      <c r="CPK155" s="494"/>
      <c r="CPL155" s="494"/>
      <c r="CPM155" s="494"/>
      <c r="CPN155" s="494"/>
      <c r="CPO155" s="494"/>
      <c r="CPP155" s="494"/>
      <c r="CPQ155" s="494"/>
      <c r="CPR155" s="494"/>
      <c r="CPS155" s="494"/>
      <c r="CPT155" s="494"/>
      <c r="CPU155" s="494"/>
      <c r="CPV155" s="494"/>
      <c r="CPW155" s="494"/>
      <c r="CPX155" s="494"/>
      <c r="CPY155" s="494"/>
      <c r="CPZ155" s="494"/>
      <c r="CQA155" s="494"/>
      <c r="CQB155" s="494"/>
      <c r="CQC155" s="494"/>
      <c r="CQD155" s="494"/>
      <c r="CQE155" s="494"/>
      <c r="CQF155" s="494"/>
      <c r="CQG155" s="494"/>
      <c r="CQH155" s="494"/>
      <c r="CQI155" s="494"/>
      <c r="CQJ155" s="494"/>
      <c r="CQK155" s="494"/>
      <c r="CQL155" s="494"/>
      <c r="CQM155" s="494"/>
      <c r="CQN155" s="494"/>
      <c r="CQO155" s="494"/>
      <c r="CQP155" s="494"/>
      <c r="CQQ155" s="494"/>
      <c r="CQR155" s="494"/>
      <c r="CQS155" s="494"/>
      <c r="CQT155" s="494"/>
      <c r="CQU155" s="494"/>
      <c r="CQV155" s="494"/>
      <c r="CQW155" s="494"/>
      <c r="CQX155" s="494"/>
      <c r="CQY155" s="494"/>
      <c r="CQZ155" s="494"/>
      <c r="CRA155" s="494"/>
      <c r="CRB155" s="494"/>
      <c r="CRC155" s="494"/>
      <c r="CRD155" s="494"/>
      <c r="CRE155" s="494"/>
      <c r="CRF155" s="494"/>
      <c r="CRG155" s="494"/>
      <c r="CRH155" s="494"/>
      <c r="CRI155" s="494"/>
      <c r="CRJ155" s="494"/>
      <c r="CRK155" s="494"/>
      <c r="CRL155" s="494"/>
      <c r="CRM155" s="494"/>
      <c r="CRN155" s="494"/>
      <c r="CRO155" s="494"/>
      <c r="CRP155" s="494"/>
      <c r="CRQ155" s="494"/>
      <c r="CRR155" s="494"/>
      <c r="CRS155" s="494"/>
      <c r="CRT155" s="494"/>
      <c r="CRU155" s="494"/>
      <c r="CRV155" s="494"/>
      <c r="CRW155" s="494"/>
      <c r="CRX155" s="494"/>
      <c r="CRY155" s="494"/>
      <c r="CRZ155" s="494"/>
      <c r="CSA155" s="494"/>
      <c r="CSB155" s="494"/>
      <c r="CSC155" s="494"/>
      <c r="CSD155" s="494"/>
      <c r="CSE155" s="494"/>
      <c r="CSF155" s="494"/>
      <c r="CSG155" s="494"/>
      <c r="CSH155" s="494"/>
      <c r="CSI155" s="494"/>
      <c r="CSJ155" s="494"/>
      <c r="CSK155" s="494"/>
      <c r="CSL155" s="494"/>
      <c r="CSM155" s="494"/>
      <c r="CSN155" s="494"/>
      <c r="CSO155" s="494"/>
      <c r="CSP155" s="494"/>
      <c r="CSQ155" s="494"/>
      <c r="CSR155" s="494"/>
      <c r="CSS155" s="494"/>
      <c r="CST155" s="494"/>
      <c r="CSU155" s="494"/>
      <c r="CSV155" s="494"/>
      <c r="CSW155" s="494"/>
      <c r="CSX155" s="494"/>
      <c r="CSY155" s="494"/>
      <c r="CSZ155" s="494"/>
      <c r="CTA155" s="494"/>
      <c r="CTB155" s="494"/>
      <c r="CTC155" s="494"/>
      <c r="CTD155" s="494"/>
      <c r="CTE155" s="494"/>
      <c r="CTF155" s="494"/>
      <c r="CTG155" s="494"/>
      <c r="CTH155" s="494"/>
      <c r="CTI155" s="494"/>
      <c r="CTJ155" s="494"/>
      <c r="CTK155" s="494"/>
      <c r="CTL155" s="494"/>
      <c r="CTM155" s="494"/>
      <c r="CTN155" s="494"/>
      <c r="CTO155" s="494"/>
      <c r="CTP155" s="494"/>
      <c r="CTQ155" s="494"/>
      <c r="CTR155" s="494"/>
      <c r="CTS155" s="494"/>
      <c r="CTT155" s="494"/>
      <c r="CTU155" s="494"/>
      <c r="CTV155" s="494"/>
      <c r="CTW155" s="494"/>
      <c r="CTX155" s="494"/>
      <c r="CTY155" s="494"/>
      <c r="CTZ155" s="494"/>
      <c r="CUA155" s="494"/>
      <c r="CUB155" s="494"/>
      <c r="CUC155" s="494"/>
      <c r="CUD155" s="494"/>
      <c r="CUE155" s="494"/>
      <c r="CUF155" s="494"/>
      <c r="CUG155" s="494"/>
      <c r="CUH155" s="494"/>
      <c r="CUI155" s="494"/>
      <c r="CUJ155" s="494"/>
      <c r="CUK155" s="494"/>
      <c r="CUL155" s="494"/>
      <c r="CUM155" s="494"/>
      <c r="CUN155" s="494"/>
      <c r="CUO155" s="494"/>
      <c r="CUP155" s="494"/>
      <c r="CUQ155" s="494"/>
      <c r="CUR155" s="494"/>
      <c r="CUS155" s="494"/>
      <c r="CUT155" s="494"/>
      <c r="CUU155" s="494"/>
      <c r="CUV155" s="494"/>
      <c r="CUW155" s="494"/>
      <c r="CUX155" s="494"/>
      <c r="CUY155" s="494"/>
      <c r="CUZ155" s="494"/>
      <c r="CVA155" s="494"/>
      <c r="CVB155" s="494"/>
      <c r="CVC155" s="494"/>
      <c r="CVD155" s="494"/>
      <c r="CVE155" s="494"/>
      <c r="CVF155" s="494"/>
      <c r="CVG155" s="494"/>
      <c r="CVH155" s="494"/>
      <c r="CVI155" s="494"/>
      <c r="CVJ155" s="494"/>
      <c r="CVK155" s="494"/>
      <c r="CVL155" s="494"/>
      <c r="CVM155" s="494"/>
      <c r="CVN155" s="494"/>
      <c r="CVO155" s="494"/>
      <c r="CVP155" s="494"/>
      <c r="CVQ155" s="494"/>
      <c r="CVR155" s="494"/>
      <c r="CVS155" s="494"/>
      <c r="CVT155" s="494"/>
      <c r="CVU155" s="494"/>
      <c r="CVV155" s="494"/>
      <c r="CVW155" s="494"/>
      <c r="CVX155" s="494"/>
      <c r="CVY155" s="494"/>
      <c r="CVZ155" s="494"/>
      <c r="CWA155" s="494"/>
      <c r="CWB155" s="494"/>
      <c r="CWC155" s="494"/>
      <c r="CWD155" s="494"/>
      <c r="CWE155" s="494"/>
      <c r="CWF155" s="494"/>
      <c r="CWG155" s="494"/>
      <c r="CWH155" s="494"/>
      <c r="CWI155" s="494"/>
      <c r="CWJ155" s="494"/>
      <c r="CWK155" s="494"/>
      <c r="CWL155" s="494"/>
      <c r="CWM155" s="494"/>
      <c r="CWN155" s="494"/>
      <c r="CWO155" s="494"/>
      <c r="CWP155" s="494"/>
      <c r="CWQ155" s="494"/>
      <c r="CWR155" s="494"/>
      <c r="CWS155" s="494"/>
      <c r="CWT155" s="494"/>
      <c r="CWU155" s="494"/>
      <c r="CWV155" s="494"/>
      <c r="CWW155" s="494"/>
      <c r="CWX155" s="494"/>
      <c r="CWY155" s="494"/>
      <c r="CWZ155" s="494"/>
      <c r="CXA155" s="494"/>
      <c r="CXB155" s="494"/>
      <c r="CXC155" s="494"/>
      <c r="CXD155" s="494"/>
      <c r="CXE155" s="494"/>
      <c r="CXF155" s="494"/>
      <c r="CXG155" s="494"/>
      <c r="CXH155" s="494"/>
      <c r="CXI155" s="494"/>
      <c r="CXJ155" s="494"/>
      <c r="CXK155" s="494"/>
      <c r="CXL155" s="494"/>
      <c r="CXM155" s="494"/>
      <c r="CXN155" s="494"/>
      <c r="CXO155" s="494"/>
      <c r="CXP155" s="494"/>
      <c r="CXQ155" s="494"/>
      <c r="CXR155" s="494"/>
      <c r="CXS155" s="494"/>
      <c r="CXT155" s="494"/>
      <c r="CXU155" s="494"/>
      <c r="CXV155" s="494"/>
      <c r="CXW155" s="494"/>
      <c r="CXX155" s="494"/>
      <c r="CXY155" s="494"/>
      <c r="CXZ155" s="494"/>
      <c r="CYA155" s="494"/>
      <c r="CYB155" s="494"/>
      <c r="CYC155" s="494"/>
      <c r="CYD155" s="494"/>
      <c r="CYE155" s="494"/>
      <c r="CYF155" s="494"/>
      <c r="CYG155" s="494"/>
      <c r="CYH155" s="494"/>
      <c r="CYI155" s="494"/>
      <c r="CYJ155" s="494"/>
      <c r="CYK155" s="494"/>
      <c r="CYL155" s="494"/>
      <c r="CYM155" s="494"/>
      <c r="CYN155" s="494"/>
      <c r="CYO155" s="494"/>
      <c r="CYP155" s="494"/>
      <c r="CYQ155" s="494"/>
      <c r="CYR155" s="494"/>
      <c r="CYS155" s="494"/>
      <c r="CYT155" s="494"/>
      <c r="CYU155" s="494"/>
      <c r="CYV155" s="494"/>
      <c r="CYW155" s="494"/>
      <c r="CYX155" s="494"/>
      <c r="CYY155" s="494"/>
      <c r="CYZ155" s="494"/>
      <c r="CZA155" s="494"/>
      <c r="CZB155" s="494"/>
      <c r="CZC155" s="494"/>
      <c r="CZD155" s="494"/>
      <c r="CZE155" s="494"/>
      <c r="CZF155" s="494"/>
      <c r="CZG155" s="494"/>
      <c r="CZH155" s="494"/>
      <c r="CZI155" s="494"/>
      <c r="CZJ155" s="494"/>
      <c r="CZK155" s="494"/>
      <c r="CZL155" s="494"/>
      <c r="CZM155" s="494"/>
      <c r="CZN155" s="494"/>
      <c r="CZO155" s="494"/>
      <c r="CZP155" s="494"/>
      <c r="CZQ155" s="494"/>
      <c r="CZR155" s="494"/>
      <c r="CZS155" s="494"/>
      <c r="CZT155" s="494"/>
      <c r="CZU155" s="494"/>
      <c r="CZV155" s="494"/>
      <c r="CZW155" s="494"/>
      <c r="CZX155" s="494"/>
      <c r="CZY155" s="494"/>
      <c r="CZZ155" s="494"/>
      <c r="DAA155" s="494"/>
      <c r="DAB155" s="494"/>
      <c r="DAC155" s="494"/>
      <c r="DAD155" s="494"/>
      <c r="DAE155" s="494"/>
      <c r="DAF155" s="494"/>
      <c r="DAG155" s="494"/>
      <c r="DAH155" s="494"/>
      <c r="DAI155" s="494"/>
      <c r="DAJ155" s="494"/>
      <c r="DAK155" s="494"/>
      <c r="DAL155" s="494"/>
      <c r="DAM155" s="494"/>
      <c r="DAN155" s="494"/>
      <c r="DAO155" s="494"/>
      <c r="DAP155" s="494"/>
      <c r="DAQ155" s="494"/>
      <c r="DAR155" s="494"/>
      <c r="DAS155" s="494"/>
      <c r="DAT155" s="494"/>
      <c r="DAU155" s="494"/>
      <c r="DAV155" s="494"/>
      <c r="DAW155" s="494"/>
      <c r="DAX155" s="494"/>
      <c r="DAY155" s="494"/>
      <c r="DAZ155" s="494"/>
      <c r="DBA155" s="494"/>
      <c r="DBB155" s="494"/>
      <c r="DBC155" s="494"/>
      <c r="DBD155" s="494"/>
      <c r="DBE155" s="494"/>
      <c r="DBF155" s="494"/>
      <c r="DBG155" s="494"/>
      <c r="DBH155" s="494"/>
      <c r="DBI155" s="494"/>
      <c r="DBJ155" s="494"/>
      <c r="DBK155" s="494"/>
      <c r="DBL155" s="494"/>
      <c r="DBM155" s="494"/>
      <c r="DBN155" s="494"/>
      <c r="DBO155" s="494"/>
      <c r="DBP155" s="494"/>
      <c r="DBQ155" s="494"/>
      <c r="DBR155" s="494"/>
      <c r="DBS155" s="494"/>
      <c r="DBT155" s="494"/>
      <c r="DBU155" s="494"/>
      <c r="DBV155" s="494"/>
      <c r="DBW155" s="494"/>
      <c r="DBX155" s="494"/>
      <c r="DBY155" s="494"/>
      <c r="DBZ155" s="494"/>
      <c r="DCA155" s="494"/>
      <c r="DCB155" s="494"/>
      <c r="DCC155" s="494"/>
      <c r="DCD155" s="494"/>
      <c r="DCE155" s="494"/>
      <c r="DCF155" s="494"/>
      <c r="DCG155" s="494"/>
      <c r="DCH155" s="494"/>
      <c r="DCI155" s="494"/>
      <c r="DCJ155" s="494"/>
      <c r="DCK155" s="494"/>
      <c r="DCL155" s="494"/>
      <c r="DCM155" s="494"/>
      <c r="DCN155" s="494"/>
      <c r="DCO155" s="494"/>
      <c r="DCP155" s="494"/>
      <c r="DCQ155" s="494"/>
      <c r="DCR155" s="494"/>
      <c r="DCS155" s="494"/>
      <c r="DCT155" s="494"/>
      <c r="DCU155" s="494"/>
      <c r="DCV155" s="494"/>
      <c r="DCW155" s="494"/>
      <c r="DCX155" s="494"/>
      <c r="DCY155" s="494"/>
      <c r="DCZ155" s="494"/>
      <c r="DDA155" s="494"/>
      <c r="DDB155" s="494"/>
      <c r="DDC155" s="494"/>
      <c r="DDD155" s="494"/>
      <c r="DDE155" s="494"/>
      <c r="DDF155" s="494"/>
      <c r="DDG155" s="494"/>
      <c r="DDH155" s="494"/>
      <c r="DDI155" s="494"/>
      <c r="DDJ155" s="494"/>
      <c r="DDK155" s="494"/>
      <c r="DDL155" s="494"/>
      <c r="DDM155" s="494"/>
      <c r="DDN155" s="494"/>
      <c r="DDO155" s="494"/>
      <c r="DDP155" s="494"/>
      <c r="DDQ155" s="494"/>
      <c r="DDR155" s="494"/>
      <c r="DDS155" s="494"/>
      <c r="DDT155" s="494"/>
      <c r="DDU155" s="494"/>
      <c r="DDV155" s="494"/>
      <c r="DDW155" s="494"/>
      <c r="DDX155" s="494"/>
      <c r="DDY155" s="494"/>
      <c r="DDZ155" s="494"/>
      <c r="DEA155" s="494"/>
      <c r="DEB155" s="494"/>
      <c r="DEC155" s="494"/>
      <c r="DED155" s="494"/>
      <c r="DEE155" s="494"/>
      <c r="DEF155" s="494"/>
      <c r="DEG155" s="494"/>
      <c r="DEH155" s="494"/>
      <c r="DEI155" s="494"/>
      <c r="DEJ155" s="494"/>
      <c r="DEK155" s="494"/>
      <c r="DEL155" s="494"/>
      <c r="DEM155" s="494"/>
      <c r="DEN155" s="494"/>
      <c r="DEO155" s="494"/>
      <c r="DEP155" s="494"/>
      <c r="DEQ155" s="494"/>
      <c r="DER155" s="494"/>
      <c r="DES155" s="494"/>
      <c r="DET155" s="494"/>
      <c r="DEU155" s="494"/>
      <c r="DEV155" s="494"/>
      <c r="DEW155" s="494"/>
      <c r="DEX155" s="494"/>
      <c r="DEY155" s="494"/>
      <c r="DEZ155" s="494"/>
      <c r="DFA155" s="494"/>
      <c r="DFB155" s="494"/>
      <c r="DFC155" s="494"/>
      <c r="DFD155" s="494"/>
      <c r="DFE155" s="494"/>
      <c r="DFF155" s="494"/>
      <c r="DFG155" s="494"/>
      <c r="DFH155" s="494"/>
      <c r="DFI155" s="494"/>
      <c r="DFJ155" s="494"/>
      <c r="DFK155" s="494"/>
      <c r="DFL155" s="494"/>
      <c r="DFM155" s="494"/>
      <c r="DFN155" s="494"/>
      <c r="DFO155" s="494"/>
      <c r="DFP155" s="494"/>
      <c r="DFQ155" s="494"/>
      <c r="DFR155" s="494"/>
      <c r="DFS155" s="494"/>
      <c r="DFT155" s="494"/>
      <c r="DFU155" s="494"/>
      <c r="DFV155" s="494"/>
      <c r="DFW155" s="494"/>
      <c r="DFX155" s="494"/>
      <c r="DFY155" s="494"/>
      <c r="DFZ155" s="494"/>
      <c r="DGA155" s="494"/>
      <c r="DGB155" s="494"/>
      <c r="DGC155" s="494"/>
      <c r="DGD155" s="494"/>
      <c r="DGE155" s="494"/>
      <c r="DGF155" s="494"/>
      <c r="DGG155" s="494"/>
      <c r="DGH155" s="494"/>
      <c r="DGI155" s="494"/>
      <c r="DGJ155" s="494"/>
      <c r="DGK155" s="494"/>
      <c r="DGL155" s="494"/>
      <c r="DGM155" s="494"/>
      <c r="DGN155" s="494"/>
      <c r="DGO155" s="494"/>
      <c r="DGP155" s="494"/>
      <c r="DGQ155" s="494"/>
      <c r="DGR155" s="494"/>
      <c r="DGS155" s="494"/>
      <c r="DGT155" s="494"/>
      <c r="DGU155" s="494"/>
      <c r="DGV155" s="494"/>
      <c r="DGW155" s="494"/>
      <c r="DGX155" s="494"/>
      <c r="DGY155" s="494"/>
      <c r="DGZ155" s="494"/>
      <c r="DHA155" s="494"/>
      <c r="DHB155" s="494"/>
      <c r="DHC155" s="494"/>
      <c r="DHD155" s="494"/>
      <c r="DHE155" s="494"/>
      <c r="DHF155" s="494"/>
      <c r="DHG155" s="494"/>
      <c r="DHH155" s="494"/>
      <c r="DHI155" s="494"/>
      <c r="DHJ155" s="494"/>
      <c r="DHK155" s="494"/>
      <c r="DHL155" s="494"/>
      <c r="DHM155" s="494"/>
      <c r="DHN155" s="494"/>
      <c r="DHO155" s="494"/>
      <c r="DHP155" s="494"/>
      <c r="DHQ155" s="494"/>
      <c r="DHR155" s="494"/>
      <c r="DHS155" s="494"/>
      <c r="DHT155" s="494"/>
      <c r="DHU155" s="494"/>
      <c r="DHV155" s="494"/>
      <c r="DHW155" s="494"/>
      <c r="DHX155" s="494"/>
      <c r="DHY155" s="494"/>
      <c r="DHZ155" s="494"/>
      <c r="DIA155" s="494"/>
      <c r="DIB155" s="494"/>
      <c r="DIC155" s="494"/>
      <c r="DID155" s="494"/>
      <c r="DIE155" s="494"/>
      <c r="DIF155" s="494"/>
      <c r="DIG155" s="494"/>
      <c r="DIH155" s="494"/>
      <c r="DII155" s="494"/>
      <c r="DIJ155" s="494"/>
      <c r="DIK155" s="494"/>
      <c r="DIL155" s="494"/>
      <c r="DIM155" s="494"/>
      <c r="DIN155" s="494"/>
      <c r="DIO155" s="494"/>
      <c r="DIP155" s="494"/>
      <c r="DIQ155" s="494"/>
      <c r="DIR155" s="494"/>
      <c r="DIS155" s="494"/>
      <c r="DIT155" s="494"/>
      <c r="DIU155" s="494"/>
      <c r="DIV155" s="494"/>
      <c r="DIW155" s="494"/>
      <c r="DIX155" s="494"/>
      <c r="DIY155" s="494"/>
      <c r="DIZ155" s="494"/>
      <c r="DJA155" s="494"/>
      <c r="DJB155" s="494"/>
      <c r="DJC155" s="494"/>
      <c r="DJD155" s="494"/>
      <c r="DJE155" s="494"/>
      <c r="DJF155" s="494"/>
      <c r="DJG155" s="494"/>
      <c r="DJH155" s="494"/>
      <c r="DJI155" s="494"/>
      <c r="DJJ155" s="494"/>
      <c r="DJK155" s="494"/>
      <c r="DJL155" s="494"/>
      <c r="DJM155" s="494"/>
      <c r="DJN155" s="494"/>
      <c r="DJO155" s="494"/>
      <c r="DJP155" s="494"/>
      <c r="DJQ155" s="494"/>
      <c r="DJR155" s="494"/>
      <c r="DJS155" s="494"/>
      <c r="DJT155" s="494"/>
      <c r="DJU155" s="494"/>
      <c r="DJV155" s="494"/>
      <c r="DJW155" s="494"/>
      <c r="DJX155" s="494"/>
      <c r="DJY155" s="494"/>
      <c r="DJZ155" s="494"/>
      <c r="DKA155" s="494"/>
      <c r="DKB155" s="494"/>
      <c r="DKC155" s="494"/>
      <c r="DKD155" s="494"/>
      <c r="DKE155" s="494"/>
      <c r="DKF155" s="494"/>
      <c r="DKG155" s="494"/>
      <c r="DKH155" s="494"/>
      <c r="DKI155" s="494"/>
      <c r="DKJ155" s="494"/>
      <c r="DKK155" s="494"/>
      <c r="DKL155" s="494"/>
      <c r="DKM155" s="494"/>
      <c r="DKN155" s="494"/>
      <c r="DKO155" s="494"/>
      <c r="DKP155" s="494"/>
      <c r="DKQ155" s="494"/>
      <c r="DKR155" s="494"/>
      <c r="DKS155" s="494"/>
      <c r="DKT155" s="494"/>
      <c r="DKU155" s="494"/>
      <c r="DKV155" s="494"/>
      <c r="DKW155" s="494"/>
      <c r="DKX155" s="494"/>
      <c r="DKY155" s="494"/>
      <c r="DKZ155" s="494"/>
      <c r="DLA155" s="494"/>
      <c r="DLB155" s="494"/>
      <c r="DLC155" s="494"/>
      <c r="DLD155" s="494"/>
      <c r="DLE155" s="494"/>
      <c r="DLF155" s="494"/>
      <c r="DLG155" s="494"/>
      <c r="DLH155" s="494"/>
      <c r="DLI155" s="494"/>
      <c r="DLJ155" s="494"/>
      <c r="DLK155" s="494"/>
      <c r="DLL155" s="494"/>
      <c r="DLM155" s="494"/>
      <c r="DLN155" s="494"/>
      <c r="DLO155" s="494"/>
      <c r="DLP155" s="494"/>
      <c r="DLQ155" s="494"/>
      <c r="DLR155" s="494"/>
      <c r="DLS155" s="494"/>
      <c r="DLT155" s="494"/>
      <c r="DLU155" s="494"/>
      <c r="DLV155" s="494"/>
      <c r="DLW155" s="494"/>
      <c r="DLX155" s="494"/>
      <c r="DLY155" s="494"/>
      <c r="DLZ155" s="494"/>
      <c r="DMA155" s="494"/>
      <c r="DMB155" s="494"/>
      <c r="DMC155" s="494"/>
      <c r="DMD155" s="494"/>
      <c r="DME155" s="494"/>
      <c r="DMF155" s="494"/>
      <c r="DMG155" s="494"/>
      <c r="DMH155" s="494"/>
      <c r="DMI155" s="494"/>
      <c r="DMJ155" s="494"/>
      <c r="DMK155" s="494"/>
      <c r="DML155" s="494"/>
      <c r="DMM155" s="494"/>
      <c r="DMN155" s="494"/>
      <c r="DMO155" s="494"/>
      <c r="DMP155" s="494"/>
      <c r="DMQ155" s="494"/>
      <c r="DMR155" s="494"/>
      <c r="DMS155" s="494"/>
      <c r="DMT155" s="494"/>
      <c r="DMU155" s="494"/>
      <c r="DMV155" s="494"/>
      <c r="DMW155" s="494"/>
      <c r="DMX155" s="494"/>
      <c r="DMY155" s="494"/>
      <c r="DMZ155" s="494"/>
      <c r="DNA155" s="494"/>
      <c r="DNB155" s="494"/>
      <c r="DNC155" s="494"/>
      <c r="DND155" s="494"/>
      <c r="DNE155" s="494"/>
      <c r="DNF155" s="494"/>
      <c r="DNG155" s="494"/>
      <c r="DNH155" s="494"/>
      <c r="DNI155" s="494"/>
      <c r="DNJ155" s="494"/>
      <c r="DNK155" s="494"/>
      <c r="DNL155" s="494"/>
      <c r="DNM155" s="494"/>
      <c r="DNN155" s="494"/>
      <c r="DNO155" s="494"/>
      <c r="DNP155" s="494"/>
      <c r="DNQ155" s="494"/>
      <c r="DNR155" s="494"/>
      <c r="DNS155" s="494"/>
      <c r="DNT155" s="494"/>
      <c r="DNU155" s="494"/>
      <c r="DNV155" s="494"/>
      <c r="DNW155" s="494"/>
      <c r="DNX155" s="494"/>
      <c r="DNY155" s="494"/>
      <c r="DNZ155" s="494"/>
      <c r="DOA155" s="494"/>
      <c r="DOB155" s="494"/>
      <c r="DOC155" s="494"/>
      <c r="DOD155" s="494"/>
      <c r="DOE155" s="494"/>
      <c r="DOF155" s="494"/>
      <c r="DOG155" s="494"/>
      <c r="DOH155" s="494"/>
      <c r="DOI155" s="494"/>
      <c r="DOJ155" s="494"/>
      <c r="DOK155" s="494"/>
      <c r="DOL155" s="494"/>
      <c r="DOM155" s="494"/>
      <c r="DON155" s="494"/>
      <c r="DOO155" s="494"/>
      <c r="DOP155" s="494"/>
      <c r="DOQ155" s="494"/>
      <c r="DOR155" s="494"/>
      <c r="DOS155" s="494"/>
      <c r="DOT155" s="494"/>
      <c r="DOU155" s="494"/>
      <c r="DOV155" s="494"/>
      <c r="DOW155" s="494"/>
      <c r="DOX155" s="494"/>
      <c r="DOY155" s="494"/>
      <c r="DOZ155" s="494"/>
      <c r="DPA155" s="494"/>
      <c r="DPB155" s="494"/>
      <c r="DPC155" s="494"/>
      <c r="DPD155" s="494"/>
      <c r="DPE155" s="494"/>
      <c r="DPF155" s="494"/>
      <c r="DPG155" s="494"/>
      <c r="DPH155" s="494"/>
      <c r="DPI155" s="494"/>
      <c r="DPJ155" s="494"/>
      <c r="DPK155" s="494"/>
      <c r="DPL155" s="494"/>
      <c r="DPM155" s="494"/>
      <c r="DPN155" s="494"/>
      <c r="DPO155" s="494"/>
      <c r="DPP155" s="494"/>
      <c r="DPQ155" s="494"/>
      <c r="DPR155" s="494"/>
      <c r="DPS155" s="494"/>
      <c r="DPT155" s="494"/>
      <c r="DPU155" s="494"/>
      <c r="DPV155" s="494"/>
      <c r="DPW155" s="494"/>
      <c r="DPX155" s="494"/>
      <c r="DPY155" s="494"/>
      <c r="DPZ155" s="494"/>
      <c r="DQA155" s="494"/>
      <c r="DQB155" s="494"/>
      <c r="DQC155" s="494"/>
      <c r="DQD155" s="494"/>
      <c r="DQE155" s="494"/>
      <c r="DQF155" s="494"/>
      <c r="DQG155" s="494"/>
      <c r="DQH155" s="494"/>
      <c r="DQI155" s="494"/>
      <c r="DQJ155" s="494"/>
      <c r="DQK155" s="494"/>
      <c r="DQL155" s="494"/>
      <c r="DQM155" s="494"/>
      <c r="DQN155" s="494"/>
      <c r="DQO155" s="494"/>
      <c r="DQP155" s="494"/>
      <c r="DQQ155" s="494"/>
      <c r="DQR155" s="494"/>
      <c r="DQS155" s="494"/>
      <c r="DQT155" s="494"/>
      <c r="DQU155" s="494"/>
      <c r="DQV155" s="494"/>
      <c r="DQW155" s="494"/>
      <c r="DQX155" s="494"/>
      <c r="DQY155" s="494"/>
      <c r="DQZ155" s="494"/>
      <c r="DRA155" s="494"/>
      <c r="DRB155" s="494"/>
      <c r="DRC155" s="494"/>
      <c r="DRD155" s="494"/>
      <c r="DRE155" s="494"/>
      <c r="DRF155" s="494"/>
      <c r="DRG155" s="494"/>
      <c r="DRH155" s="494"/>
      <c r="DRI155" s="494"/>
      <c r="DRJ155" s="494"/>
      <c r="DRK155" s="494"/>
      <c r="DRL155" s="494"/>
      <c r="DRM155" s="494"/>
      <c r="DRN155" s="494"/>
      <c r="DRO155" s="494"/>
      <c r="DRP155" s="494"/>
      <c r="DRQ155" s="494"/>
      <c r="DRR155" s="494"/>
      <c r="DRS155" s="494"/>
      <c r="DRT155" s="494"/>
      <c r="DRU155" s="494"/>
      <c r="DRV155" s="494"/>
      <c r="DRW155" s="494"/>
      <c r="DRX155" s="494"/>
      <c r="DRY155" s="494"/>
      <c r="DRZ155" s="494"/>
      <c r="DSA155" s="494"/>
      <c r="DSB155" s="494"/>
      <c r="DSC155" s="494"/>
      <c r="DSD155" s="494"/>
      <c r="DSE155" s="494"/>
      <c r="DSF155" s="494"/>
      <c r="DSG155" s="494"/>
      <c r="DSH155" s="494"/>
      <c r="DSI155" s="494"/>
      <c r="DSJ155" s="494"/>
      <c r="DSK155" s="494"/>
      <c r="DSL155" s="494"/>
      <c r="DSM155" s="494"/>
      <c r="DSN155" s="494"/>
      <c r="DSO155" s="494"/>
      <c r="DSP155" s="494"/>
      <c r="DSQ155" s="494"/>
      <c r="DSR155" s="494"/>
      <c r="DSS155" s="494"/>
      <c r="DST155" s="494"/>
      <c r="DSU155" s="494"/>
      <c r="DSV155" s="494"/>
      <c r="DSW155" s="494"/>
      <c r="DSX155" s="494"/>
      <c r="DSY155" s="494"/>
      <c r="DSZ155" s="494"/>
      <c r="DTA155" s="494"/>
      <c r="DTB155" s="494"/>
      <c r="DTC155" s="494"/>
      <c r="DTD155" s="494"/>
      <c r="DTE155" s="494"/>
      <c r="DTF155" s="494"/>
      <c r="DTG155" s="494"/>
      <c r="DTH155" s="494"/>
      <c r="DTI155" s="494"/>
      <c r="DTJ155" s="494"/>
      <c r="DTK155" s="494"/>
      <c r="DTL155" s="494"/>
      <c r="DTM155" s="494"/>
      <c r="DTN155" s="494"/>
      <c r="DTO155" s="494"/>
      <c r="DTP155" s="494"/>
      <c r="DTQ155" s="494"/>
      <c r="DTR155" s="494"/>
      <c r="DTS155" s="494"/>
      <c r="DTT155" s="494"/>
      <c r="DTU155" s="494"/>
      <c r="DTV155" s="494"/>
      <c r="DTW155" s="494"/>
      <c r="DTX155" s="494"/>
      <c r="DTY155" s="494"/>
      <c r="DTZ155" s="494"/>
      <c r="DUA155" s="494"/>
      <c r="DUB155" s="494"/>
      <c r="DUC155" s="494"/>
      <c r="DUD155" s="494"/>
      <c r="DUE155" s="494"/>
      <c r="DUF155" s="494"/>
      <c r="DUG155" s="494"/>
      <c r="DUH155" s="494"/>
      <c r="DUI155" s="494"/>
      <c r="DUJ155" s="494"/>
      <c r="DUK155" s="494"/>
      <c r="DUL155" s="494"/>
      <c r="DUM155" s="494"/>
      <c r="DUN155" s="494"/>
      <c r="DUO155" s="494"/>
      <c r="DUP155" s="494"/>
      <c r="DUQ155" s="494"/>
      <c r="DUR155" s="494"/>
      <c r="DUS155" s="494"/>
      <c r="DUT155" s="494"/>
      <c r="DUU155" s="494"/>
      <c r="DUV155" s="494"/>
      <c r="DUW155" s="494"/>
      <c r="DUX155" s="494"/>
      <c r="DUY155" s="494"/>
      <c r="DUZ155" s="494"/>
      <c r="DVA155" s="494"/>
      <c r="DVB155" s="494"/>
      <c r="DVC155" s="494"/>
      <c r="DVD155" s="494"/>
      <c r="DVE155" s="494"/>
      <c r="DVF155" s="494"/>
      <c r="DVG155" s="494"/>
      <c r="DVH155" s="494"/>
      <c r="DVI155" s="494"/>
      <c r="DVJ155" s="494"/>
      <c r="DVK155" s="494"/>
      <c r="DVL155" s="494"/>
      <c r="DVM155" s="494"/>
      <c r="DVN155" s="494"/>
      <c r="DVO155" s="494"/>
      <c r="DVP155" s="494"/>
      <c r="DVQ155" s="494"/>
      <c r="DVR155" s="494"/>
      <c r="DVS155" s="494"/>
      <c r="DVT155" s="494"/>
      <c r="DVU155" s="494"/>
      <c r="DVV155" s="494"/>
      <c r="DVW155" s="494"/>
      <c r="DVX155" s="494"/>
      <c r="DVY155" s="494"/>
      <c r="DVZ155" s="494"/>
      <c r="DWA155" s="494"/>
      <c r="DWB155" s="494"/>
      <c r="DWC155" s="494"/>
      <c r="DWD155" s="494"/>
      <c r="DWE155" s="494"/>
      <c r="DWF155" s="494"/>
      <c r="DWG155" s="494"/>
      <c r="DWH155" s="494"/>
      <c r="DWI155" s="494"/>
      <c r="DWJ155" s="494"/>
      <c r="DWK155" s="494"/>
      <c r="DWL155" s="494"/>
      <c r="DWM155" s="494"/>
      <c r="DWN155" s="494"/>
      <c r="DWO155" s="494"/>
      <c r="DWP155" s="494"/>
      <c r="DWQ155" s="494"/>
      <c r="DWR155" s="494"/>
      <c r="DWS155" s="494"/>
      <c r="DWT155" s="494"/>
      <c r="DWU155" s="494"/>
      <c r="DWV155" s="494"/>
      <c r="DWW155" s="494"/>
      <c r="DWX155" s="494"/>
      <c r="DWY155" s="494"/>
      <c r="DWZ155" s="494"/>
      <c r="DXA155" s="494"/>
      <c r="DXB155" s="494"/>
      <c r="DXC155" s="494"/>
      <c r="DXD155" s="494"/>
      <c r="DXE155" s="494"/>
      <c r="DXF155" s="494"/>
      <c r="DXG155" s="494"/>
      <c r="DXH155" s="494"/>
      <c r="DXI155" s="494"/>
      <c r="DXJ155" s="494"/>
      <c r="DXK155" s="494"/>
      <c r="DXL155" s="494"/>
      <c r="DXM155" s="494"/>
      <c r="DXN155" s="494"/>
      <c r="DXO155" s="494"/>
      <c r="DXP155" s="494"/>
      <c r="DXQ155" s="494"/>
      <c r="DXR155" s="494"/>
      <c r="DXS155" s="494"/>
      <c r="DXT155" s="494"/>
      <c r="DXU155" s="494"/>
      <c r="DXV155" s="494"/>
      <c r="DXW155" s="494"/>
      <c r="DXX155" s="494"/>
      <c r="DXY155" s="494"/>
      <c r="DXZ155" s="494"/>
      <c r="DYA155" s="494"/>
      <c r="DYB155" s="494"/>
      <c r="DYC155" s="494"/>
      <c r="DYD155" s="494"/>
      <c r="DYE155" s="494"/>
      <c r="DYF155" s="494"/>
      <c r="DYG155" s="494"/>
      <c r="DYH155" s="494"/>
      <c r="DYI155" s="494"/>
      <c r="DYJ155" s="494"/>
      <c r="DYK155" s="494"/>
      <c r="DYL155" s="494"/>
      <c r="DYM155" s="494"/>
      <c r="DYN155" s="494"/>
      <c r="DYO155" s="494"/>
      <c r="DYP155" s="494"/>
      <c r="DYQ155" s="494"/>
      <c r="DYR155" s="494"/>
      <c r="DYS155" s="494"/>
      <c r="DYT155" s="494"/>
      <c r="DYU155" s="494"/>
      <c r="DYV155" s="494"/>
      <c r="DYW155" s="494"/>
      <c r="DYX155" s="494"/>
      <c r="DYY155" s="494"/>
      <c r="DYZ155" s="494"/>
      <c r="DZA155" s="494"/>
      <c r="DZB155" s="494"/>
      <c r="DZC155" s="494"/>
      <c r="DZD155" s="494"/>
      <c r="DZE155" s="494"/>
      <c r="DZF155" s="494"/>
      <c r="DZG155" s="494"/>
      <c r="DZH155" s="494"/>
      <c r="DZI155" s="494"/>
      <c r="DZJ155" s="494"/>
      <c r="DZK155" s="494"/>
      <c r="DZL155" s="494"/>
      <c r="DZM155" s="494"/>
      <c r="DZN155" s="494"/>
      <c r="DZO155" s="494"/>
      <c r="DZP155" s="494"/>
      <c r="DZQ155" s="494"/>
      <c r="DZR155" s="494"/>
      <c r="DZS155" s="494"/>
      <c r="DZT155" s="494"/>
      <c r="DZU155" s="494"/>
      <c r="DZV155" s="494"/>
      <c r="DZW155" s="494"/>
      <c r="DZX155" s="494"/>
      <c r="DZY155" s="494"/>
      <c r="DZZ155" s="494"/>
      <c r="EAA155" s="494"/>
      <c r="EAB155" s="494"/>
      <c r="EAC155" s="494"/>
      <c r="EAD155" s="494"/>
      <c r="EAE155" s="494"/>
      <c r="EAF155" s="494"/>
      <c r="EAG155" s="494"/>
      <c r="EAH155" s="494"/>
      <c r="EAI155" s="494"/>
      <c r="EAJ155" s="494"/>
      <c r="EAK155" s="494"/>
      <c r="EAL155" s="494"/>
      <c r="EAM155" s="494"/>
      <c r="EAN155" s="494"/>
      <c r="EAO155" s="494"/>
      <c r="EAP155" s="494"/>
      <c r="EAQ155" s="494"/>
      <c r="EAR155" s="494"/>
      <c r="EAS155" s="494"/>
      <c r="EAT155" s="494"/>
      <c r="EAU155" s="494"/>
      <c r="EAV155" s="494"/>
      <c r="EAW155" s="494"/>
      <c r="EAX155" s="494"/>
      <c r="EAY155" s="494"/>
      <c r="EAZ155" s="494"/>
      <c r="EBA155" s="494"/>
      <c r="EBB155" s="494"/>
      <c r="EBC155" s="494"/>
      <c r="EBD155" s="494"/>
      <c r="EBE155" s="494"/>
      <c r="EBF155" s="494"/>
      <c r="EBG155" s="494"/>
      <c r="EBH155" s="494"/>
      <c r="EBI155" s="494"/>
      <c r="EBJ155" s="494"/>
      <c r="EBK155" s="494"/>
      <c r="EBL155" s="494"/>
      <c r="EBM155" s="494"/>
      <c r="EBN155" s="494"/>
      <c r="EBO155" s="494"/>
      <c r="EBP155" s="494"/>
      <c r="EBQ155" s="494"/>
      <c r="EBR155" s="494"/>
      <c r="EBS155" s="494"/>
      <c r="EBT155" s="494"/>
      <c r="EBU155" s="494"/>
      <c r="EBV155" s="494"/>
      <c r="EBW155" s="494"/>
      <c r="EBX155" s="494"/>
      <c r="EBY155" s="494"/>
      <c r="EBZ155" s="494"/>
      <c r="ECA155" s="494"/>
      <c r="ECB155" s="494"/>
      <c r="ECC155" s="494"/>
      <c r="ECD155" s="494"/>
      <c r="ECE155" s="494"/>
      <c r="ECF155" s="494"/>
      <c r="ECG155" s="494"/>
      <c r="ECH155" s="494"/>
      <c r="ECI155" s="494"/>
      <c r="ECJ155" s="494"/>
      <c r="ECK155" s="494"/>
      <c r="ECL155" s="494"/>
      <c r="ECM155" s="494"/>
      <c r="ECN155" s="494"/>
      <c r="ECO155" s="494"/>
      <c r="ECP155" s="494"/>
      <c r="ECQ155" s="494"/>
      <c r="ECR155" s="494"/>
      <c r="ECS155" s="494"/>
      <c r="ECT155" s="494"/>
      <c r="ECU155" s="494"/>
      <c r="ECV155" s="494"/>
      <c r="ECW155" s="494"/>
      <c r="ECX155" s="494"/>
      <c r="ECY155" s="494"/>
      <c r="ECZ155" s="494"/>
      <c r="EDA155" s="494"/>
      <c r="EDB155" s="494"/>
      <c r="EDC155" s="494"/>
      <c r="EDD155" s="494"/>
      <c r="EDE155" s="494"/>
      <c r="EDF155" s="494"/>
      <c r="EDG155" s="494"/>
      <c r="EDH155" s="494"/>
      <c r="EDI155" s="494"/>
      <c r="EDJ155" s="494"/>
      <c r="EDK155" s="494"/>
      <c r="EDL155" s="494"/>
      <c r="EDM155" s="494"/>
      <c r="EDN155" s="494"/>
      <c r="EDO155" s="494"/>
      <c r="EDP155" s="494"/>
      <c r="EDQ155" s="494"/>
      <c r="EDR155" s="494"/>
      <c r="EDS155" s="494"/>
      <c r="EDT155" s="494"/>
      <c r="EDU155" s="494"/>
      <c r="EDV155" s="494"/>
      <c r="EDW155" s="494"/>
      <c r="EDX155" s="494"/>
      <c r="EDY155" s="494"/>
      <c r="EDZ155" s="494"/>
      <c r="EEA155" s="494"/>
      <c r="EEB155" s="494"/>
      <c r="EEC155" s="494"/>
      <c r="EED155" s="494"/>
      <c r="EEE155" s="494"/>
      <c r="EEF155" s="494"/>
      <c r="EEG155" s="494"/>
      <c r="EEH155" s="494"/>
      <c r="EEI155" s="494"/>
      <c r="EEJ155" s="494"/>
      <c r="EEK155" s="494"/>
      <c r="EEL155" s="494"/>
      <c r="EEM155" s="494"/>
      <c r="EEN155" s="494"/>
      <c r="EEO155" s="494"/>
      <c r="EEP155" s="494"/>
      <c r="EEQ155" s="494"/>
      <c r="EER155" s="494"/>
      <c r="EES155" s="494"/>
      <c r="EET155" s="494"/>
      <c r="EEU155" s="494"/>
      <c r="EEV155" s="494"/>
      <c r="EEW155" s="494"/>
      <c r="EEX155" s="494"/>
      <c r="EEY155" s="494"/>
      <c r="EEZ155" s="494"/>
      <c r="EFA155" s="494"/>
      <c r="EFB155" s="494"/>
      <c r="EFC155" s="494"/>
      <c r="EFD155" s="494"/>
      <c r="EFE155" s="494"/>
      <c r="EFF155" s="494"/>
      <c r="EFG155" s="494"/>
      <c r="EFH155" s="494"/>
      <c r="EFI155" s="494"/>
      <c r="EFJ155" s="494"/>
      <c r="EFK155" s="494"/>
      <c r="EFL155" s="494"/>
      <c r="EFM155" s="494"/>
      <c r="EFN155" s="494"/>
      <c r="EFO155" s="494"/>
      <c r="EFP155" s="494"/>
      <c r="EFQ155" s="494"/>
      <c r="EFR155" s="494"/>
      <c r="EFS155" s="494"/>
      <c r="EFT155" s="494"/>
      <c r="EFU155" s="494"/>
      <c r="EFV155" s="494"/>
      <c r="EFW155" s="494"/>
      <c r="EFX155" s="494"/>
      <c r="EFY155" s="494"/>
      <c r="EFZ155" s="494"/>
      <c r="EGA155" s="494"/>
      <c r="EGB155" s="494"/>
      <c r="EGC155" s="494"/>
      <c r="EGD155" s="494"/>
      <c r="EGE155" s="494"/>
      <c r="EGF155" s="494"/>
      <c r="EGG155" s="494"/>
      <c r="EGH155" s="494"/>
      <c r="EGI155" s="494"/>
      <c r="EGJ155" s="494"/>
      <c r="EGK155" s="494"/>
      <c r="EGL155" s="494"/>
      <c r="EGM155" s="494"/>
      <c r="EGN155" s="494"/>
      <c r="EGO155" s="494"/>
      <c r="EGP155" s="494"/>
      <c r="EGQ155" s="494"/>
      <c r="EGR155" s="494"/>
      <c r="EGS155" s="494"/>
      <c r="EGT155" s="494"/>
      <c r="EGU155" s="494"/>
      <c r="EGV155" s="494"/>
      <c r="EGW155" s="494"/>
      <c r="EGX155" s="494"/>
      <c r="EGY155" s="494"/>
      <c r="EGZ155" s="494"/>
      <c r="EHA155" s="494"/>
      <c r="EHB155" s="494"/>
      <c r="EHC155" s="494"/>
      <c r="EHD155" s="494"/>
      <c r="EHE155" s="494"/>
      <c r="EHF155" s="494"/>
      <c r="EHG155" s="494"/>
      <c r="EHH155" s="494"/>
      <c r="EHI155" s="494"/>
      <c r="EHJ155" s="494"/>
      <c r="EHK155" s="494"/>
      <c r="EHL155" s="494"/>
      <c r="EHM155" s="494"/>
      <c r="EHN155" s="494"/>
      <c r="EHO155" s="494"/>
      <c r="EHP155" s="494"/>
      <c r="EHQ155" s="494"/>
      <c r="EHR155" s="494"/>
      <c r="EHS155" s="494"/>
      <c r="EHT155" s="494"/>
      <c r="EHU155" s="494"/>
      <c r="EHV155" s="494"/>
      <c r="EHW155" s="494"/>
      <c r="EHX155" s="494"/>
      <c r="EHY155" s="494"/>
      <c r="EHZ155" s="494"/>
      <c r="EIA155" s="494"/>
      <c r="EIB155" s="494"/>
      <c r="EIC155" s="494"/>
      <c r="EID155" s="494"/>
      <c r="EIE155" s="494"/>
      <c r="EIF155" s="494"/>
      <c r="EIG155" s="494"/>
      <c r="EIH155" s="494"/>
      <c r="EII155" s="494"/>
      <c r="EIJ155" s="494"/>
      <c r="EIK155" s="494"/>
      <c r="EIL155" s="494"/>
      <c r="EIM155" s="494"/>
      <c r="EIN155" s="494"/>
      <c r="EIO155" s="494"/>
      <c r="EIP155" s="494"/>
      <c r="EIQ155" s="494"/>
      <c r="EIR155" s="494"/>
      <c r="EIS155" s="494"/>
      <c r="EIT155" s="494"/>
      <c r="EIU155" s="494"/>
      <c r="EIV155" s="494"/>
      <c r="EIW155" s="494"/>
      <c r="EIX155" s="494"/>
      <c r="EIY155" s="494"/>
      <c r="EIZ155" s="494"/>
      <c r="EJA155" s="494"/>
      <c r="EJB155" s="494"/>
      <c r="EJC155" s="494"/>
      <c r="EJD155" s="494"/>
      <c r="EJE155" s="494"/>
      <c r="EJF155" s="494"/>
      <c r="EJG155" s="494"/>
      <c r="EJH155" s="494"/>
      <c r="EJI155" s="494"/>
      <c r="EJJ155" s="494"/>
      <c r="EJK155" s="494"/>
      <c r="EJL155" s="494"/>
      <c r="EJM155" s="494"/>
      <c r="EJN155" s="494"/>
      <c r="EJO155" s="494"/>
      <c r="EJP155" s="494"/>
      <c r="EJQ155" s="494"/>
      <c r="EJR155" s="494"/>
      <c r="EJS155" s="494"/>
      <c r="EJT155" s="494"/>
      <c r="EJU155" s="494"/>
      <c r="EJV155" s="494"/>
      <c r="EJW155" s="494"/>
      <c r="EJX155" s="494"/>
      <c r="EJY155" s="494"/>
      <c r="EJZ155" s="494"/>
      <c r="EKA155" s="494"/>
      <c r="EKB155" s="494"/>
      <c r="EKC155" s="494"/>
      <c r="EKD155" s="494"/>
      <c r="EKE155" s="494"/>
      <c r="EKF155" s="494"/>
      <c r="EKG155" s="494"/>
      <c r="EKH155" s="494"/>
      <c r="EKI155" s="494"/>
      <c r="EKJ155" s="494"/>
      <c r="EKK155" s="494"/>
      <c r="EKL155" s="494"/>
      <c r="EKM155" s="494"/>
      <c r="EKN155" s="494"/>
      <c r="EKO155" s="494"/>
      <c r="EKP155" s="494"/>
      <c r="EKQ155" s="494"/>
      <c r="EKR155" s="494"/>
      <c r="EKS155" s="494"/>
      <c r="EKT155" s="494"/>
      <c r="EKU155" s="494"/>
      <c r="EKV155" s="494"/>
      <c r="EKW155" s="494"/>
      <c r="EKX155" s="494"/>
      <c r="EKY155" s="494"/>
      <c r="EKZ155" s="494"/>
      <c r="ELA155" s="494"/>
      <c r="ELB155" s="494"/>
      <c r="ELC155" s="494"/>
      <c r="ELD155" s="494"/>
      <c r="ELE155" s="494"/>
      <c r="ELF155" s="494"/>
      <c r="ELG155" s="494"/>
      <c r="ELH155" s="494"/>
      <c r="ELI155" s="494"/>
      <c r="ELJ155" s="494"/>
      <c r="ELK155" s="494"/>
      <c r="ELL155" s="494"/>
      <c r="ELM155" s="494"/>
      <c r="ELN155" s="494"/>
      <c r="ELO155" s="494"/>
      <c r="ELP155" s="494"/>
      <c r="ELQ155" s="494"/>
      <c r="ELR155" s="494"/>
      <c r="ELS155" s="494"/>
      <c r="ELT155" s="494"/>
      <c r="ELU155" s="494"/>
      <c r="ELV155" s="494"/>
      <c r="ELW155" s="494"/>
      <c r="ELX155" s="494"/>
      <c r="ELY155" s="494"/>
      <c r="ELZ155" s="494"/>
      <c r="EMA155" s="494"/>
      <c r="EMB155" s="494"/>
      <c r="EMC155" s="494"/>
      <c r="EMD155" s="494"/>
      <c r="EME155" s="494"/>
      <c r="EMF155" s="494"/>
      <c r="EMG155" s="494"/>
      <c r="EMH155" s="494"/>
      <c r="EMI155" s="494"/>
      <c r="EMJ155" s="494"/>
      <c r="EMK155" s="494"/>
      <c r="EML155" s="494"/>
      <c r="EMM155" s="494"/>
      <c r="EMN155" s="494"/>
      <c r="EMO155" s="494"/>
      <c r="EMP155" s="494"/>
      <c r="EMQ155" s="494"/>
      <c r="EMR155" s="494"/>
      <c r="EMS155" s="494"/>
      <c r="EMT155" s="494"/>
      <c r="EMU155" s="494"/>
      <c r="EMV155" s="494"/>
      <c r="EMW155" s="494"/>
      <c r="EMX155" s="494"/>
      <c r="EMY155" s="494"/>
      <c r="EMZ155" s="494"/>
      <c r="ENA155" s="494"/>
      <c r="ENB155" s="494"/>
      <c r="ENC155" s="494"/>
      <c r="END155" s="494"/>
      <c r="ENE155" s="494"/>
      <c r="ENF155" s="494"/>
      <c r="ENG155" s="494"/>
      <c r="ENH155" s="494"/>
      <c r="ENI155" s="494"/>
      <c r="ENJ155" s="494"/>
      <c r="ENK155" s="494"/>
      <c r="ENL155" s="494"/>
      <c r="ENM155" s="494"/>
      <c r="ENN155" s="494"/>
      <c r="ENO155" s="494"/>
      <c r="ENP155" s="494"/>
      <c r="ENQ155" s="494"/>
      <c r="ENR155" s="494"/>
      <c r="ENS155" s="494"/>
      <c r="ENT155" s="494"/>
      <c r="ENU155" s="494"/>
      <c r="ENV155" s="494"/>
      <c r="ENW155" s="494"/>
      <c r="ENX155" s="494"/>
      <c r="ENY155" s="494"/>
      <c r="ENZ155" s="494"/>
      <c r="EOA155" s="494"/>
      <c r="EOB155" s="494"/>
      <c r="EOC155" s="494"/>
      <c r="EOD155" s="494"/>
      <c r="EOE155" s="494"/>
      <c r="EOF155" s="494"/>
      <c r="EOG155" s="494"/>
      <c r="EOH155" s="494"/>
      <c r="EOI155" s="494"/>
      <c r="EOJ155" s="494"/>
      <c r="EOK155" s="494"/>
      <c r="EOL155" s="494"/>
      <c r="EOM155" s="494"/>
      <c r="EON155" s="494"/>
      <c r="EOO155" s="494"/>
      <c r="EOP155" s="494"/>
      <c r="EOQ155" s="494"/>
      <c r="EOR155" s="494"/>
      <c r="EOS155" s="494"/>
      <c r="EOT155" s="494"/>
      <c r="EOU155" s="494"/>
      <c r="EOV155" s="494"/>
      <c r="EOW155" s="494"/>
      <c r="EOX155" s="494"/>
      <c r="EOY155" s="494"/>
      <c r="EOZ155" s="494"/>
      <c r="EPA155" s="494"/>
      <c r="EPB155" s="494"/>
      <c r="EPC155" s="494"/>
      <c r="EPD155" s="494"/>
      <c r="EPE155" s="494"/>
      <c r="EPF155" s="494"/>
      <c r="EPG155" s="494"/>
      <c r="EPH155" s="494"/>
      <c r="EPI155" s="494"/>
      <c r="EPJ155" s="494"/>
      <c r="EPK155" s="494"/>
      <c r="EPL155" s="494"/>
      <c r="EPM155" s="494"/>
      <c r="EPN155" s="494"/>
      <c r="EPO155" s="494"/>
      <c r="EPP155" s="494"/>
      <c r="EPQ155" s="494"/>
      <c r="EPR155" s="494"/>
      <c r="EPS155" s="494"/>
      <c r="EPT155" s="494"/>
      <c r="EPU155" s="494"/>
      <c r="EPV155" s="494"/>
      <c r="EPW155" s="494"/>
      <c r="EPX155" s="494"/>
      <c r="EPY155" s="494"/>
      <c r="EPZ155" s="494"/>
      <c r="EQA155" s="494"/>
      <c r="EQB155" s="494"/>
      <c r="EQC155" s="494"/>
      <c r="EQD155" s="494"/>
      <c r="EQE155" s="494"/>
      <c r="EQF155" s="494"/>
      <c r="EQG155" s="494"/>
      <c r="EQH155" s="494"/>
      <c r="EQI155" s="494"/>
      <c r="EQJ155" s="494"/>
      <c r="EQK155" s="494"/>
      <c r="EQL155" s="494"/>
      <c r="EQM155" s="494"/>
      <c r="EQN155" s="494"/>
      <c r="EQO155" s="494"/>
      <c r="EQP155" s="494"/>
      <c r="EQQ155" s="494"/>
      <c r="EQR155" s="494"/>
      <c r="EQS155" s="494"/>
      <c r="EQT155" s="494"/>
      <c r="EQU155" s="494"/>
      <c r="EQV155" s="494"/>
      <c r="EQW155" s="494"/>
      <c r="EQX155" s="494"/>
      <c r="EQY155" s="494"/>
      <c r="EQZ155" s="494"/>
      <c r="ERA155" s="494"/>
      <c r="ERB155" s="494"/>
      <c r="ERC155" s="494"/>
      <c r="ERD155" s="494"/>
      <c r="ERE155" s="494"/>
      <c r="ERF155" s="494"/>
      <c r="ERG155" s="494"/>
      <c r="ERH155" s="494"/>
      <c r="ERI155" s="494"/>
      <c r="ERJ155" s="494"/>
      <c r="ERK155" s="494"/>
      <c r="ERL155" s="494"/>
      <c r="ERM155" s="494"/>
      <c r="ERN155" s="494"/>
      <c r="ERO155" s="494"/>
      <c r="ERP155" s="494"/>
      <c r="ERQ155" s="494"/>
      <c r="ERR155" s="494"/>
      <c r="ERS155" s="494"/>
      <c r="ERT155" s="494"/>
      <c r="ERU155" s="494"/>
      <c r="ERV155" s="494"/>
      <c r="ERW155" s="494"/>
      <c r="ERX155" s="494"/>
      <c r="ERY155" s="494"/>
      <c r="ERZ155" s="494"/>
      <c r="ESA155" s="494"/>
      <c r="ESB155" s="494"/>
      <c r="ESC155" s="494"/>
      <c r="ESD155" s="494"/>
      <c r="ESE155" s="494"/>
      <c r="ESF155" s="494"/>
      <c r="ESG155" s="494"/>
      <c r="ESH155" s="494"/>
      <c r="ESI155" s="494"/>
      <c r="ESJ155" s="494"/>
      <c r="ESK155" s="494"/>
      <c r="ESL155" s="494"/>
      <c r="ESM155" s="494"/>
      <c r="ESN155" s="494"/>
      <c r="ESO155" s="494"/>
      <c r="ESP155" s="494"/>
      <c r="ESQ155" s="494"/>
      <c r="ESR155" s="494"/>
      <c r="ESS155" s="494"/>
      <c r="EST155" s="494"/>
      <c r="ESU155" s="494"/>
      <c r="ESV155" s="494"/>
      <c r="ESW155" s="494"/>
      <c r="ESX155" s="494"/>
      <c r="ESY155" s="494"/>
      <c r="ESZ155" s="494"/>
      <c r="ETA155" s="494"/>
      <c r="ETB155" s="494"/>
      <c r="ETC155" s="494"/>
      <c r="ETD155" s="494"/>
      <c r="ETE155" s="494"/>
      <c r="ETF155" s="494"/>
      <c r="ETG155" s="494"/>
      <c r="ETH155" s="494"/>
      <c r="ETI155" s="494"/>
      <c r="ETJ155" s="494"/>
      <c r="ETK155" s="494"/>
      <c r="ETL155" s="494"/>
      <c r="ETM155" s="494"/>
      <c r="ETN155" s="494"/>
      <c r="ETO155" s="494"/>
      <c r="ETP155" s="494"/>
      <c r="ETQ155" s="494"/>
      <c r="ETR155" s="494"/>
      <c r="ETS155" s="494"/>
      <c r="ETT155" s="494"/>
      <c r="ETU155" s="494"/>
      <c r="ETV155" s="494"/>
      <c r="ETW155" s="494"/>
      <c r="ETX155" s="494"/>
      <c r="ETY155" s="494"/>
      <c r="ETZ155" s="494"/>
      <c r="EUA155" s="494"/>
      <c r="EUB155" s="494"/>
      <c r="EUC155" s="494"/>
      <c r="EUD155" s="494"/>
      <c r="EUE155" s="494"/>
      <c r="EUF155" s="494"/>
      <c r="EUG155" s="494"/>
      <c r="EUH155" s="494"/>
      <c r="EUI155" s="494"/>
      <c r="EUJ155" s="494"/>
      <c r="EUK155" s="494"/>
      <c r="EUL155" s="494"/>
      <c r="EUM155" s="494"/>
      <c r="EUN155" s="494"/>
      <c r="EUO155" s="494"/>
      <c r="EUP155" s="494"/>
      <c r="EUQ155" s="494"/>
      <c r="EUR155" s="494"/>
      <c r="EUS155" s="494"/>
      <c r="EUT155" s="494"/>
      <c r="EUU155" s="494"/>
      <c r="EUV155" s="494"/>
      <c r="EUW155" s="494"/>
      <c r="EUX155" s="494"/>
      <c r="EUY155" s="494"/>
      <c r="EUZ155" s="494"/>
      <c r="EVA155" s="494"/>
      <c r="EVB155" s="494"/>
      <c r="EVC155" s="494"/>
      <c r="EVD155" s="494"/>
      <c r="EVE155" s="494"/>
      <c r="EVF155" s="494"/>
      <c r="EVG155" s="494"/>
      <c r="EVH155" s="494"/>
      <c r="EVI155" s="494"/>
      <c r="EVJ155" s="494"/>
      <c r="EVK155" s="494"/>
      <c r="EVL155" s="494"/>
      <c r="EVM155" s="494"/>
      <c r="EVN155" s="494"/>
      <c r="EVO155" s="494"/>
      <c r="EVP155" s="494"/>
      <c r="EVQ155" s="494"/>
      <c r="EVR155" s="494"/>
      <c r="EVS155" s="494"/>
      <c r="EVT155" s="494"/>
      <c r="EVU155" s="494"/>
      <c r="EVV155" s="494"/>
      <c r="EVW155" s="494"/>
      <c r="EVX155" s="494"/>
      <c r="EVY155" s="494"/>
      <c r="EVZ155" s="494"/>
      <c r="EWA155" s="494"/>
      <c r="EWB155" s="494"/>
      <c r="EWC155" s="494"/>
      <c r="EWD155" s="494"/>
      <c r="EWE155" s="494"/>
      <c r="EWF155" s="494"/>
      <c r="EWG155" s="494"/>
      <c r="EWH155" s="494"/>
      <c r="EWI155" s="494"/>
      <c r="EWJ155" s="494"/>
      <c r="EWK155" s="494"/>
      <c r="EWL155" s="494"/>
      <c r="EWM155" s="494"/>
      <c r="EWN155" s="494"/>
      <c r="EWO155" s="494"/>
      <c r="EWP155" s="494"/>
      <c r="EWQ155" s="494"/>
      <c r="EWR155" s="494"/>
      <c r="EWS155" s="494"/>
      <c r="EWT155" s="494"/>
      <c r="EWU155" s="494"/>
      <c r="EWV155" s="494"/>
      <c r="EWW155" s="494"/>
      <c r="EWX155" s="494"/>
      <c r="EWY155" s="494"/>
      <c r="EWZ155" s="494"/>
      <c r="EXA155" s="494"/>
      <c r="EXB155" s="494"/>
      <c r="EXC155" s="494"/>
      <c r="EXD155" s="494"/>
      <c r="EXE155" s="494"/>
      <c r="EXF155" s="494"/>
      <c r="EXG155" s="494"/>
      <c r="EXH155" s="494"/>
      <c r="EXI155" s="494"/>
      <c r="EXJ155" s="494"/>
      <c r="EXK155" s="494"/>
      <c r="EXL155" s="494"/>
      <c r="EXM155" s="494"/>
      <c r="EXN155" s="494"/>
      <c r="EXO155" s="494"/>
      <c r="EXP155" s="494"/>
      <c r="EXQ155" s="494"/>
      <c r="EXR155" s="494"/>
      <c r="EXS155" s="494"/>
      <c r="EXT155" s="494"/>
      <c r="EXU155" s="494"/>
      <c r="EXV155" s="494"/>
      <c r="EXW155" s="494"/>
      <c r="EXX155" s="494"/>
      <c r="EXY155" s="494"/>
      <c r="EXZ155" s="494"/>
      <c r="EYA155" s="494"/>
      <c r="EYB155" s="494"/>
      <c r="EYC155" s="494"/>
      <c r="EYD155" s="494"/>
      <c r="EYE155" s="494"/>
      <c r="EYF155" s="494"/>
      <c r="EYG155" s="494"/>
      <c r="EYH155" s="494"/>
      <c r="EYI155" s="494"/>
      <c r="EYJ155" s="494"/>
      <c r="EYK155" s="494"/>
      <c r="EYL155" s="494"/>
      <c r="EYM155" s="494"/>
      <c r="EYN155" s="494"/>
      <c r="EYO155" s="494"/>
      <c r="EYP155" s="494"/>
      <c r="EYQ155" s="494"/>
      <c r="EYR155" s="494"/>
      <c r="EYS155" s="494"/>
      <c r="EYT155" s="494"/>
      <c r="EYU155" s="494"/>
      <c r="EYV155" s="494"/>
      <c r="EYW155" s="494"/>
      <c r="EYX155" s="494"/>
      <c r="EYY155" s="494"/>
      <c r="EYZ155" s="494"/>
      <c r="EZA155" s="494"/>
      <c r="EZB155" s="494"/>
      <c r="EZC155" s="494"/>
      <c r="EZD155" s="494"/>
      <c r="EZE155" s="494"/>
      <c r="EZF155" s="494"/>
      <c r="EZG155" s="494"/>
      <c r="EZH155" s="494"/>
      <c r="EZI155" s="494"/>
      <c r="EZJ155" s="494"/>
      <c r="EZK155" s="494"/>
      <c r="EZL155" s="494"/>
      <c r="EZM155" s="494"/>
      <c r="EZN155" s="494"/>
      <c r="EZO155" s="494"/>
      <c r="EZP155" s="494"/>
      <c r="EZQ155" s="494"/>
      <c r="EZR155" s="494"/>
      <c r="EZS155" s="494"/>
      <c r="EZT155" s="494"/>
      <c r="EZU155" s="494"/>
      <c r="EZV155" s="494"/>
      <c r="EZW155" s="494"/>
      <c r="EZX155" s="494"/>
      <c r="EZY155" s="494"/>
      <c r="EZZ155" s="494"/>
      <c r="FAA155" s="494"/>
      <c r="FAB155" s="494"/>
      <c r="FAC155" s="494"/>
      <c r="FAD155" s="494"/>
      <c r="FAE155" s="494"/>
      <c r="FAF155" s="494"/>
      <c r="FAG155" s="494"/>
      <c r="FAH155" s="494"/>
      <c r="FAI155" s="494"/>
      <c r="FAJ155" s="494"/>
      <c r="FAK155" s="494"/>
      <c r="FAL155" s="494"/>
      <c r="FAM155" s="494"/>
      <c r="FAN155" s="494"/>
      <c r="FAO155" s="494"/>
      <c r="FAP155" s="494"/>
      <c r="FAQ155" s="494"/>
      <c r="FAR155" s="494"/>
      <c r="FAS155" s="494"/>
      <c r="FAT155" s="494"/>
      <c r="FAU155" s="494"/>
      <c r="FAV155" s="494"/>
      <c r="FAW155" s="494"/>
      <c r="FAX155" s="494"/>
      <c r="FAY155" s="494"/>
      <c r="FAZ155" s="494"/>
      <c r="FBA155" s="494"/>
      <c r="FBB155" s="494"/>
      <c r="FBC155" s="494"/>
      <c r="FBD155" s="494"/>
      <c r="FBE155" s="494"/>
      <c r="FBF155" s="494"/>
      <c r="FBG155" s="494"/>
      <c r="FBH155" s="494"/>
      <c r="FBI155" s="494"/>
      <c r="FBJ155" s="494"/>
      <c r="FBK155" s="494"/>
      <c r="FBL155" s="494"/>
      <c r="FBM155" s="494"/>
      <c r="FBN155" s="494"/>
      <c r="FBO155" s="494"/>
      <c r="FBP155" s="494"/>
      <c r="FBQ155" s="494"/>
      <c r="FBR155" s="494"/>
      <c r="FBS155" s="494"/>
      <c r="FBT155" s="494"/>
      <c r="FBU155" s="494"/>
      <c r="FBV155" s="494"/>
      <c r="FBW155" s="494"/>
      <c r="FBX155" s="494"/>
      <c r="FBY155" s="494"/>
      <c r="FBZ155" s="494"/>
      <c r="FCA155" s="494"/>
      <c r="FCB155" s="494"/>
      <c r="FCC155" s="494"/>
      <c r="FCD155" s="494"/>
      <c r="FCE155" s="494"/>
      <c r="FCF155" s="494"/>
      <c r="FCG155" s="494"/>
      <c r="FCH155" s="494"/>
      <c r="FCI155" s="494"/>
      <c r="FCJ155" s="494"/>
      <c r="FCK155" s="494"/>
      <c r="FCL155" s="494"/>
      <c r="FCM155" s="494"/>
      <c r="FCN155" s="494"/>
      <c r="FCO155" s="494"/>
      <c r="FCP155" s="494"/>
      <c r="FCQ155" s="494"/>
      <c r="FCR155" s="494"/>
      <c r="FCS155" s="494"/>
      <c r="FCT155" s="494"/>
      <c r="FCU155" s="494"/>
      <c r="FCV155" s="494"/>
      <c r="FCW155" s="494"/>
      <c r="FCX155" s="494"/>
      <c r="FCY155" s="494"/>
      <c r="FCZ155" s="494"/>
      <c r="FDA155" s="494"/>
      <c r="FDB155" s="494"/>
      <c r="FDC155" s="494"/>
      <c r="FDD155" s="494"/>
      <c r="FDE155" s="494"/>
      <c r="FDF155" s="494"/>
      <c r="FDG155" s="494"/>
      <c r="FDH155" s="494"/>
      <c r="FDI155" s="494"/>
      <c r="FDJ155" s="494"/>
      <c r="FDK155" s="494"/>
      <c r="FDL155" s="494"/>
      <c r="FDM155" s="494"/>
      <c r="FDN155" s="494"/>
      <c r="FDO155" s="494"/>
      <c r="FDP155" s="494"/>
      <c r="FDQ155" s="494"/>
      <c r="FDR155" s="494"/>
      <c r="FDS155" s="494"/>
      <c r="FDT155" s="494"/>
      <c r="FDU155" s="494"/>
      <c r="FDV155" s="494"/>
      <c r="FDW155" s="494"/>
      <c r="FDX155" s="494"/>
      <c r="FDY155" s="494"/>
      <c r="FDZ155" s="494"/>
      <c r="FEA155" s="494"/>
      <c r="FEB155" s="494"/>
      <c r="FEC155" s="494"/>
      <c r="FED155" s="494"/>
      <c r="FEE155" s="494"/>
      <c r="FEF155" s="494"/>
      <c r="FEG155" s="494"/>
      <c r="FEH155" s="494"/>
      <c r="FEI155" s="494"/>
      <c r="FEJ155" s="494"/>
      <c r="FEK155" s="494"/>
      <c r="FEL155" s="494"/>
      <c r="FEM155" s="494"/>
      <c r="FEN155" s="494"/>
      <c r="FEO155" s="494"/>
      <c r="FEP155" s="494"/>
      <c r="FEQ155" s="494"/>
      <c r="FER155" s="494"/>
      <c r="FES155" s="494"/>
      <c r="FET155" s="494"/>
      <c r="FEU155" s="494"/>
      <c r="FEV155" s="494"/>
      <c r="FEW155" s="494"/>
      <c r="FEX155" s="494"/>
      <c r="FEY155" s="494"/>
      <c r="FEZ155" s="494"/>
      <c r="FFA155" s="494"/>
      <c r="FFB155" s="494"/>
      <c r="FFC155" s="494"/>
      <c r="FFD155" s="494"/>
      <c r="FFE155" s="494"/>
      <c r="FFF155" s="494"/>
      <c r="FFG155" s="494"/>
      <c r="FFH155" s="494"/>
      <c r="FFI155" s="494"/>
      <c r="FFJ155" s="494"/>
      <c r="FFK155" s="494"/>
      <c r="FFL155" s="494"/>
      <c r="FFM155" s="494"/>
      <c r="FFN155" s="494"/>
      <c r="FFO155" s="494"/>
      <c r="FFP155" s="494"/>
      <c r="FFQ155" s="494"/>
      <c r="FFR155" s="494"/>
      <c r="FFS155" s="494"/>
      <c r="FFT155" s="494"/>
      <c r="FFU155" s="494"/>
      <c r="FFV155" s="494"/>
      <c r="FFW155" s="494"/>
      <c r="FFX155" s="494"/>
      <c r="FFY155" s="494"/>
      <c r="FFZ155" s="494"/>
      <c r="FGA155" s="494"/>
      <c r="FGB155" s="494"/>
      <c r="FGC155" s="494"/>
      <c r="FGD155" s="494"/>
      <c r="FGE155" s="494"/>
      <c r="FGF155" s="494"/>
      <c r="FGG155" s="494"/>
      <c r="FGH155" s="494"/>
      <c r="FGI155" s="494"/>
      <c r="FGJ155" s="494"/>
      <c r="FGK155" s="494"/>
      <c r="FGL155" s="494"/>
      <c r="FGM155" s="494"/>
      <c r="FGN155" s="494"/>
      <c r="FGO155" s="494"/>
      <c r="FGP155" s="494"/>
      <c r="FGQ155" s="494"/>
      <c r="FGR155" s="494"/>
      <c r="FGS155" s="494"/>
      <c r="FGT155" s="494"/>
      <c r="FGU155" s="494"/>
      <c r="FGV155" s="494"/>
      <c r="FGW155" s="494"/>
      <c r="FGX155" s="494"/>
      <c r="FGY155" s="494"/>
      <c r="FGZ155" s="494"/>
      <c r="FHA155" s="494"/>
      <c r="FHB155" s="494"/>
      <c r="FHC155" s="494"/>
      <c r="FHD155" s="494"/>
      <c r="FHE155" s="494"/>
      <c r="FHF155" s="494"/>
      <c r="FHG155" s="494"/>
      <c r="FHH155" s="494"/>
      <c r="FHI155" s="494"/>
      <c r="FHJ155" s="494"/>
      <c r="FHK155" s="494"/>
      <c r="FHL155" s="494"/>
      <c r="FHM155" s="494"/>
      <c r="FHN155" s="494"/>
      <c r="FHO155" s="494"/>
      <c r="FHP155" s="494"/>
      <c r="FHQ155" s="494"/>
      <c r="FHR155" s="494"/>
      <c r="FHS155" s="494"/>
      <c r="FHT155" s="494"/>
      <c r="FHU155" s="494"/>
      <c r="FHV155" s="494"/>
      <c r="FHW155" s="494"/>
      <c r="FHX155" s="494"/>
      <c r="FHY155" s="494"/>
      <c r="FHZ155" s="494"/>
      <c r="FIA155" s="494"/>
      <c r="FIB155" s="494"/>
      <c r="FIC155" s="494"/>
      <c r="FID155" s="494"/>
      <c r="FIE155" s="494"/>
      <c r="FIF155" s="494"/>
      <c r="FIG155" s="494"/>
      <c r="FIH155" s="494"/>
      <c r="FII155" s="494"/>
      <c r="FIJ155" s="494"/>
      <c r="FIK155" s="494"/>
      <c r="FIL155" s="494"/>
      <c r="FIM155" s="494"/>
      <c r="FIN155" s="494"/>
      <c r="FIO155" s="494"/>
      <c r="FIP155" s="494"/>
      <c r="FIQ155" s="494"/>
      <c r="FIR155" s="494"/>
      <c r="FIS155" s="494"/>
      <c r="FIT155" s="494"/>
      <c r="FIU155" s="494"/>
      <c r="FIV155" s="494"/>
      <c r="FIW155" s="494"/>
      <c r="FIX155" s="494"/>
      <c r="FIY155" s="494"/>
      <c r="FIZ155" s="494"/>
      <c r="FJA155" s="494"/>
      <c r="FJB155" s="494"/>
      <c r="FJC155" s="494"/>
      <c r="FJD155" s="494"/>
      <c r="FJE155" s="494"/>
      <c r="FJF155" s="494"/>
      <c r="FJG155" s="494"/>
      <c r="FJH155" s="494"/>
      <c r="FJI155" s="494"/>
      <c r="FJJ155" s="494"/>
      <c r="FJK155" s="494"/>
      <c r="FJL155" s="494"/>
      <c r="FJM155" s="494"/>
      <c r="FJN155" s="494"/>
      <c r="FJO155" s="494"/>
      <c r="FJP155" s="494"/>
      <c r="FJQ155" s="494"/>
      <c r="FJR155" s="494"/>
      <c r="FJS155" s="494"/>
      <c r="FJT155" s="494"/>
      <c r="FJU155" s="494"/>
      <c r="FJV155" s="494"/>
      <c r="FJW155" s="494"/>
      <c r="FJX155" s="494"/>
      <c r="FJY155" s="494"/>
      <c r="FJZ155" s="494"/>
      <c r="FKA155" s="494"/>
      <c r="FKB155" s="494"/>
      <c r="FKC155" s="494"/>
      <c r="FKD155" s="494"/>
      <c r="FKE155" s="494"/>
      <c r="FKF155" s="494"/>
      <c r="FKG155" s="494"/>
      <c r="FKH155" s="494"/>
      <c r="FKI155" s="494"/>
      <c r="FKJ155" s="494"/>
      <c r="FKK155" s="494"/>
      <c r="FKL155" s="494"/>
      <c r="FKM155" s="494"/>
      <c r="FKN155" s="494"/>
      <c r="FKO155" s="494"/>
      <c r="FKP155" s="494"/>
      <c r="FKQ155" s="494"/>
      <c r="FKR155" s="494"/>
      <c r="FKS155" s="494"/>
      <c r="FKT155" s="494"/>
      <c r="FKU155" s="494"/>
      <c r="FKV155" s="494"/>
      <c r="FKW155" s="494"/>
      <c r="FKX155" s="494"/>
      <c r="FKY155" s="494"/>
      <c r="FKZ155" s="494"/>
      <c r="FLA155" s="494"/>
      <c r="FLB155" s="494"/>
      <c r="FLC155" s="494"/>
      <c r="FLD155" s="494"/>
      <c r="FLE155" s="494"/>
      <c r="FLF155" s="494"/>
      <c r="FLG155" s="494"/>
      <c r="FLH155" s="494"/>
      <c r="FLI155" s="494"/>
      <c r="FLJ155" s="494"/>
      <c r="FLK155" s="494"/>
      <c r="FLL155" s="494"/>
      <c r="FLM155" s="494"/>
      <c r="FLN155" s="494"/>
      <c r="FLO155" s="494"/>
      <c r="FLP155" s="494"/>
      <c r="FLQ155" s="494"/>
      <c r="FLR155" s="494"/>
      <c r="FLS155" s="494"/>
      <c r="FLT155" s="494"/>
      <c r="FLU155" s="494"/>
      <c r="FLV155" s="494"/>
      <c r="FLW155" s="494"/>
      <c r="FLX155" s="494"/>
      <c r="FLY155" s="494"/>
      <c r="FLZ155" s="494"/>
      <c r="FMA155" s="494"/>
      <c r="FMB155" s="494"/>
      <c r="FMC155" s="494"/>
      <c r="FMD155" s="494"/>
      <c r="FME155" s="494"/>
      <c r="FMF155" s="494"/>
      <c r="FMG155" s="494"/>
      <c r="FMH155" s="494"/>
      <c r="FMI155" s="494"/>
      <c r="FMJ155" s="494"/>
      <c r="FMK155" s="494"/>
      <c r="FML155" s="494"/>
      <c r="FMM155" s="494"/>
      <c r="FMN155" s="494"/>
      <c r="FMO155" s="494"/>
      <c r="FMP155" s="494"/>
      <c r="FMQ155" s="494"/>
      <c r="FMR155" s="494"/>
      <c r="FMS155" s="494"/>
      <c r="FMT155" s="494"/>
      <c r="FMU155" s="494"/>
      <c r="FMV155" s="494"/>
      <c r="FMW155" s="494"/>
      <c r="FMX155" s="494"/>
      <c r="FMY155" s="494"/>
      <c r="FMZ155" s="494"/>
      <c r="FNA155" s="494"/>
      <c r="FNB155" s="494"/>
      <c r="FNC155" s="494"/>
      <c r="FND155" s="494"/>
      <c r="FNE155" s="494"/>
      <c r="FNF155" s="494"/>
      <c r="FNG155" s="494"/>
      <c r="FNH155" s="494"/>
      <c r="FNI155" s="494"/>
      <c r="FNJ155" s="494"/>
      <c r="FNK155" s="494"/>
      <c r="FNL155" s="494"/>
      <c r="FNM155" s="494"/>
      <c r="FNN155" s="494"/>
      <c r="FNO155" s="494"/>
      <c r="FNP155" s="494"/>
      <c r="FNQ155" s="494"/>
      <c r="FNR155" s="494"/>
      <c r="FNS155" s="494"/>
      <c r="FNT155" s="494"/>
      <c r="FNU155" s="494"/>
      <c r="FNV155" s="494"/>
      <c r="FNW155" s="494"/>
      <c r="FNX155" s="494"/>
      <c r="FNY155" s="494"/>
      <c r="FNZ155" s="494"/>
      <c r="FOA155" s="494"/>
      <c r="FOB155" s="494"/>
      <c r="FOC155" s="494"/>
      <c r="FOD155" s="494"/>
      <c r="FOE155" s="494"/>
      <c r="FOF155" s="494"/>
      <c r="FOG155" s="494"/>
      <c r="FOH155" s="494"/>
      <c r="FOI155" s="494"/>
      <c r="FOJ155" s="494"/>
      <c r="FOK155" s="494"/>
      <c r="FOL155" s="494"/>
      <c r="FOM155" s="494"/>
      <c r="FON155" s="494"/>
      <c r="FOO155" s="494"/>
      <c r="FOP155" s="494"/>
      <c r="FOQ155" s="494"/>
      <c r="FOR155" s="494"/>
      <c r="FOS155" s="494"/>
      <c r="FOT155" s="494"/>
      <c r="FOU155" s="494"/>
      <c r="FOV155" s="494"/>
      <c r="FOW155" s="494"/>
      <c r="FOX155" s="494"/>
      <c r="FOY155" s="494"/>
      <c r="FOZ155" s="494"/>
      <c r="FPA155" s="494"/>
      <c r="FPB155" s="494"/>
      <c r="FPC155" s="494"/>
      <c r="FPD155" s="494"/>
      <c r="FPE155" s="494"/>
      <c r="FPF155" s="494"/>
      <c r="FPG155" s="494"/>
      <c r="FPH155" s="494"/>
      <c r="FPI155" s="494"/>
      <c r="FPJ155" s="494"/>
      <c r="FPK155" s="494"/>
      <c r="FPL155" s="494"/>
      <c r="FPM155" s="494"/>
      <c r="FPN155" s="494"/>
      <c r="FPO155" s="494"/>
      <c r="FPP155" s="494"/>
      <c r="FPQ155" s="494"/>
      <c r="FPR155" s="494"/>
      <c r="FPS155" s="494"/>
      <c r="FPT155" s="494"/>
      <c r="FPU155" s="494"/>
      <c r="FPV155" s="494"/>
      <c r="FPW155" s="494"/>
      <c r="FPX155" s="494"/>
      <c r="FPY155" s="494"/>
      <c r="FPZ155" s="494"/>
      <c r="FQA155" s="494"/>
      <c r="FQB155" s="494"/>
      <c r="FQC155" s="494"/>
      <c r="FQD155" s="494"/>
      <c r="FQE155" s="494"/>
      <c r="FQF155" s="494"/>
      <c r="FQG155" s="494"/>
      <c r="FQH155" s="494"/>
      <c r="FQI155" s="494"/>
      <c r="FQJ155" s="494"/>
      <c r="FQK155" s="494"/>
      <c r="FQL155" s="494"/>
      <c r="FQM155" s="494"/>
      <c r="FQN155" s="494"/>
      <c r="FQO155" s="494"/>
      <c r="FQP155" s="494"/>
      <c r="FQQ155" s="494"/>
      <c r="FQR155" s="494"/>
      <c r="FQS155" s="494"/>
      <c r="FQT155" s="494"/>
      <c r="FQU155" s="494"/>
      <c r="FQV155" s="494"/>
      <c r="FQW155" s="494"/>
      <c r="FQX155" s="494"/>
      <c r="FQY155" s="494"/>
      <c r="FQZ155" s="494"/>
      <c r="FRA155" s="494"/>
      <c r="FRB155" s="494"/>
      <c r="FRC155" s="494"/>
      <c r="FRD155" s="494"/>
      <c r="FRE155" s="494"/>
      <c r="FRF155" s="494"/>
      <c r="FRG155" s="494"/>
      <c r="FRH155" s="494"/>
      <c r="FRI155" s="494"/>
      <c r="FRJ155" s="494"/>
      <c r="FRK155" s="494"/>
      <c r="FRL155" s="494"/>
      <c r="FRM155" s="494"/>
      <c r="FRN155" s="494"/>
      <c r="FRO155" s="494"/>
      <c r="FRP155" s="494"/>
      <c r="FRQ155" s="494"/>
      <c r="FRR155" s="494"/>
      <c r="FRS155" s="494"/>
      <c r="FRT155" s="494"/>
      <c r="FRU155" s="494"/>
      <c r="FRV155" s="494"/>
      <c r="FRW155" s="494"/>
      <c r="FRX155" s="494"/>
      <c r="FRY155" s="494"/>
      <c r="FRZ155" s="494"/>
      <c r="FSA155" s="494"/>
      <c r="FSB155" s="494"/>
      <c r="FSC155" s="494"/>
      <c r="FSD155" s="494"/>
      <c r="FSE155" s="494"/>
      <c r="FSF155" s="494"/>
      <c r="FSG155" s="494"/>
      <c r="FSH155" s="494"/>
      <c r="FSI155" s="494"/>
      <c r="FSJ155" s="494"/>
      <c r="FSK155" s="494"/>
      <c r="FSL155" s="494"/>
      <c r="FSM155" s="494"/>
      <c r="FSN155" s="494"/>
      <c r="FSO155" s="494"/>
      <c r="FSP155" s="494"/>
      <c r="FSQ155" s="494"/>
      <c r="FSR155" s="494"/>
      <c r="FSS155" s="494"/>
      <c r="FST155" s="494"/>
      <c r="FSU155" s="494"/>
      <c r="FSV155" s="494"/>
      <c r="FSW155" s="494"/>
      <c r="FSX155" s="494"/>
      <c r="FSY155" s="494"/>
      <c r="FSZ155" s="494"/>
      <c r="FTA155" s="494"/>
      <c r="FTB155" s="494"/>
      <c r="FTC155" s="494"/>
      <c r="FTD155" s="494"/>
      <c r="FTE155" s="494"/>
      <c r="FTF155" s="494"/>
      <c r="FTG155" s="494"/>
      <c r="FTH155" s="494"/>
      <c r="FTI155" s="494"/>
      <c r="FTJ155" s="494"/>
      <c r="FTK155" s="494"/>
      <c r="FTL155" s="494"/>
      <c r="FTM155" s="494"/>
      <c r="FTN155" s="494"/>
      <c r="FTO155" s="494"/>
      <c r="FTP155" s="494"/>
      <c r="FTQ155" s="494"/>
      <c r="FTR155" s="494"/>
      <c r="FTS155" s="494"/>
      <c r="FTT155" s="494"/>
      <c r="FTU155" s="494"/>
      <c r="FTV155" s="494"/>
      <c r="FTW155" s="494"/>
      <c r="FTX155" s="494"/>
      <c r="FTY155" s="494"/>
      <c r="FTZ155" s="494"/>
      <c r="FUA155" s="494"/>
      <c r="FUB155" s="494"/>
      <c r="FUC155" s="494"/>
      <c r="FUD155" s="494"/>
      <c r="FUE155" s="494"/>
      <c r="FUF155" s="494"/>
      <c r="FUG155" s="494"/>
      <c r="FUH155" s="494"/>
      <c r="FUI155" s="494"/>
      <c r="FUJ155" s="494"/>
      <c r="FUK155" s="494"/>
      <c r="FUL155" s="494"/>
      <c r="FUM155" s="494"/>
      <c r="FUN155" s="494"/>
      <c r="FUO155" s="494"/>
      <c r="FUP155" s="494"/>
      <c r="FUQ155" s="494"/>
      <c r="FUR155" s="494"/>
      <c r="FUS155" s="494"/>
      <c r="FUT155" s="494"/>
      <c r="FUU155" s="494"/>
      <c r="FUV155" s="494"/>
      <c r="FUW155" s="494"/>
      <c r="FUX155" s="494"/>
      <c r="FUY155" s="494"/>
      <c r="FUZ155" s="494"/>
      <c r="FVA155" s="494"/>
      <c r="FVB155" s="494"/>
      <c r="FVC155" s="494"/>
      <c r="FVD155" s="494"/>
      <c r="FVE155" s="494"/>
      <c r="FVF155" s="494"/>
      <c r="FVG155" s="494"/>
      <c r="FVH155" s="494"/>
      <c r="FVI155" s="494"/>
      <c r="FVJ155" s="494"/>
      <c r="FVK155" s="494"/>
      <c r="FVL155" s="494"/>
      <c r="FVM155" s="494"/>
      <c r="FVN155" s="494"/>
      <c r="FVO155" s="494"/>
      <c r="FVP155" s="494"/>
      <c r="FVQ155" s="494"/>
      <c r="FVR155" s="494"/>
      <c r="FVS155" s="494"/>
      <c r="FVT155" s="494"/>
      <c r="FVU155" s="494"/>
      <c r="FVV155" s="494"/>
      <c r="FVW155" s="494"/>
      <c r="FVX155" s="494"/>
      <c r="FVY155" s="494"/>
      <c r="FVZ155" s="494"/>
      <c r="FWA155" s="494"/>
      <c r="FWB155" s="494"/>
      <c r="FWC155" s="494"/>
      <c r="FWD155" s="494"/>
      <c r="FWE155" s="494"/>
      <c r="FWF155" s="494"/>
      <c r="FWG155" s="494"/>
      <c r="FWH155" s="494"/>
      <c r="FWI155" s="494"/>
      <c r="FWJ155" s="494"/>
      <c r="FWK155" s="494"/>
      <c r="FWL155" s="494"/>
      <c r="FWM155" s="494"/>
      <c r="FWN155" s="494"/>
      <c r="FWO155" s="494"/>
      <c r="FWP155" s="494"/>
      <c r="FWQ155" s="494"/>
      <c r="FWR155" s="494"/>
      <c r="FWS155" s="494"/>
      <c r="FWT155" s="494"/>
      <c r="FWU155" s="494"/>
      <c r="FWV155" s="494"/>
      <c r="FWW155" s="494"/>
      <c r="FWX155" s="494"/>
      <c r="FWY155" s="494"/>
      <c r="FWZ155" s="494"/>
      <c r="FXA155" s="494"/>
      <c r="FXB155" s="494"/>
      <c r="FXC155" s="494"/>
      <c r="FXD155" s="494"/>
      <c r="FXE155" s="494"/>
      <c r="FXF155" s="494"/>
      <c r="FXG155" s="494"/>
      <c r="FXH155" s="494"/>
      <c r="FXI155" s="494"/>
      <c r="FXJ155" s="494"/>
      <c r="FXK155" s="494"/>
      <c r="FXL155" s="494"/>
      <c r="FXM155" s="494"/>
      <c r="FXN155" s="494"/>
      <c r="FXO155" s="494"/>
      <c r="FXP155" s="494"/>
      <c r="FXQ155" s="494"/>
      <c r="FXR155" s="494"/>
      <c r="FXS155" s="494"/>
      <c r="FXT155" s="494"/>
      <c r="FXU155" s="494"/>
      <c r="FXV155" s="494"/>
      <c r="FXW155" s="494"/>
      <c r="FXX155" s="494"/>
      <c r="FXY155" s="494"/>
      <c r="FXZ155" s="494"/>
      <c r="FYA155" s="494"/>
      <c r="FYB155" s="494"/>
      <c r="FYC155" s="494"/>
      <c r="FYD155" s="494"/>
      <c r="FYE155" s="494"/>
      <c r="FYF155" s="494"/>
      <c r="FYG155" s="494"/>
      <c r="FYH155" s="494"/>
      <c r="FYI155" s="494"/>
      <c r="FYJ155" s="494"/>
      <c r="FYK155" s="494"/>
      <c r="FYL155" s="494"/>
      <c r="FYM155" s="494"/>
      <c r="FYN155" s="494"/>
      <c r="FYO155" s="494"/>
      <c r="FYP155" s="494"/>
      <c r="FYQ155" s="494"/>
      <c r="FYR155" s="494"/>
      <c r="FYS155" s="494"/>
      <c r="FYT155" s="494"/>
      <c r="FYU155" s="494"/>
      <c r="FYV155" s="494"/>
      <c r="FYW155" s="494"/>
      <c r="FYX155" s="494"/>
      <c r="FYY155" s="494"/>
      <c r="FYZ155" s="494"/>
      <c r="FZA155" s="494"/>
      <c r="FZB155" s="494"/>
      <c r="FZC155" s="494"/>
      <c r="FZD155" s="494"/>
      <c r="FZE155" s="494"/>
      <c r="FZF155" s="494"/>
      <c r="FZG155" s="494"/>
      <c r="FZH155" s="494"/>
      <c r="FZI155" s="494"/>
      <c r="FZJ155" s="494"/>
      <c r="FZK155" s="494"/>
      <c r="FZL155" s="494"/>
      <c r="FZM155" s="494"/>
      <c r="FZN155" s="494"/>
      <c r="FZO155" s="494"/>
      <c r="FZP155" s="494"/>
      <c r="FZQ155" s="494"/>
      <c r="FZR155" s="494"/>
      <c r="FZS155" s="494"/>
      <c r="FZT155" s="494"/>
      <c r="FZU155" s="494"/>
      <c r="FZV155" s="494"/>
      <c r="FZW155" s="494"/>
      <c r="FZX155" s="494"/>
      <c r="FZY155" s="494"/>
      <c r="FZZ155" s="494"/>
      <c r="GAA155" s="494"/>
      <c r="GAB155" s="494"/>
      <c r="GAC155" s="494"/>
      <c r="GAD155" s="494"/>
      <c r="GAE155" s="494"/>
      <c r="GAF155" s="494"/>
      <c r="GAG155" s="494"/>
      <c r="GAH155" s="494"/>
      <c r="GAI155" s="494"/>
      <c r="GAJ155" s="494"/>
      <c r="GAK155" s="494"/>
      <c r="GAL155" s="494"/>
      <c r="GAM155" s="494"/>
      <c r="GAN155" s="494"/>
      <c r="GAO155" s="494"/>
      <c r="GAP155" s="494"/>
      <c r="GAQ155" s="494"/>
      <c r="GAR155" s="494"/>
      <c r="GAS155" s="494"/>
      <c r="GAT155" s="494"/>
      <c r="GAU155" s="494"/>
      <c r="GAV155" s="494"/>
      <c r="GAW155" s="494"/>
      <c r="GAX155" s="494"/>
      <c r="GAY155" s="494"/>
      <c r="GAZ155" s="494"/>
      <c r="GBA155" s="494"/>
      <c r="GBB155" s="494"/>
      <c r="GBC155" s="494"/>
      <c r="GBD155" s="494"/>
      <c r="GBE155" s="494"/>
      <c r="GBF155" s="494"/>
      <c r="GBG155" s="494"/>
      <c r="GBH155" s="494"/>
      <c r="GBI155" s="494"/>
      <c r="GBJ155" s="494"/>
      <c r="GBK155" s="494"/>
      <c r="GBL155" s="494"/>
      <c r="GBM155" s="494"/>
      <c r="GBN155" s="494"/>
      <c r="GBO155" s="494"/>
      <c r="GBP155" s="494"/>
      <c r="GBQ155" s="494"/>
      <c r="GBR155" s="494"/>
      <c r="GBS155" s="494"/>
      <c r="GBT155" s="494"/>
      <c r="GBU155" s="494"/>
      <c r="GBV155" s="494"/>
      <c r="GBW155" s="494"/>
      <c r="GBX155" s="494"/>
      <c r="GBY155" s="494"/>
      <c r="GBZ155" s="494"/>
      <c r="GCA155" s="494"/>
      <c r="GCB155" s="494"/>
      <c r="GCC155" s="494"/>
      <c r="GCD155" s="494"/>
      <c r="GCE155" s="494"/>
      <c r="GCF155" s="494"/>
      <c r="GCG155" s="494"/>
      <c r="GCH155" s="494"/>
      <c r="GCI155" s="494"/>
      <c r="GCJ155" s="494"/>
      <c r="GCK155" s="494"/>
      <c r="GCL155" s="494"/>
      <c r="GCM155" s="494"/>
      <c r="GCN155" s="494"/>
      <c r="GCO155" s="494"/>
      <c r="GCP155" s="494"/>
      <c r="GCQ155" s="494"/>
      <c r="GCR155" s="494"/>
      <c r="GCS155" s="494"/>
      <c r="GCT155" s="494"/>
      <c r="GCU155" s="494"/>
      <c r="GCV155" s="494"/>
      <c r="GCW155" s="494"/>
      <c r="GCX155" s="494"/>
      <c r="GCY155" s="494"/>
      <c r="GCZ155" s="494"/>
      <c r="GDA155" s="494"/>
      <c r="GDB155" s="494"/>
      <c r="GDC155" s="494"/>
      <c r="GDD155" s="494"/>
      <c r="GDE155" s="494"/>
      <c r="GDF155" s="494"/>
      <c r="GDG155" s="494"/>
      <c r="GDH155" s="494"/>
      <c r="GDI155" s="494"/>
      <c r="GDJ155" s="494"/>
      <c r="GDK155" s="494"/>
      <c r="GDL155" s="494"/>
      <c r="GDM155" s="494"/>
      <c r="GDN155" s="494"/>
      <c r="GDO155" s="494"/>
      <c r="GDP155" s="494"/>
      <c r="GDQ155" s="494"/>
      <c r="GDR155" s="494"/>
      <c r="GDS155" s="494"/>
      <c r="GDT155" s="494"/>
      <c r="GDU155" s="494"/>
      <c r="GDV155" s="494"/>
      <c r="GDW155" s="494"/>
      <c r="GDX155" s="494"/>
      <c r="GDY155" s="494"/>
      <c r="GDZ155" s="494"/>
      <c r="GEA155" s="494"/>
      <c r="GEB155" s="494"/>
      <c r="GEC155" s="494"/>
      <c r="GED155" s="494"/>
      <c r="GEE155" s="494"/>
      <c r="GEF155" s="494"/>
      <c r="GEG155" s="494"/>
      <c r="GEH155" s="494"/>
      <c r="GEI155" s="494"/>
      <c r="GEJ155" s="494"/>
      <c r="GEK155" s="494"/>
      <c r="GEL155" s="494"/>
      <c r="GEM155" s="494"/>
      <c r="GEN155" s="494"/>
      <c r="GEO155" s="494"/>
      <c r="GEP155" s="494"/>
      <c r="GEQ155" s="494"/>
      <c r="GER155" s="494"/>
      <c r="GES155" s="494"/>
      <c r="GET155" s="494"/>
      <c r="GEU155" s="494"/>
      <c r="GEV155" s="494"/>
      <c r="GEW155" s="494"/>
      <c r="GEX155" s="494"/>
      <c r="GEY155" s="494"/>
      <c r="GEZ155" s="494"/>
      <c r="GFA155" s="494"/>
      <c r="GFB155" s="494"/>
      <c r="GFC155" s="494"/>
      <c r="GFD155" s="494"/>
      <c r="GFE155" s="494"/>
      <c r="GFF155" s="494"/>
      <c r="GFG155" s="494"/>
      <c r="GFH155" s="494"/>
      <c r="GFI155" s="494"/>
      <c r="GFJ155" s="494"/>
      <c r="GFK155" s="494"/>
      <c r="GFL155" s="494"/>
      <c r="GFM155" s="494"/>
      <c r="GFN155" s="494"/>
      <c r="GFO155" s="494"/>
      <c r="GFP155" s="494"/>
      <c r="GFQ155" s="494"/>
      <c r="GFR155" s="494"/>
      <c r="GFS155" s="494"/>
      <c r="GFT155" s="494"/>
      <c r="GFU155" s="494"/>
      <c r="GFV155" s="494"/>
      <c r="GFW155" s="494"/>
      <c r="GFX155" s="494"/>
      <c r="GFY155" s="494"/>
      <c r="GFZ155" s="494"/>
      <c r="GGA155" s="494"/>
      <c r="GGB155" s="494"/>
      <c r="GGC155" s="494"/>
      <c r="GGD155" s="494"/>
      <c r="GGE155" s="494"/>
      <c r="GGF155" s="494"/>
      <c r="GGG155" s="494"/>
      <c r="GGH155" s="494"/>
      <c r="GGI155" s="494"/>
      <c r="GGJ155" s="494"/>
      <c r="GGK155" s="494"/>
      <c r="GGL155" s="494"/>
      <c r="GGM155" s="494"/>
      <c r="GGN155" s="494"/>
      <c r="GGO155" s="494"/>
      <c r="GGP155" s="494"/>
      <c r="GGQ155" s="494"/>
      <c r="GGR155" s="494"/>
      <c r="GGS155" s="494"/>
      <c r="GGT155" s="494"/>
      <c r="GGU155" s="494"/>
      <c r="GGV155" s="494"/>
      <c r="GGW155" s="494"/>
      <c r="GGX155" s="494"/>
      <c r="GGY155" s="494"/>
      <c r="GGZ155" s="494"/>
      <c r="GHA155" s="494"/>
      <c r="GHB155" s="494"/>
      <c r="GHC155" s="494"/>
      <c r="GHD155" s="494"/>
      <c r="GHE155" s="494"/>
      <c r="GHF155" s="494"/>
      <c r="GHG155" s="494"/>
      <c r="GHH155" s="494"/>
      <c r="GHI155" s="494"/>
      <c r="GHJ155" s="494"/>
      <c r="GHK155" s="494"/>
      <c r="GHL155" s="494"/>
      <c r="GHM155" s="494"/>
      <c r="GHN155" s="494"/>
      <c r="GHO155" s="494"/>
      <c r="GHP155" s="494"/>
      <c r="GHQ155" s="494"/>
      <c r="GHR155" s="494"/>
      <c r="GHS155" s="494"/>
      <c r="GHT155" s="494"/>
      <c r="GHU155" s="494"/>
      <c r="GHV155" s="494"/>
      <c r="GHW155" s="494"/>
      <c r="GHX155" s="494"/>
      <c r="GHY155" s="494"/>
      <c r="GHZ155" s="494"/>
      <c r="GIA155" s="494"/>
      <c r="GIB155" s="494"/>
      <c r="GIC155" s="494"/>
      <c r="GID155" s="494"/>
      <c r="GIE155" s="494"/>
      <c r="GIF155" s="494"/>
      <c r="GIG155" s="494"/>
      <c r="GIH155" s="494"/>
      <c r="GII155" s="494"/>
      <c r="GIJ155" s="494"/>
      <c r="GIK155" s="494"/>
      <c r="GIL155" s="494"/>
      <c r="GIM155" s="494"/>
      <c r="GIN155" s="494"/>
      <c r="GIO155" s="494"/>
      <c r="GIP155" s="494"/>
      <c r="GIQ155" s="494"/>
      <c r="GIR155" s="494"/>
      <c r="GIS155" s="494"/>
      <c r="GIT155" s="494"/>
      <c r="GIU155" s="494"/>
      <c r="GIV155" s="494"/>
      <c r="GIW155" s="494"/>
      <c r="GIX155" s="494"/>
      <c r="GIY155" s="494"/>
      <c r="GIZ155" s="494"/>
      <c r="GJA155" s="494"/>
      <c r="GJB155" s="494"/>
      <c r="GJC155" s="494"/>
      <c r="GJD155" s="494"/>
      <c r="GJE155" s="494"/>
      <c r="GJF155" s="494"/>
      <c r="GJG155" s="494"/>
      <c r="GJH155" s="494"/>
      <c r="GJI155" s="494"/>
      <c r="GJJ155" s="494"/>
      <c r="GJK155" s="494"/>
      <c r="GJL155" s="494"/>
      <c r="GJM155" s="494"/>
      <c r="GJN155" s="494"/>
      <c r="GJO155" s="494"/>
      <c r="GJP155" s="494"/>
      <c r="GJQ155" s="494"/>
      <c r="GJR155" s="494"/>
      <c r="GJS155" s="494"/>
      <c r="GJT155" s="494"/>
      <c r="GJU155" s="494"/>
      <c r="GJV155" s="494"/>
      <c r="GJW155" s="494"/>
      <c r="GJX155" s="494"/>
      <c r="GJY155" s="494"/>
      <c r="GJZ155" s="494"/>
      <c r="GKA155" s="494"/>
      <c r="GKB155" s="494"/>
      <c r="GKC155" s="494"/>
      <c r="GKD155" s="494"/>
      <c r="GKE155" s="494"/>
      <c r="GKF155" s="494"/>
      <c r="GKG155" s="494"/>
      <c r="GKH155" s="494"/>
      <c r="GKI155" s="494"/>
      <c r="GKJ155" s="494"/>
      <c r="GKK155" s="494"/>
      <c r="GKL155" s="494"/>
      <c r="GKM155" s="494"/>
      <c r="GKN155" s="494"/>
      <c r="GKO155" s="494"/>
      <c r="GKP155" s="494"/>
      <c r="GKQ155" s="494"/>
      <c r="GKR155" s="494"/>
      <c r="GKS155" s="494"/>
      <c r="GKT155" s="494"/>
      <c r="GKU155" s="494"/>
      <c r="GKV155" s="494"/>
      <c r="GKW155" s="494"/>
      <c r="GKX155" s="494"/>
      <c r="GKY155" s="494"/>
      <c r="GKZ155" s="494"/>
      <c r="GLA155" s="494"/>
      <c r="GLB155" s="494"/>
      <c r="GLC155" s="494"/>
      <c r="GLD155" s="494"/>
      <c r="GLE155" s="494"/>
      <c r="GLF155" s="494"/>
      <c r="GLG155" s="494"/>
      <c r="GLH155" s="494"/>
      <c r="GLI155" s="494"/>
      <c r="GLJ155" s="494"/>
      <c r="GLK155" s="494"/>
      <c r="GLL155" s="494"/>
      <c r="GLM155" s="494"/>
      <c r="GLN155" s="494"/>
      <c r="GLO155" s="494"/>
      <c r="GLP155" s="494"/>
      <c r="GLQ155" s="494"/>
      <c r="GLR155" s="494"/>
      <c r="GLS155" s="494"/>
      <c r="GLT155" s="494"/>
      <c r="GLU155" s="494"/>
      <c r="GLV155" s="494"/>
      <c r="GLW155" s="494"/>
      <c r="GLX155" s="494"/>
      <c r="GLY155" s="494"/>
      <c r="GLZ155" s="494"/>
      <c r="GMA155" s="494"/>
      <c r="GMB155" s="494"/>
      <c r="GMC155" s="494"/>
      <c r="GMD155" s="494"/>
      <c r="GME155" s="494"/>
      <c r="GMF155" s="494"/>
      <c r="GMG155" s="494"/>
      <c r="GMH155" s="494"/>
      <c r="GMI155" s="494"/>
      <c r="GMJ155" s="494"/>
      <c r="GMK155" s="494"/>
      <c r="GML155" s="494"/>
      <c r="GMM155" s="494"/>
      <c r="GMN155" s="494"/>
      <c r="GMO155" s="494"/>
      <c r="GMP155" s="494"/>
      <c r="GMQ155" s="494"/>
      <c r="GMR155" s="494"/>
      <c r="GMS155" s="494"/>
      <c r="GMT155" s="494"/>
      <c r="GMU155" s="494"/>
      <c r="GMV155" s="494"/>
      <c r="GMW155" s="494"/>
      <c r="GMX155" s="494"/>
      <c r="GMY155" s="494"/>
      <c r="GMZ155" s="494"/>
      <c r="GNA155" s="494"/>
      <c r="GNB155" s="494"/>
      <c r="GNC155" s="494"/>
      <c r="GND155" s="494"/>
      <c r="GNE155" s="494"/>
      <c r="GNF155" s="494"/>
      <c r="GNG155" s="494"/>
      <c r="GNH155" s="494"/>
      <c r="GNI155" s="494"/>
      <c r="GNJ155" s="494"/>
      <c r="GNK155" s="494"/>
      <c r="GNL155" s="494"/>
      <c r="GNM155" s="494"/>
      <c r="GNN155" s="494"/>
      <c r="GNO155" s="494"/>
      <c r="GNP155" s="494"/>
      <c r="GNQ155" s="494"/>
      <c r="GNR155" s="494"/>
      <c r="GNS155" s="494"/>
      <c r="GNT155" s="494"/>
      <c r="GNU155" s="494"/>
      <c r="GNV155" s="494"/>
      <c r="GNW155" s="494"/>
      <c r="GNX155" s="494"/>
      <c r="GNY155" s="494"/>
      <c r="GNZ155" s="494"/>
      <c r="GOA155" s="494"/>
      <c r="GOB155" s="494"/>
      <c r="GOC155" s="494"/>
      <c r="GOD155" s="494"/>
      <c r="GOE155" s="494"/>
      <c r="GOF155" s="494"/>
      <c r="GOG155" s="494"/>
      <c r="GOH155" s="494"/>
      <c r="GOI155" s="494"/>
      <c r="GOJ155" s="494"/>
      <c r="GOK155" s="494"/>
      <c r="GOL155" s="494"/>
      <c r="GOM155" s="494"/>
      <c r="GON155" s="494"/>
      <c r="GOO155" s="494"/>
      <c r="GOP155" s="494"/>
      <c r="GOQ155" s="494"/>
      <c r="GOR155" s="494"/>
      <c r="GOS155" s="494"/>
      <c r="GOT155" s="494"/>
      <c r="GOU155" s="494"/>
      <c r="GOV155" s="494"/>
      <c r="GOW155" s="494"/>
      <c r="GOX155" s="494"/>
      <c r="GOY155" s="494"/>
      <c r="GOZ155" s="494"/>
      <c r="GPA155" s="494"/>
      <c r="GPB155" s="494"/>
      <c r="GPC155" s="494"/>
      <c r="GPD155" s="494"/>
      <c r="GPE155" s="494"/>
      <c r="GPF155" s="494"/>
      <c r="GPG155" s="494"/>
      <c r="GPH155" s="494"/>
      <c r="GPI155" s="494"/>
      <c r="GPJ155" s="494"/>
      <c r="GPK155" s="494"/>
      <c r="GPL155" s="494"/>
      <c r="GPM155" s="494"/>
      <c r="GPN155" s="494"/>
      <c r="GPO155" s="494"/>
      <c r="GPP155" s="494"/>
      <c r="GPQ155" s="494"/>
      <c r="GPR155" s="494"/>
      <c r="GPS155" s="494"/>
      <c r="GPT155" s="494"/>
      <c r="GPU155" s="494"/>
      <c r="GPV155" s="494"/>
      <c r="GPW155" s="494"/>
      <c r="GPX155" s="494"/>
      <c r="GPY155" s="494"/>
      <c r="GPZ155" s="494"/>
      <c r="GQA155" s="494"/>
      <c r="GQB155" s="494"/>
      <c r="GQC155" s="494"/>
      <c r="GQD155" s="494"/>
      <c r="GQE155" s="494"/>
      <c r="GQF155" s="494"/>
      <c r="GQG155" s="494"/>
      <c r="GQH155" s="494"/>
      <c r="GQI155" s="494"/>
      <c r="GQJ155" s="494"/>
      <c r="GQK155" s="494"/>
      <c r="GQL155" s="494"/>
      <c r="GQM155" s="494"/>
      <c r="GQN155" s="494"/>
      <c r="GQO155" s="494"/>
      <c r="GQP155" s="494"/>
      <c r="GQQ155" s="494"/>
      <c r="GQR155" s="494"/>
      <c r="GQS155" s="494"/>
      <c r="GQT155" s="494"/>
      <c r="GQU155" s="494"/>
      <c r="GQV155" s="494"/>
      <c r="GQW155" s="494"/>
      <c r="GQX155" s="494"/>
      <c r="GQY155" s="494"/>
      <c r="GQZ155" s="494"/>
      <c r="GRA155" s="494"/>
      <c r="GRB155" s="494"/>
      <c r="GRC155" s="494"/>
      <c r="GRD155" s="494"/>
      <c r="GRE155" s="494"/>
      <c r="GRF155" s="494"/>
      <c r="GRG155" s="494"/>
      <c r="GRH155" s="494"/>
      <c r="GRI155" s="494"/>
      <c r="GRJ155" s="494"/>
      <c r="GRK155" s="494"/>
      <c r="GRL155" s="494"/>
      <c r="GRM155" s="494"/>
      <c r="GRN155" s="494"/>
      <c r="GRO155" s="494"/>
      <c r="GRP155" s="494"/>
      <c r="GRQ155" s="494"/>
      <c r="GRR155" s="494"/>
      <c r="GRS155" s="494"/>
      <c r="GRT155" s="494"/>
      <c r="GRU155" s="494"/>
      <c r="GRV155" s="494"/>
      <c r="GRW155" s="494"/>
      <c r="GRX155" s="494"/>
      <c r="GRY155" s="494"/>
      <c r="GRZ155" s="494"/>
      <c r="GSA155" s="494"/>
      <c r="GSB155" s="494"/>
      <c r="GSC155" s="494"/>
      <c r="GSD155" s="494"/>
      <c r="GSE155" s="494"/>
      <c r="GSF155" s="494"/>
      <c r="GSG155" s="494"/>
      <c r="GSH155" s="494"/>
      <c r="GSI155" s="494"/>
      <c r="GSJ155" s="494"/>
      <c r="GSK155" s="494"/>
      <c r="GSL155" s="494"/>
      <c r="GSM155" s="494"/>
      <c r="GSN155" s="494"/>
      <c r="GSO155" s="494"/>
      <c r="GSP155" s="494"/>
      <c r="GSQ155" s="494"/>
      <c r="GSR155" s="494"/>
      <c r="GSS155" s="494"/>
      <c r="GST155" s="494"/>
      <c r="GSU155" s="494"/>
      <c r="GSV155" s="494"/>
      <c r="GSW155" s="494"/>
      <c r="GSX155" s="494"/>
      <c r="GSY155" s="494"/>
      <c r="GSZ155" s="494"/>
      <c r="GTA155" s="494"/>
      <c r="GTB155" s="494"/>
      <c r="GTC155" s="494"/>
      <c r="GTD155" s="494"/>
      <c r="GTE155" s="494"/>
      <c r="GTF155" s="494"/>
      <c r="GTG155" s="494"/>
      <c r="GTH155" s="494"/>
      <c r="GTI155" s="494"/>
      <c r="GTJ155" s="494"/>
      <c r="GTK155" s="494"/>
      <c r="GTL155" s="494"/>
      <c r="GTM155" s="494"/>
      <c r="GTN155" s="494"/>
      <c r="GTO155" s="494"/>
      <c r="GTP155" s="494"/>
      <c r="GTQ155" s="494"/>
      <c r="GTR155" s="494"/>
      <c r="GTS155" s="494"/>
      <c r="GTT155" s="494"/>
      <c r="GTU155" s="494"/>
      <c r="GTV155" s="494"/>
      <c r="GTW155" s="494"/>
      <c r="GTX155" s="494"/>
      <c r="GTY155" s="494"/>
      <c r="GTZ155" s="494"/>
      <c r="GUA155" s="494"/>
      <c r="GUB155" s="494"/>
      <c r="GUC155" s="494"/>
      <c r="GUD155" s="494"/>
      <c r="GUE155" s="494"/>
      <c r="GUF155" s="494"/>
      <c r="GUG155" s="494"/>
      <c r="GUH155" s="494"/>
      <c r="GUI155" s="494"/>
      <c r="GUJ155" s="494"/>
      <c r="GUK155" s="494"/>
      <c r="GUL155" s="494"/>
      <c r="GUM155" s="494"/>
      <c r="GUN155" s="494"/>
      <c r="GUO155" s="494"/>
      <c r="GUP155" s="494"/>
      <c r="GUQ155" s="494"/>
      <c r="GUR155" s="494"/>
      <c r="GUS155" s="494"/>
      <c r="GUT155" s="494"/>
      <c r="GUU155" s="494"/>
      <c r="GUV155" s="494"/>
      <c r="GUW155" s="494"/>
      <c r="GUX155" s="494"/>
      <c r="GUY155" s="494"/>
      <c r="GUZ155" s="494"/>
      <c r="GVA155" s="494"/>
      <c r="GVB155" s="494"/>
      <c r="GVC155" s="494"/>
      <c r="GVD155" s="494"/>
      <c r="GVE155" s="494"/>
      <c r="GVF155" s="494"/>
      <c r="GVG155" s="494"/>
      <c r="GVH155" s="494"/>
      <c r="GVI155" s="494"/>
      <c r="GVJ155" s="494"/>
      <c r="GVK155" s="494"/>
      <c r="GVL155" s="494"/>
      <c r="GVM155" s="494"/>
      <c r="GVN155" s="494"/>
      <c r="GVO155" s="494"/>
      <c r="GVP155" s="494"/>
      <c r="GVQ155" s="494"/>
      <c r="GVR155" s="494"/>
      <c r="GVS155" s="494"/>
      <c r="GVT155" s="494"/>
      <c r="GVU155" s="494"/>
      <c r="GVV155" s="494"/>
      <c r="GVW155" s="494"/>
      <c r="GVX155" s="494"/>
      <c r="GVY155" s="494"/>
      <c r="GVZ155" s="494"/>
      <c r="GWA155" s="494"/>
      <c r="GWB155" s="494"/>
      <c r="GWC155" s="494"/>
      <c r="GWD155" s="494"/>
      <c r="GWE155" s="494"/>
      <c r="GWF155" s="494"/>
      <c r="GWG155" s="494"/>
      <c r="GWH155" s="494"/>
      <c r="GWI155" s="494"/>
      <c r="GWJ155" s="494"/>
      <c r="GWK155" s="494"/>
      <c r="GWL155" s="494"/>
      <c r="GWM155" s="494"/>
      <c r="GWN155" s="494"/>
      <c r="GWO155" s="494"/>
      <c r="GWP155" s="494"/>
      <c r="GWQ155" s="494"/>
      <c r="GWR155" s="494"/>
      <c r="GWS155" s="494"/>
      <c r="GWT155" s="494"/>
      <c r="GWU155" s="494"/>
      <c r="GWV155" s="494"/>
      <c r="GWW155" s="494"/>
      <c r="GWX155" s="494"/>
      <c r="GWY155" s="494"/>
      <c r="GWZ155" s="494"/>
      <c r="GXA155" s="494"/>
      <c r="GXB155" s="494"/>
      <c r="GXC155" s="494"/>
      <c r="GXD155" s="494"/>
      <c r="GXE155" s="494"/>
      <c r="GXF155" s="494"/>
      <c r="GXG155" s="494"/>
      <c r="GXH155" s="494"/>
      <c r="GXI155" s="494"/>
      <c r="GXJ155" s="494"/>
      <c r="GXK155" s="494"/>
      <c r="GXL155" s="494"/>
      <c r="GXM155" s="494"/>
      <c r="GXN155" s="494"/>
      <c r="GXO155" s="494"/>
      <c r="GXP155" s="494"/>
      <c r="GXQ155" s="494"/>
      <c r="GXR155" s="494"/>
      <c r="GXS155" s="494"/>
      <c r="GXT155" s="494"/>
      <c r="GXU155" s="494"/>
      <c r="GXV155" s="494"/>
      <c r="GXW155" s="494"/>
      <c r="GXX155" s="494"/>
      <c r="GXY155" s="494"/>
      <c r="GXZ155" s="494"/>
      <c r="GYA155" s="494"/>
      <c r="GYB155" s="494"/>
      <c r="GYC155" s="494"/>
      <c r="GYD155" s="494"/>
      <c r="GYE155" s="494"/>
      <c r="GYF155" s="494"/>
      <c r="GYG155" s="494"/>
      <c r="GYH155" s="494"/>
      <c r="GYI155" s="494"/>
      <c r="GYJ155" s="494"/>
      <c r="GYK155" s="494"/>
      <c r="GYL155" s="494"/>
      <c r="GYM155" s="494"/>
      <c r="GYN155" s="494"/>
      <c r="GYO155" s="494"/>
      <c r="GYP155" s="494"/>
      <c r="GYQ155" s="494"/>
      <c r="GYR155" s="494"/>
      <c r="GYS155" s="494"/>
      <c r="GYT155" s="494"/>
      <c r="GYU155" s="494"/>
      <c r="GYV155" s="494"/>
      <c r="GYW155" s="494"/>
      <c r="GYX155" s="494"/>
      <c r="GYY155" s="494"/>
      <c r="GYZ155" s="494"/>
      <c r="GZA155" s="494"/>
      <c r="GZB155" s="494"/>
      <c r="GZC155" s="494"/>
      <c r="GZD155" s="494"/>
      <c r="GZE155" s="494"/>
      <c r="GZF155" s="494"/>
      <c r="GZG155" s="494"/>
      <c r="GZH155" s="494"/>
      <c r="GZI155" s="494"/>
      <c r="GZJ155" s="494"/>
      <c r="GZK155" s="494"/>
      <c r="GZL155" s="494"/>
      <c r="GZM155" s="494"/>
      <c r="GZN155" s="494"/>
      <c r="GZO155" s="494"/>
      <c r="GZP155" s="494"/>
      <c r="GZQ155" s="494"/>
      <c r="GZR155" s="494"/>
      <c r="GZS155" s="494"/>
      <c r="GZT155" s="494"/>
      <c r="GZU155" s="494"/>
      <c r="GZV155" s="494"/>
      <c r="GZW155" s="494"/>
      <c r="GZX155" s="494"/>
      <c r="GZY155" s="494"/>
      <c r="GZZ155" s="494"/>
      <c r="HAA155" s="494"/>
      <c r="HAB155" s="494"/>
      <c r="HAC155" s="494"/>
      <c r="HAD155" s="494"/>
      <c r="HAE155" s="494"/>
      <c r="HAF155" s="494"/>
      <c r="HAG155" s="494"/>
      <c r="HAH155" s="494"/>
      <c r="HAI155" s="494"/>
      <c r="HAJ155" s="494"/>
      <c r="HAK155" s="494"/>
      <c r="HAL155" s="494"/>
      <c r="HAM155" s="494"/>
      <c r="HAN155" s="494"/>
      <c r="HAO155" s="494"/>
      <c r="HAP155" s="494"/>
      <c r="HAQ155" s="494"/>
      <c r="HAR155" s="494"/>
      <c r="HAS155" s="494"/>
      <c r="HAT155" s="494"/>
      <c r="HAU155" s="494"/>
      <c r="HAV155" s="494"/>
      <c r="HAW155" s="494"/>
      <c r="HAX155" s="494"/>
      <c r="HAY155" s="494"/>
      <c r="HAZ155" s="494"/>
      <c r="HBA155" s="494"/>
      <c r="HBB155" s="494"/>
      <c r="HBC155" s="494"/>
      <c r="HBD155" s="494"/>
      <c r="HBE155" s="494"/>
      <c r="HBF155" s="494"/>
      <c r="HBG155" s="494"/>
      <c r="HBH155" s="494"/>
      <c r="HBI155" s="494"/>
      <c r="HBJ155" s="494"/>
      <c r="HBK155" s="494"/>
      <c r="HBL155" s="494"/>
      <c r="HBM155" s="494"/>
      <c r="HBN155" s="494"/>
      <c r="HBO155" s="494"/>
      <c r="HBP155" s="494"/>
      <c r="HBQ155" s="494"/>
      <c r="HBR155" s="494"/>
      <c r="HBS155" s="494"/>
      <c r="HBT155" s="494"/>
      <c r="HBU155" s="494"/>
      <c r="HBV155" s="494"/>
      <c r="HBW155" s="494"/>
      <c r="HBX155" s="494"/>
      <c r="HBY155" s="494"/>
      <c r="HBZ155" s="494"/>
      <c r="HCA155" s="494"/>
      <c r="HCB155" s="494"/>
      <c r="HCC155" s="494"/>
      <c r="HCD155" s="494"/>
      <c r="HCE155" s="494"/>
      <c r="HCF155" s="494"/>
      <c r="HCG155" s="494"/>
      <c r="HCH155" s="494"/>
      <c r="HCI155" s="494"/>
      <c r="HCJ155" s="494"/>
      <c r="HCK155" s="494"/>
      <c r="HCL155" s="494"/>
      <c r="HCM155" s="494"/>
      <c r="HCN155" s="494"/>
      <c r="HCO155" s="494"/>
      <c r="HCP155" s="494"/>
      <c r="HCQ155" s="494"/>
      <c r="HCR155" s="494"/>
      <c r="HCS155" s="494"/>
      <c r="HCT155" s="494"/>
      <c r="HCU155" s="494"/>
      <c r="HCV155" s="494"/>
      <c r="HCW155" s="494"/>
      <c r="HCX155" s="494"/>
      <c r="HCY155" s="494"/>
      <c r="HCZ155" s="494"/>
      <c r="HDA155" s="494"/>
      <c r="HDB155" s="494"/>
      <c r="HDC155" s="494"/>
      <c r="HDD155" s="494"/>
      <c r="HDE155" s="494"/>
      <c r="HDF155" s="494"/>
      <c r="HDG155" s="494"/>
      <c r="HDH155" s="494"/>
      <c r="HDI155" s="494"/>
      <c r="HDJ155" s="494"/>
      <c r="HDK155" s="494"/>
      <c r="HDL155" s="494"/>
      <c r="HDM155" s="494"/>
      <c r="HDN155" s="494"/>
      <c r="HDO155" s="494"/>
      <c r="HDP155" s="494"/>
      <c r="HDQ155" s="494"/>
      <c r="HDR155" s="494"/>
      <c r="HDS155" s="494"/>
      <c r="HDT155" s="494"/>
      <c r="HDU155" s="494"/>
      <c r="HDV155" s="494"/>
      <c r="HDW155" s="494"/>
      <c r="HDX155" s="494"/>
      <c r="HDY155" s="494"/>
      <c r="HDZ155" s="494"/>
      <c r="HEA155" s="494"/>
      <c r="HEB155" s="494"/>
      <c r="HEC155" s="494"/>
      <c r="HED155" s="494"/>
      <c r="HEE155" s="494"/>
      <c r="HEF155" s="494"/>
      <c r="HEG155" s="494"/>
      <c r="HEH155" s="494"/>
      <c r="HEI155" s="494"/>
      <c r="HEJ155" s="494"/>
      <c r="HEK155" s="494"/>
      <c r="HEL155" s="494"/>
      <c r="HEM155" s="494"/>
      <c r="HEN155" s="494"/>
      <c r="HEO155" s="494"/>
      <c r="HEP155" s="494"/>
      <c r="HEQ155" s="494"/>
      <c r="HER155" s="494"/>
      <c r="HES155" s="494"/>
      <c r="HET155" s="494"/>
      <c r="HEU155" s="494"/>
      <c r="HEV155" s="494"/>
      <c r="HEW155" s="494"/>
      <c r="HEX155" s="494"/>
      <c r="HEY155" s="494"/>
      <c r="HEZ155" s="494"/>
      <c r="HFA155" s="494"/>
      <c r="HFB155" s="494"/>
      <c r="HFC155" s="494"/>
      <c r="HFD155" s="494"/>
      <c r="HFE155" s="494"/>
      <c r="HFF155" s="494"/>
      <c r="HFG155" s="494"/>
      <c r="HFH155" s="494"/>
      <c r="HFI155" s="494"/>
      <c r="HFJ155" s="494"/>
      <c r="HFK155" s="494"/>
      <c r="HFL155" s="494"/>
      <c r="HFM155" s="494"/>
      <c r="HFN155" s="494"/>
      <c r="HFO155" s="494"/>
      <c r="HFP155" s="494"/>
      <c r="HFQ155" s="494"/>
      <c r="HFR155" s="494"/>
      <c r="HFS155" s="494"/>
      <c r="HFT155" s="494"/>
      <c r="HFU155" s="494"/>
      <c r="HFV155" s="494"/>
      <c r="HFW155" s="494"/>
      <c r="HFX155" s="494"/>
      <c r="HFY155" s="494"/>
      <c r="HFZ155" s="494"/>
      <c r="HGA155" s="494"/>
      <c r="HGB155" s="494"/>
      <c r="HGC155" s="494"/>
      <c r="HGD155" s="494"/>
      <c r="HGE155" s="494"/>
      <c r="HGF155" s="494"/>
      <c r="HGG155" s="494"/>
      <c r="HGH155" s="494"/>
      <c r="HGI155" s="494"/>
      <c r="HGJ155" s="494"/>
      <c r="HGK155" s="494"/>
      <c r="HGL155" s="494"/>
      <c r="HGM155" s="494"/>
      <c r="HGN155" s="494"/>
      <c r="HGO155" s="494"/>
      <c r="HGP155" s="494"/>
      <c r="HGQ155" s="494"/>
      <c r="HGR155" s="494"/>
      <c r="HGS155" s="494"/>
      <c r="HGT155" s="494"/>
      <c r="HGU155" s="494"/>
      <c r="HGV155" s="494"/>
      <c r="HGW155" s="494"/>
      <c r="HGX155" s="494"/>
      <c r="HGY155" s="494"/>
      <c r="HGZ155" s="494"/>
      <c r="HHA155" s="494"/>
      <c r="HHB155" s="494"/>
      <c r="HHC155" s="494"/>
      <c r="HHD155" s="494"/>
      <c r="HHE155" s="494"/>
      <c r="HHF155" s="494"/>
      <c r="HHG155" s="494"/>
      <c r="HHH155" s="494"/>
      <c r="HHI155" s="494"/>
      <c r="HHJ155" s="494"/>
      <c r="HHK155" s="494"/>
      <c r="HHL155" s="494"/>
      <c r="HHM155" s="494"/>
      <c r="HHN155" s="494"/>
      <c r="HHO155" s="494"/>
      <c r="HHP155" s="494"/>
      <c r="HHQ155" s="494"/>
      <c r="HHR155" s="494"/>
      <c r="HHS155" s="494"/>
      <c r="HHT155" s="494"/>
      <c r="HHU155" s="494"/>
      <c r="HHV155" s="494"/>
      <c r="HHW155" s="494"/>
      <c r="HHX155" s="494"/>
      <c r="HHY155" s="494"/>
      <c r="HHZ155" s="494"/>
      <c r="HIA155" s="494"/>
      <c r="HIB155" s="494"/>
      <c r="HIC155" s="494"/>
      <c r="HID155" s="494"/>
      <c r="HIE155" s="494"/>
      <c r="HIF155" s="494"/>
      <c r="HIG155" s="494"/>
      <c r="HIH155" s="494"/>
      <c r="HII155" s="494"/>
      <c r="HIJ155" s="494"/>
      <c r="HIK155" s="494"/>
      <c r="HIL155" s="494"/>
      <c r="HIM155" s="494"/>
      <c r="HIN155" s="494"/>
      <c r="HIO155" s="494"/>
      <c r="HIP155" s="494"/>
      <c r="HIQ155" s="494"/>
      <c r="HIR155" s="494"/>
      <c r="HIS155" s="494"/>
      <c r="HIT155" s="494"/>
      <c r="HIU155" s="494"/>
      <c r="HIV155" s="494"/>
      <c r="HIW155" s="494"/>
      <c r="HIX155" s="494"/>
      <c r="HIY155" s="494"/>
      <c r="HIZ155" s="494"/>
      <c r="HJA155" s="494"/>
      <c r="HJB155" s="494"/>
      <c r="HJC155" s="494"/>
      <c r="HJD155" s="494"/>
      <c r="HJE155" s="494"/>
      <c r="HJF155" s="494"/>
      <c r="HJG155" s="494"/>
      <c r="HJH155" s="494"/>
      <c r="HJI155" s="494"/>
      <c r="HJJ155" s="494"/>
      <c r="HJK155" s="494"/>
      <c r="HJL155" s="494"/>
      <c r="HJM155" s="494"/>
      <c r="HJN155" s="494"/>
      <c r="HJO155" s="494"/>
      <c r="HJP155" s="494"/>
      <c r="HJQ155" s="494"/>
      <c r="HJR155" s="494"/>
      <c r="HJS155" s="494"/>
      <c r="HJT155" s="494"/>
      <c r="HJU155" s="494"/>
      <c r="HJV155" s="494"/>
      <c r="HJW155" s="494"/>
      <c r="HJX155" s="494"/>
      <c r="HJY155" s="494"/>
      <c r="HJZ155" s="494"/>
      <c r="HKA155" s="494"/>
      <c r="HKB155" s="494"/>
      <c r="HKC155" s="494"/>
      <c r="HKD155" s="494"/>
      <c r="HKE155" s="494"/>
      <c r="HKF155" s="494"/>
      <c r="HKG155" s="494"/>
      <c r="HKH155" s="494"/>
      <c r="HKI155" s="494"/>
      <c r="HKJ155" s="494"/>
      <c r="HKK155" s="494"/>
      <c r="HKL155" s="494"/>
      <c r="HKM155" s="494"/>
      <c r="HKN155" s="494"/>
      <c r="HKO155" s="494"/>
      <c r="HKP155" s="494"/>
      <c r="HKQ155" s="494"/>
      <c r="HKR155" s="494"/>
      <c r="HKS155" s="494"/>
      <c r="HKT155" s="494"/>
      <c r="HKU155" s="494"/>
      <c r="HKV155" s="494"/>
      <c r="HKW155" s="494"/>
      <c r="HKX155" s="494"/>
      <c r="HKY155" s="494"/>
      <c r="HKZ155" s="494"/>
      <c r="HLA155" s="494"/>
      <c r="HLB155" s="494"/>
      <c r="HLC155" s="494"/>
      <c r="HLD155" s="494"/>
      <c r="HLE155" s="494"/>
      <c r="HLF155" s="494"/>
      <c r="HLG155" s="494"/>
      <c r="HLH155" s="494"/>
      <c r="HLI155" s="494"/>
      <c r="HLJ155" s="494"/>
      <c r="HLK155" s="494"/>
      <c r="HLL155" s="494"/>
      <c r="HLM155" s="494"/>
      <c r="HLN155" s="494"/>
      <c r="HLO155" s="494"/>
      <c r="HLP155" s="494"/>
      <c r="HLQ155" s="494"/>
      <c r="HLR155" s="494"/>
      <c r="HLS155" s="494"/>
      <c r="HLT155" s="494"/>
      <c r="HLU155" s="494"/>
      <c r="HLV155" s="494"/>
      <c r="HLW155" s="494"/>
      <c r="HLX155" s="494"/>
      <c r="HLY155" s="494"/>
      <c r="HLZ155" s="494"/>
      <c r="HMA155" s="494"/>
      <c r="HMB155" s="494"/>
      <c r="HMC155" s="494"/>
      <c r="HMD155" s="494"/>
      <c r="HME155" s="494"/>
      <c r="HMF155" s="494"/>
      <c r="HMG155" s="494"/>
      <c r="HMH155" s="494"/>
      <c r="HMI155" s="494"/>
      <c r="HMJ155" s="494"/>
      <c r="HMK155" s="494"/>
      <c r="HML155" s="494"/>
      <c r="HMM155" s="494"/>
      <c r="HMN155" s="494"/>
      <c r="HMO155" s="494"/>
      <c r="HMP155" s="494"/>
      <c r="HMQ155" s="494"/>
      <c r="HMR155" s="494"/>
      <c r="HMS155" s="494"/>
      <c r="HMT155" s="494"/>
      <c r="HMU155" s="494"/>
      <c r="HMV155" s="494"/>
      <c r="HMW155" s="494"/>
      <c r="HMX155" s="494"/>
      <c r="HMY155" s="494"/>
      <c r="HMZ155" s="494"/>
      <c r="HNA155" s="494"/>
      <c r="HNB155" s="494"/>
      <c r="HNC155" s="494"/>
      <c r="HND155" s="494"/>
      <c r="HNE155" s="494"/>
      <c r="HNF155" s="494"/>
      <c r="HNG155" s="494"/>
      <c r="HNH155" s="494"/>
      <c r="HNI155" s="494"/>
      <c r="HNJ155" s="494"/>
      <c r="HNK155" s="494"/>
      <c r="HNL155" s="494"/>
      <c r="HNM155" s="494"/>
      <c r="HNN155" s="494"/>
      <c r="HNO155" s="494"/>
      <c r="HNP155" s="494"/>
      <c r="HNQ155" s="494"/>
      <c r="HNR155" s="494"/>
      <c r="HNS155" s="494"/>
      <c r="HNT155" s="494"/>
      <c r="HNU155" s="494"/>
      <c r="HNV155" s="494"/>
      <c r="HNW155" s="494"/>
      <c r="HNX155" s="494"/>
      <c r="HNY155" s="494"/>
      <c r="HNZ155" s="494"/>
      <c r="HOA155" s="494"/>
      <c r="HOB155" s="494"/>
      <c r="HOC155" s="494"/>
      <c r="HOD155" s="494"/>
      <c r="HOE155" s="494"/>
      <c r="HOF155" s="494"/>
      <c r="HOG155" s="494"/>
      <c r="HOH155" s="494"/>
      <c r="HOI155" s="494"/>
      <c r="HOJ155" s="494"/>
      <c r="HOK155" s="494"/>
      <c r="HOL155" s="494"/>
      <c r="HOM155" s="494"/>
      <c r="HON155" s="494"/>
      <c r="HOO155" s="494"/>
      <c r="HOP155" s="494"/>
      <c r="HOQ155" s="494"/>
      <c r="HOR155" s="494"/>
      <c r="HOS155" s="494"/>
      <c r="HOT155" s="494"/>
      <c r="HOU155" s="494"/>
      <c r="HOV155" s="494"/>
      <c r="HOW155" s="494"/>
      <c r="HOX155" s="494"/>
      <c r="HOY155" s="494"/>
      <c r="HOZ155" s="494"/>
      <c r="HPA155" s="494"/>
      <c r="HPB155" s="494"/>
      <c r="HPC155" s="494"/>
      <c r="HPD155" s="494"/>
      <c r="HPE155" s="494"/>
      <c r="HPF155" s="494"/>
      <c r="HPG155" s="494"/>
      <c r="HPH155" s="494"/>
      <c r="HPI155" s="494"/>
      <c r="HPJ155" s="494"/>
      <c r="HPK155" s="494"/>
      <c r="HPL155" s="494"/>
      <c r="HPM155" s="494"/>
      <c r="HPN155" s="494"/>
      <c r="HPO155" s="494"/>
      <c r="HPP155" s="494"/>
      <c r="HPQ155" s="494"/>
      <c r="HPR155" s="494"/>
      <c r="HPS155" s="494"/>
      <c r="HPT155" s="494"/>
      <c r="HPU155" s="494"/>
      <c r="HPV155" s="494"/>
      <c r="HPW155" s="494"/>
      <c r="HPX155" s="494"/>
      <c r="HPY155" s="494"/>
      <c r="HPZ155" s="494"/>
      <c r="HQA155" s="494"/>
      <c r="HQB155" s="494"/>
      <c r="HQC155" s="494"/>
      <c r="HQD155" s="494"/>
      <c r="HQE155" s="494"/>
      <c r="HQF155" s="494"/>
      <c r="HQG155" s="494"/>
      <c r="HQH155" s="494"/>
      <c r="HQI155" s="494"/>
      <c r="HQJ155" s="494"/>
      <c r="HQK155" s="494"/>
      <c r="HQL155" s="494"/>
      <c r="HQM155" s="494"/>
      <c r="HQN155" s="494"/>
      <c r="HQO155" s="494"/>
      <c r="HQP155" s="494"/>
      <c r="HQQ155" s="494"/>
      <c r="HQR155" s="494"/>
      <c r="HQS155" s="494"/>
      <c r="HQT155" s="494"/>
      <c r="HQU155" s="494"/>
      <c r="HQV155" s="494"/>
      <c r="HQW155" s="494"/>
      <c r="HQX155" s="494"/>
      <c r="HQY155" s="494"/>
      <c r="HQZ155" s="494"/>
      <c r="HRA155" s="494"/>
      <c r="HRB155" s="494"/>
      <c r="HRC155" s="494"/>
      <c r="HRD155" s="494"/>
      <c r="HRE155" s="494"/>
      <c r="HRF155" s="494"/>
      <c r="HRG155" s="494"/>
      <c r="HRH155" s="494"/>
      <c r="HRI155" s="494"/>
      <c r="HRJ155" s="494"/>
      <c r="HRK155" s="494"/>
      <c r="HRL155" s="494"/>
      <c r="HRM155" s="494"/>
      <c r="HRN155" s="494"/>
      <c r="HRO155" s="494"/>
      <c r="HRP155" s="494"/>
      <c r="HRQ155" s="494"/>
      <c r="HRR155" s="494"/>
      <c r="HRS155" s="494"/>
      <c r="HRT155" s="494"/>
      <c r="HRU155" s="494"/>
      <c r="HRV155" s="494"/>
      <c r="HRW155" s="494"/>
      <c r="HRX155" s="494"/>
      <c r="HRY155" s="494"/>
      <c r="HRZ155" s="494"/>
      <c r="HSA155" s="494"/>
      <c r="HSB155" s="494"/>
      <c r="HSC155" s="494"/>
      <c r="HSD155" s="494"/>
      <c r="HSE155" s="494"/>
      <c r="HSF155" s="494"/>
      <c r="HSG155" s="494"/>
      <c r="HSH155" s="494"/>
      <c r="HSI155" s="494"/>
      <c r="HSJ155" s="494"/>
      <c r="HSK155" s="494"/>
      <c r="HSL155" s="494"/>
      <c r="HSM155" s="494"/>
      <c r="HSN155" s="494"/>
      <c r="HSO155" s="494"/>
      <c r="HSP155" s="494"/>
      <c r="HSQ155" s="494"/>
      <c r="HSR155" s="494"/>
      <c r="HSS155" s="494"/>
      <c r="HST155" s="494"/>
      <c r="HSU155" s="494"/>
      <c r="HSV155" s="494"/>
      <c r="HSW155" s="494"/>
      <c r="HSX155" s="494"/>
      <c r="HSY155" s="494"/>
      <c r="HSZ155" s="494"/>
      <c r="HTA155" s="494"/>
      <c r="HTB155" s="494"/>
      <c r="HTC155" s="494"/>
      <c r="HTD155" s="494"/>
      <c r="HTE155" s="494"/>
      <c r="HTF155" s="494"/>
      <c r="HTG155" s="494"/>
      <c r="HTH155" s="494"/>
      <c r="HTI155" s="494"/>
      <c r="HTJ155" s="494"/>
      <c r="HTK155" s="494"/>
      <c r="HTL155" s="494"/>
      <c r="HTM155" s="494"/>
      <c r="HTN155" s="494"/>
      <c r="HTO155" s="494"/>
      <c r="HTP155" s="494"/>
      <c r="HTQ155" s="494"/>
      <c r="HTR155" s="494"/>
      <c r="HTS155" s="494"/>
      <c r="HTT155" s="494"/>
      <c r="HTU155" s="494"/>
      <c r="HTV155" s="494"/>
      <c r="HTW155" s="494"/>
      <c r="HTX155" s="494"/>
      <c r="HTY155" s="494"/>
      <c r="HTZ155" s="494"/>
      <c r="HUA155" s="494"/>
      <c r="HUB155" s="494"/>
      <c r="HUC155" s="494"/>
      <c r="HUD155" s="494"/>
      <c r="HUE155" s="494"/>
      <c r="HUF155" s="494"/>
      <c r="HUG155" s="494"/>
      <c r="HUH155" s="494"/>
      <c r="HUI155" s="494"/>
      <c r="HUJ155" s="494"/>
      <c r="HUK155" s="494"/>
      <c r="HUL155" s="494"/>
      <c r="HUM155" s="494"/>
      <c r="HUN155" s="494"/>
      <c r="HUO155" s="494"/>
      <c r="HUP155" s="494"/>
      <c r="HUQ155" s="494"/>
      <c r="HUR155" s="494"/>
      <c r="HUS155" s="494"/>
      <c r="HUT155" s="494"/>
      <c r="HUU155" s="494"/>
      <c r="HUV155" s="494"/>
      <c r="HUW155" s="494"/>
      <c r="HUX155" s="494"/>
      <c r="HUY155" s="494"/>
      <c r="HUZ155" s="494"/>
      <c r="HVA155" s="494"/>
      <c r="HVB155" s="494"/>
      <c r="HVC155" s="494"/>
      <c r="HVD155" s="494"/>
      <c r="HVE155" s="494"/>
      <c r="HVF155" s="494"/>
      <c r="HVG155" s="494"/>
      <c r="HVH155" s="494"/>
      <c r="HVI155" s="494"/>
      <c r="HVJ155" s="494"/>
      <c r="HVK155" s="494"/>
      <c r="HVL155" s="494"/>
      <c r="HVM155" s="494"/>
      <c r="HVN155" s="494"/>
      <c r="HVO155" s="494"/>
      <c r="HVP155" s="494"/>
      <c r="HVQ155" s="494"/>
      <c r="HVR155" s="494"/>
      <c r="HVS155" s="494"/>
      <c r="HVT155" s="494"/>
      <c r="HVU155" s="494"/>
      <c r="HVV155" s="494"/>
      <c r="HVW155" s="494"/>
      <c r="HVX155" s="494"/>
      <c r="HVY155" s="494"/>
      <c r="HVZ155" s="494"/>
      <c r="HWA155" s="494"/>
      <c r="HWB155" s="494"/>
      <c r="HWC155" s="494"/>
      <c r="HWD155" s="494"/>
      <c r="HWE155" s="494"/>
      <c r="HWF155" s="494"/>
      <c r="HWG155" s="494"/>
      <c r="HWH155" s="494"/>
      <c r="HWI155" s="494"/>
      <c r="HWJ155" s="494"/>
      <c r="HWK155" s="494"/>
      <c r="HWL155" s="494"/>
      <c r="HWM155" s="494"/>
      <c r="HWN155" s="494"/>
      <c r="HWO155" s="494"/>
      <c r="HWP155" s="494"/>
      <c r="HWQ155" s="494"/>
      <c r="HWR155" s="494"/>
      <c r="HWS155" s="494"/>
      <c r="HWT155" s="494"/>
      <c r="HWU155" s="494"/>
      <c r="HWV155" s="494"/>
      <c r="HWW155" s="494"/>
      <c r="HWX155" s="494"/>
      <c r="HWY155" s="494"/>
      <c r="HWZ155" s="494"/>
      <c r="HXA155" s="494"/>
      <c r="HXB155" s="494"/>
      <c r="HXC155" s="494"/>
      <c r="HXD155" s="494"/>
      <c r="HXE155" s="494"/>
      <c r="HXF155" s="494"/>
      <c r="HXG155" s="494"/>
      <c r="HXH155" s="494"/>
      <c r="HXI155" s="494"/>
      <c r="HXJ155" s="494"/>
      <c r="HXK155" s="494"/>
      <c r="HXL155" s="494"/>
      <c r="HXM155" s="494"/>
      <c r="HXN155" s="494"/>
      <c r="HXO155" s="494"/>
      <c r="HXP155" s="494"/>
      <c r="HXQ155" s="494"/>
      <c r="HXR155" s="494"/>
      <c r="HXS155" s="494"/>
      <c r="HXT155" s="494"/>
      <c r="HXU155" s="494"/>
      <c r="HXV155" s="494"/>
      <c r="HXW155" s="494"/>
      <c r="HXX155" s="494"/>
      <c r="HXY155" s="494"/>
      <c r="HXZ155" s="494"/>
      <c r="HYA155" s="494"/>
      <c r="HYB155" s="494"/>
      <c r="HYC155" s="494"/>
      <c r="HYD155" s="494"/>
      <c r="HYE155" s="494"/>
      <c r="HYF155" s="494"/>
      <c r="HYG155" s="494"/>
      <c r="HYH155" s="494"/>
      <c r="HYI155" s="494"/>
      <c r="HYJ155" s="494"/>
      <c r="HYK155" s="494"/>
      <c r="HYL155" s="494"/>
      <c r="HYM155" s="494"/>
      <c r="HYN155" s="494"/>
      <c r="HYO155" s="494"/>
      <c r="HYP155" s="494"/>
      <c r="HYQ155" s="494"/>
      <c r="HYR155" s="494"/>
      <c r="HYS155" s="494"/>
      <c r="HYT155" s="494"/>
      <c r="HYU155" s="494"/>
      <c r="HYV155" s="494"/>
      <c r="HYW155" s="494"/>
      <c r="HYX155" s="494"/>
      <c r="HYY155" s="494"/>
      <c r="HYZ155" s="494"/>
      <c r="HZA155" s="494"/>
      <c r="HZB155" s="494"/>
      <c r="HZC155" s="494"/>
      <c r="HZD155" s="494"/>
      <c r="HZE155" s="494"/>
      <c r="HZF155" s="494"/>
      <c r="HZG155" s="494"/>
      <c r="HZH155" s="494"/>
      <c r="HZI155" s="494"/>
      <c r="HZJ155" s="494"/>
      <c r="HZK155" s="494"/>
      <c r="HZL155" s="494"/>
      <c r="HZM155" s="494"/>
      <c r="HZN155" s="494"/>
      <c r="HZO155" s="494"/>
      <c r="HZP155" s="494"/>
      <c r="HZQ155" s="494"/>
      <c r="HZR155" s="494"/>
      <c r="HZS155" s="494"/>
      <c r="HZT155" s="494"/>
      <c r="HZU155" s="494"/>
      <c r="HZV155" s="494"/>
      <c r="HZW155" s="494"/>
      <c r="HZX155" s="494"/>
      <c r="HZY155" s="494"/>
      <c r="HZZ155" s="494"/>
      <c r="IAA155" s="494"/>
      <c r="IAB155" s="494"/>
      <c r="IAC155" s="494"/>
      <c r="IAD155" s="494"/>
      <c r="IAE155" s="494"/>
      <c r="IAF155" s="494"/>
      <c r="IAG155" s="494"/>
      <c r="IAH155" s="494"/>
      <c r="IAI155" s="494"/>
      <c r="IAJ155" s="494"/>
      <c r="IAK155" s="494"/>
      <c r="IAL155" s="494"/>
      <c r="IAM155" s="494"/>
      <c r="IAN155" s="494"/>
      <c r="IAO155" s="494"/>
      <c r="IAP155" s="494"/>
      <c r="IAQ155" s="494"/>
      <c r="IAR155" s="494"/>
      <c r="IAS155" s="494"/>
      <c r="IAT155" s="494"/>
      <c r="IAU155" s="494"/>
      <c r="IAV155" s="494"/>
      <c r="IAW155" s="494"/>
      <c r="IAX155" s="494"/>
      <c r="IAY155" s="494"/>
      <c r="IAZ155" s="494"/>
      <c r="IBA155" s="494"/>
      <c r="IBB155" s="494"/>
      <c r="IBC155" s="494"/>
      <c r="IBD155" s="494"/>
      <c r="IBE155" s="494"/>
      <c r="IBF155" s="494"/>
      <c r="IBG155" s="494"/>
      <c r="IBH155" s="494"/>
      <c r="IBI155" s="494"/>
      <c r="IBJ155" s="494"/>
      <c r="IBK155" s="494"/>
      <c r="IBL155" s="494"/>
      <c r="IBM155" s="494"/>
      <c r="IBN155" s="494"/>
      <c r="IBO155" s="494"/>
      <c r="IBP155" s="494"/>
      <c r="IBQ155" s="494"/>
      <c r="IBR155" s="494"/>
      <c r="IBS155" s="494"/>
      <c r="IBT155" s="494"/>
      <c r="IBU155" s="494"/>
      <c r="IBV155" s="494"/>
      <c r="IBW155" s="494"/>
      <c r="IBX155" s="494"/>
      <c r="IBY155" s="494"/>
      <c r="IBZ155" s="494"/>
      <c r="ICA155" s="494"/>
      <c r="ICB155" s="494"/>
      <c r="ICC155" s="494"/>
      <c r="ICD155" s="494"/>
      <c r="ICE155" s="494"/>
      <c r="ICF155" s="494"/>
      <c r="ICG155" s="494"/>
      <c r="ICH155" s="494"/>
      <c r="ICI155" s="494"/>
      <c r="ICJ155" s="494"/>
      <c r="ICK155" s="494"/>
      <c r="ICL155" s="494"/>
      <c r="ICM155" s="494"/>
      <c r="ICN155" s="494"/>
      <c r="ICO155" s="494"/>
      <c r="ICP155" s="494"/>
      <c r="ICQ155" s="494"/>
      <c r="ICR155" s="494"/>
      <c r="ICS155" s="494"/>
      <c r="ICT155" s="494"/>
      <c r="ICU155" s="494"/>
      <c r="ICV155" s="494"/>
      <c r="ICW155" s="494"/>
      <c r="ICX155" s="494"/>
      <c r="ICY155" s="494"/>
      <c r="ICZ155" s="494"/>
      <c r="IDA155" s="494"/>
      <c r="IDB155" s="494"/>
      <c r="IDC155" s="494"/>
      <c r="IDD155" s="494"/>
      <c r="IDE155" s="494"/>
      <c r="IDF155" s="494"/>
      <c r="IDG155" s="494"/>
      <c r="IDH155" s="494"/>
      <c r="IDI155" s="494"/>
      <c r="IDJ155" s="494"/>
      <c r="IDK155" s="494"/>
      <c r="IDL155" s="494"/>
      <c r="IDM155" s="494"/>
      <c r="IDN155" s="494"/>
      <c r="IDO155" s="494"/>
      <c r="IDP155" s="494"/>
      <c r="IDQ155" s="494"/>
      <c r="IDR155" s="494"/>
      <c r="IDS155" s="494"/>
      <c r="IDT155" s="494"/>
      <c r="IDU155" s="494"/>
      <c r="IDV155" s="494"/>
      <c r="IDW155" s="494"/>
      <c r="IDX155" s="494"/>
      <c r="IDY155" s="494"/>
      <c r="IDZ155" s="494"/>
      <c r="IEA155" s="494"/>
      <c r="IEB155" s="494"/>
      <c r="IEC155" s="494"/>
      <c r="IED155" s="494"/>
      <c r="IEE155" s="494"/>
      <c r="IEF155" s="494"/>
      <c r="IEG155" s="494"/>
      <c r="IEH155" s="494"/>
      <c r="IEI155" s="494"/>
      <c r="IEJ155" s="494"/>
      <c r="IEK155" s="494"/>
      <c r="IEL155" s="494"/>
      <c r="IEM155" s="494"/>
      <c r="IEN155" s="494"/>
      <c r="IEO155" s="494"/>
      <c r="IEP155" s="494"/>
      <c r="IEQ155" s="494"/>
      <c r="IER155" s="494"/>
      <c r="IES155" s="494"/>
      <c r="IET155" s="494"/>
      <c r="IEU155" s="494"/>
      <c r="IEV155" s="494"/>
      <c r="IEW155" s="494"/>
      <c r="IEX155" s="494"/>
      <c r="IEY155" s="494"/>
      <c r="IEZ155" s="494"/>
      <c r="IFA155" s="494"/>
      <c r="IFB155" s="494"/>
      <c r="IFC155" s="494"/>
      <c r="IFD155" s="494"/>
      <c r="IFE155" s="494"/>
      <c r="IFF155" s="494"/>
      <c r="IFG155" s="494"/>
      <c r="IFH155" s="494"/>
      <c r="IFI155" s="494"/>
      <c r="IFJ155" s="494"/>
      <c r="IFK155" s="494"/>
      <c r="IFL155" s="494"/>
      <c r="IFM155" s="494"/>
      <c r="IFN155" s="494"/>
      <c r="IFO155" s="494"/>
      <c r="IFP155" s="494"/>
      <c r="IFQ155" s="494"/>
      <c r="IFR155" s="494"/>
      <c r="IFS155" s="494"/>
      <c r="IFT155" s="494"/>
      <c r="IFU155" s="494"/>
      <c r="IFV155" s="494"/>
      <c r="IFW155" s="494"/>
      <c r="IFX155" s="494"/>
      <c r="IFY155" s="494"/>
      <c r="IFZ155" s="494"/>
      <c r="IGA155" s="494"/>
      <c r="IGB155" s="494"/>
      <c r="IGC155" s="494"/>
      <c r="IGD155" s="494"/>
      <c r="IGE155" s="494"/>
      <c r="IGF155" s="494"/>
      <c r="IGG155" s="494"/>
      <c r="IGH155" s="494"/>
      <c r="IGI155" s="494"/>
      <c r="IGJ155" s="494"/>
      <c r="IGK155" s="494"/>
      <c r="IGL155" s="494"/>
      <c r="IGM155" s="494"/>
      <c r="IGN155" s="494"/>
      <c r="IGO155" s="494"/>
      <c r="IGP155" s="494"/>
      <c r="IGQ155" s="494"/>
      <c r="IGR155" s="494"/>
      <c r="IGS155" s="494"/>
      <c r="IGT155" s="494"/>
      <c r="IGU155" s="494"/>
      <c r="IGV155" s="494"/>
      <c r="IGW155" s="494"/>
      <c r="IGX155" s="494"/>
      <c r="IGY155" s="494"/>
      <c r="IGZ155" s="494"/>
      <c r="IHA155" s="494"/>
      <c r="IHB155" s="494"/>
      <c r="IHC155" s="494"/>
      <c r="IHD155" s="494"/>
      <c r="IHE155" s="494"/>
      <c r="IHF155" s="494"/>
      <c r="IHG155" s="494"/>
      <c r="IHH155" s="494"/>
      <c r="IHI155" s="494"/>
      <c r="IHJ155" s="494"/>
      <c r="IHK155" s="494"/>
      <c r="IHL155" s="494"/>
      <c r="IHM155" s="494"/>
      <c r="IHN155" s="494"/>
      <c r="IHO155" s="494"/>
      <c r="IHP155" s="494"/>
      <c r="IHQ155" s="494"/>
      <c r="IHR155" s="494"/>
      <c r="IHS155" s="494"/>
      <c r="IHT155" s="494"/>
      <c r="IHU155" s="494"/>
      <c r="IHV155" s="494"/>
      <c r="IHW155" s="494"/>
      <c r="IHX155" s="494"/>
      <c r="IHY155" s="494"/>
      <c r="IHZ155" s="494"/>
      <c r="IIA155" s="494"/>
      <c r="IIB155" s="494"/>
      <c r="IIC155" s="494"/>
      <c r="IID155" s="494"/>
      <c r="IIE155" s="494"/>
      <c r="IIF155" s="494"/>
      <c r="IIG155" s="494"/>
      <c r="IIH155" s="494"/>
      <c r="III155" s="494"/>
      <c r="IIJ155" s="494"/>
      <c r="IIK155" s="494"/>
      <c r="IIL155" s="494"/>
      <c r="IIM155" s="494"/>
      <c r="IIN155" s="494"/>
      <c r="IIO155" s="494"/>
      <c r="IIP155" s="494"/>
      <c r="IIQ155" s="494"/>
      <c r="IIR155" s="494"/>
      <c r="IIS155" s="494"/>
      <c r="IIT155" s="494"/>
      <c r="IIU155" s="494"/>
      <c r="IIV155" s="494"/>
      <c r="IIW155" s="494"/>
      <c r="IIX155" s="494"/>
      <c r="IIY155" s="494"/>
      <c r="IIZ155" s="494"/>
      <c r="IJA155" s="494"/>
      <c r="IJB155" s="494"/>
      <c r="IJC155" s="494"/>
      <c r="IJD155" s="494"/>
      <c r="IJE155" s="494"/>
      <c r="IJF155" s="494"/>
      <c r="IJG155" s="494"/>
      <c r="IJH155" s="494"/>
      <c r="IJI155" s="494"/>
      <c r="IJJ155" s="494"/>
      <c r="IJK155" s="494"/>
      <c r="IJL155" s="494"/>
      <c r="IJM155" s="494"/>
      <c r="IJN155" s="494"/>
      <c r="IJO155" s="494"/>
      <c r="IJP155" s="494"/>
      <c r="IJQ155" s="494"/>
      <c r="IJR155" s="494"/>
      <c r="IJS155" s="494"/>
      <c r="IJT155" s="494"/>
      <c r="IJU155" s="494"/>
      <c r="IJV155" s="494"/>
      <c r="IJW155" s="494"/>
      <c r="IJX155" s="494"/>
      <c r="IJY155" s="494"/>
      <c r="IJZ155" s="494"/>
      <c r="IKA155" s="494"/>
      <c r="IKB155" s="494"/>
      <c r="IKC155" s="494"/>
      <c r="IKD155" s="494"/>
      <c r="IKE155" s="494"/>
      <c r="IKF155" s="494"/>
      <c r="IKG155" s="494"/>
      <c r="IKH155" s="494"/>
      <c r="IKI155" s="494"/>
      <c r="IKJ155" s="494"/>
      <c r="IKK155" s="494"/>
      <c r="IKL155" s="494"/>
      <c r="IKM155" s="494"/>
      <c r="IKN155" s="494"/>
      <c r="IKO155" s="494"/>
      <c r="IKP155" s="494"/>
      <c r="IKQ155" s="494"/>
      <c r="IKR155" s="494"/>
      <c r="IKS155" s="494"/>
      <c r="IKT155" s="494"/>
      <c r="IKU155" s="494"/>
      <c r="IKV155" s="494"/>
      <c r="IKW155" s="494"/>
      <c r="IKX155" s="494"/>
      <c r="IKY155" s="494"/>
      <c r="IKZ155" s="494"/>
      <c r="ILA155" s="494"/>
      <c r="ILB155" s="494"/>
      <c r="ILC155" s="494"/>
      <c r="ILD155" s="494"/>
      <c r="ILE155" s="494"/>
      <c r="ILF155" s="494"/>
      <c r="ILG155" s="494"/>
      <c r="ILH155" s="494"/>
      <c r="ILI155" s="494"/>
      <c r="ILJ155" s="494"/>
      <c r="ILK155" s="494"/>
      <c r="ILL155" s="494"/>
      <c r="ILM155" s="494"/>
      <c r="ILN155" s="494"/>
      <c r="ILO155" s="494"/>
      <c r="ILP155" s="494"/>
      <c r="ILQ155" s="494"/>
      <c r="ILR155" s="494"/>
      <c r="ILS155" s="494"/>
      <c r="ILT155" s="494"/>
      <c r="ILU155" s="494"/>
      <c r="ILV155" s="494"/>
      <c r="ILW155" s="494"/>
      <c r="ILX155" s="494"/>
      <c r="ILY155" s="494"/>
      <c r="ILZ155" s="494"/>
      <c r="IMA155" s="494"/>
      <c r="IMB155" s="494"/>
      <c r="IMC155" s="494"/>
      <c r="IMD155" s="494"/>
      <c r="IME155" s="494"/>
      <c r="IMF155" s="494"/>
      <c r="IMG155" s="494"/>
      <c r="IMH155" s="494"/>
      <c r="IMI155" s="494"/>
      <c r="IMJ155" s="494"/>
      <c r="IMK155" s="494"/>
      <c r="IML155" s="494"/>
      <c r="IMM155" s="494"/>
      <c r="IMN155" s="494"/>
      <c r="IMO155" s="494"/>
      <c r="IMP155" s="494"/>
      <c r="IMQ155" s="494"/>
      <c r="IMR155" s="494"/>
      <c r="IMS155" s="494"/>
      <c r="IMT155" s="494"/>
      <c r="IMU155" s="494"/>
      <c r="IMV155" s="494"/>
      <c r="IMW155" s="494"/>
      <c r="IMX155" s="494"/>
      <c r="IMY155" s="494"/>
      <c r="IMZ155" s="494"/>
      <c r="INA155" s="494"/>
      <c r="INB155" s="494"/>
      <c r="INC155" s="494"/>
      <c r="IND155" s="494"/>
      <c r="INE155" s="494"/>
      <c r="INF155" s="494"/>
      <c r="ING155" s="494"/>
      <c r="INH155" s="494"/>
      <c r="INI155" s="494"/>
      <c r="INJ155" s="494"/>
      <c r="INK155" s="494"/>
      <c r="INL155" s="494"/>
      <c r="INM155" s="494"/>
      <c r="INN155" s="494"/>
      <c r="INO155" s="494"/>
      <c r="INP155" s="494"/>
      <c r="INQ155" s="494"/>
      <c r="INR155" s="494"/>
      <c r="INS155" s="494"/>
      <c r="INT155" s="494"/>
      <c r="INU155" s="494"/>
      <c r="INV155" s="494"/>
      <c r="INW155" s="494"/>
      <c r="INX155" s="494"/>
      <c r="INY155" s="494"/>
      <c r="INZ155" s="494"/>
      <c r="IOA155" s="494"/>
      <c r="IOB155" s="494"/>
      <c r="IOC155" s="494"/>
      <c r="IOD155" s="494"/>
      <c r="IOE155" s="494"/>
      <c r="IOF155" s="494"/>
      <c r="IOG155" s="494"/>
      <c r="IOH155" s="494"/>
      <c r="IOI155" s="494"/>
      <c r="IOJ155" s="494"/>
      <c r="IOK155" s="494"/>
      <c r="IOL155" s="494"/>
      <c r="IOM155" s="494"/>
      <c r="ION155" s="494"/>
      <c r="IOO155" s="494"/>
      <c r="IOP155" s="494"/>
      <c r="IOQ155" s="494"/>
      <c r="IOR155" s="494"/>
      <c r="IOS155" s="494"/>
      <c r="IOT155" s="494"/>
      <c r="IOU155" s="494"/>
      <c r="IOV155" s="494"/>
      <c r="IOW155" s="494"/>
      <c r="IOX155" s="494"/>
      <c r="IOY155" s="494"/>
      <c r="IOZ155" s="494"/>
      <c r="IPA155" s="494"/>
      <c r="IPB155" s="494"/>
      <c r="IPC155" s="494"/>
      <c r="IPD155" s="494"/>
      <c r="IPE155" s="494"/>
      <c r="IPF155" s="494"/>
      <c r="IPG155" s="494"/>
      <c r="IPH155" s="494"/>
      <c r="IPI155" s="494"/>
      <c r="IPJ155" s="494"/>
      <c r="IPK155" s="494"/>
      <c r="IPL155" s="494"/>
      <c r="IPM155" s="494"/>
      <c r="IPN155" s="494"/>
      <c r="IPO155" s="494"/>
      <c r="IPP155" s="494"/>
      <c r="IPQ155" s="494"/>
      <c r="IPR155" s="494"/>
      <c r="IPS155" s="494"/>
      <c r="IPT155" s="494"/>
      <c r="IPU155" s="494"/>
      <c r="IPV155" s="494"/>
      <c r="IPW155" s="494"/>
      <c r="IPX155" s="494"/>
      <c r="IPY155" s="494"/>
      <c r="IPZ155" s="494"/>
      <c r="IQA155" s="494"/>
      <c r="IQB155" s="494"/>
      <c r="IQC155" s="494"/>
      <c r="IQD155" s="494"/>
      <c r="IQE155" s="494"/>
      <c r="IQF155" s="494"/>
      <c r="IQG155" s="494"/>
      <c r="IQH155" s="494"/>
      <c r="IQI155" s="494"/>
      <c r="IQJ155" s="494"/>
      <c r="IQK155" s="494"/>
      <c r="IQL155" s="494"/>
      <c r="IQM155" s="494"/>
      <c r="IQN155" s="494"/>
      <c r="IQO155" s="494"/>
      <c r="IQP155" s="494"/>
      <c r="IQQ155" s="494"/>
      <c r="IQR155" s="494"/>
      <c r="IQS155" s="494"/>
      <c r="IQT155" s="494"/>
      <c r="IQU155" s="494"/>
      <c r="IQV155" s="494"/>
      <c r="IQW155" s="494"/>
      <c r="IQX155" s="494"/>
      <c r="IQY155" s="494"/>
      <c r="IQZ155" s="494"/>
      <c r="IRA155" s="494"/>
      <c r="IRB155" s="494"/>
      <c r="IRC155" s="494"/>
      <c r="IRD155" s="494"/>
      <c r="IRE155" s="494"/>
      <c r="IRF155" s="494"/>
      <c r="IRG155" s="494"/>
      <c r="IRH155" s="494"/>
      <c r="IRI155" s="494"/>
      <c r="IRJ155" s="494"/>
      <c r="IRK155" s="494"/>
      <c r="IRL155" s="494"/>
      <c r="IRM155" s="494"/>
      <c r="IRN155" s="494"/>
      <c r="IRO155" s="494"/>
      <c r="IRP155" s="494"/>
      <c r="IRQ155" s="494"/>
      <c r="IRR155" s="494"/>
      <c r="IRS155" s="494"/>
      <c r="IRT155" s="494"/>
      <c r="IRU155" s="494"/>
      <c r="IRV155" s="494"/>
      <c r="IRW155" s="494"/>
      <c r="IRX155" s="494"/>
      <c r="IRY155" s="494"/>
      <c r="IRZ155" s="494"/>
      <c r="ISA155" s="494"/>
      <c r="ISB155" s="494"/>
      <c r="ISC155" s="494"/>
      <c r="ISD155" s="494"/>
      <c r="ISE155" s="494"/>
      <c r="ISF155" s="494"/>
      <c r="ISG155" s="494"/>
      <c r="ISH155" s="494"/>
      <c r="ISI155" s="494"/>
      <c r="ISJ155" s="494"/>
      <c r="ISK155" s="494"/>
      <c r="ISL155" s="494"/>
      <c r="ISM155" s="494"/>
      <c r="ISN155" s="494"/>
      <c r="ISO155" s="494"/>
      <c r="ISP155" s="494"/>
      <c r="ISQ155" s="494"/>
      <c r="ISR155" s="494"/>
      <c r="ISS155" s="494"/>
      <c r="IST155" s="494"/>
      <c r="ISU155" s="494"/>
      <c r="ISV155" s="494"/>
      <c r="ISW155" s="494"/>
      <c r="ISX155" s="494"/>
      <c r="ISY155" s="494"/>
      <c r="ISZ155" s="494"/>
      <c r="ITA155" s="494"/>
      <c r="ITB155" s="494"/>
      <c r="ITC155" s="494"/>
      <c r="ITD155" s="494"/>
      <c r="ITE155" s="494"/>
      <c r="ITF155" s="494"/>
      <c r="ITG155" s="494"/>
      <c r="ITH155" s="494"/>
      <c r="ITI155" s="494"/>
      <c r="ITJ155" s="494"/>
      <c r="ITK155" s="494"/>
      <c r="ITL155" s="494"/>
      <c r="ITM155" s="494"/>
      <c r="ITN155" s="494"/>
      <c r="ITO155" s="494"/>
      <c r="ITP155" s="494"/>
      <c r="ITQ155" s="494"/>
      <c r="ITR155" s="494"/>
      <c r="ITS155" s="494"/>
      <c r="ITT155" s="494"/>
      <c r="ITU155" s="494"/>
      <c r="ITV155" s="494"/>
      <c r="ITW155" s="494"/>
      <c r="ITX155" s="494"/>
      <c r="ITY155" s="494"/>
      <c r="ITZ155" s="494"/>
      <c r="IUA155" s="494"/>
      <c r="IUB155" s="494"/>
      <c r="IUC155" s="494"/>
      <c r="IUD155" s="494"/>
      <c r="IUE155" s="494"/>
      <c r="IUF155" s="494"/>
      <c r="IUG155" s="494"/>
      <c r="IUH155" s="494"/>
      <c r="IUI155" s="494"/>
      <c r="IUJ155" s="494"/>
      <c r="IUK155" s="494"/>
      <c r="IUL155" s="494"/>
      <c r="IUM155" s="494"/>
      <c r="IUN155" s="494"/>
      <c r="IUO155" s="494"/>
      <c r="IUP155" s="494"/>
      <c r="IUQ155" s="494"/>
      <c r="IUR155" s="494"/>
      <c r="IUS155" s="494"/>
      <c r="IUT155" s="494"/>
      <c r="IUU155" s="494"/>
      <c r="IUV155" s="494"/>
      <c r="IUW155" s="494"/>
      <c r="IUX155" s="494"/>
      <c r="IUY155" s="494"/>
      <c r="IUZ155" s="494"/>
      <c r="IVA155" s="494"/>
      <c r="IVB155" s="494"/>
      <c r="IVC155" s="494"/>
      <c r="IVD155" s="494"/>
      <c r="IVE155" s="494"/>
      <c r="IVF155" s="494"/>
      <c r="IVG155" s="494"/>
      <c r="IVH155" s="494"/>
      <c r="IVI155" s="494"/>
      <c r="IVJ155" s="494"/>
      <c r="IVK155" s="494"/>
      <c r="IVL155" s="494"/>
      <c r="IVM155" s="494"/>
      <c r="IVN155" s="494"/>
      <c r="IVO155" s="494"/>
      <c r="IVP155" s="494"/>
      <c r="IVQ155" s="494"/>
      <c r="IVR155" s="494"/>
      <c r="IVS155" s="494"/>
      <c r="IVT155" s="494"/>
      <c r="IVU155" s="494"/>
      <c r="IVV155" s="494"/>
      <c r="IVW155" s="494"/>
      <c r="IVX155" s="494"/>
      <c r="IVY155" s="494"/>
      <c r="IVZ155" s="494"/>
      <c r="IWA155" s="494"/>
      <c r="IWB155" s="494"/>
      <c r="IWC155" s="494"/>
      <c r="IWD155" s="494"/>
      <c r="IWE155" s="494"/>
      <c r="IWF155" s="494"/>
      <c r="IWG155" s="494"/>
      <c r="IWH155" s="494"/>
      <c r="IWI155" s="494"/>
      <c r="IWJ155" s="494"/>
      <c r="IWK155" s="494"/>
      <c r="IWL155" s="494"/>
      <c r="IWM155" s="494"/>
      <c r="IWN155" s="494"/>
      <c r="IWO155" s="494"/>
      <c r="IWP155" s="494"/>
      <c r="IWQ155" s="494"/>
      <c r="IWR155" s="494"/>
      <c r="IWS155" s="494"/>
      <c r="IWT155" s="494"/>
      <c r="IWU155" s="494"/>
      <c r="IWV155" s="494"/>
      <c r="IWW155" s="494"/>
      <c r="IWX155" s="494"/>
      <c r="IWY155" s="494"/>
      <c r="IWZ155" s="494"/>
      <c r="IXA155" s="494"/>
      <c r="IXB155" s="494"/>
      <c r="IXC155" s="494"/>
      <c r="IXD155" s="494"/>
      <c r="IXE155" s="494"/>
      <c r="IXF155" s="494"/>
      <c r="IXG155" s="494"/>
      <c r="IXH155" s="494"/>
      <c r="IXI155" s="494"/>
      <c r="IXJ155" s="494"/>
      <c r="IXK155" s="494"/>
      <c r="IXL155" s="494"/>
      <c r="IXM155" s="494"/>
      <c r="IXN155" s="494"/>
      <c r="IXO155" s="494"/>
      <c r="IXP155" s="494"/>
      <c r="IXQ155" s="494"/>
      <c r="IXR155" s="494"/>
      <c r="IXS155" s="494"/>
      <c r="IXT155" s="494"/>
      <c r="IXU155" s="494"/>
      <c r="IXV155" s="494"/>
      <c r="IXW155" s="494"/>
      <c r="IXX155" s="494"/>
      <c r="IXY155" s="494"/>
      <c r="IXZ155" s="494"/>
      <c r="IYA155" s="494"/>
      <c r="IYB155" s="494"/>
      <c r="IYC155" s="494"/>
      <c r="IYD155" s="494"/>
      <c r="IYE155" s="494"/>
      <c r="IYF155" s="494"/>
      <c r="IYG155" s="494"/>
      <c r="IYH155" s="494"/>
      <c r="IYI155" s="494"/>
      <c r="IYJ155" s="494"/>
      <c r="IYK155" s="494"/>
      <c r="IYL155" s="494"/>
      <c r="IYM155" s="494"/>
      <c r="IYN155" s="494"/>
      <c r="IYO155" s="494"/>
      <c r="IYP155" s="494"/>
      <c r="IYQ155" s="494"/>
      <c r="IYR155" s="494"/>
      <c r="IYS155" s="494"/>
      <c r="IYT155" s="494"/>
      <c r="IYU155" s="494"/>
      <c r="IYV155" s="494"/>
      <c r="IYW155" s="494"/>
      <c r="IYX155" s="494"/>
      <c r="IYY155" s="494"/>
      <c r="IYZ155" s="494"/>
      <c r="IZA155" s="494"/>
      <c r="IZB155" s="494"/>
      <c r="IZC155" s="494"/>
      <c r="IZD155" s="494"/>
      <c r="IZE155" s="494"/>
      <c r="IZF155" s="494"/>
      <c r="IZG155" s="494"/>
      <c r="IZH155" s="494"/>
      <c r="IZI155" s="494"/>
      <c r="IZJ155" s="494"/>
      <c r="IZK155" s="494"/>
      <c r="IZL155" s="494"/>
      <c r="IZM155" s="494"/>
      <c r="IZN155" s="494"/>
      <c r="IZO155" s="494"/>
      <c r="IZP155" s="494"/>
      <c r="IZQ155" s="494"/>
      <c r="IZR155" s="494"/>
      <c r="IZS155" s="494"/>
      <c r="IZT155" s="494"/>
      <c r="IZU155" s="494"/>
      <c r="IZV155" s="494"/>
      <c r="IZW155" s="494"/>
      <c r="IZX155" s="494"/>
      <c r="IZY155" s="494"/>
      <c r="IZZ155" s="494"/>
      <c r="JAA155" s="494"/>
      <c r="JAB155" s="494"/>
      <c r="JAC155" s="494"/>
      <c r="JAD155" s="494"/>
      <c r="JAE155" s="494"/>
      <c r="JAF155" s="494"/>
      <c r="JAG155" s="494"/>
      <c r="JAH155" s="494"/>
      <c r="JAI155" s="494"/>
      <c r="JAJ155" s="494"/>
      <c r="JAK155" s="494"/>
      <c r="JAL155" s="494"/>
      <c r="JAM155" s="494"/>
      <c r="JAN155" s="494"/>
      <c r="JAO155" s="494"/>
      <c r="JAP155" s="494"/>
      <c r="JAQ155" s="494"/>
      <c r="JAR155" s="494"/>
      <c r="JAS155" s="494"/>
      <c r="JAT155" s="494"/>
      <c r="JAU155" s="494"/>
      <c r="JAV155" s="494"/>
      <c r="JAW155" s="494"/>
      <c r="JAX155" s="494"/>
      <c r="JAY155" s="494"/>
      <c r="JAZ155" s="494"/>
      <c r="JBA155" s="494"/>
      <c r="JBB155" s="494"/>
      <c r="JBC155" s="494"/>
      <c r="JBD155" s="494"/>
      <c r="JBE155" s="494"/>
      <c r="JBF155" s="494"/>
      <c r="JBG155" s="494"/>
      <c r="JBH155" s="494"/>
      <c r="JBI155" s="494"/>
      <c r="JBJ155" s="494"/>
      <c r="JBK155" s="494"/>
      <c r="JBL155" s="494"/>
      <c r="JBM155" s="494"/>
      <c r="JBN155" s="494"/>
      <c r="JBO155" s="494"/>
      <c r="JBP155" s="494"/>
      <c r="JBQ155" s="494"/>
      <c r="JBR155" s="494"/>
      <c r="JBS155" s="494"/>
      <c r="JBT155" s="494"/>
      <c r="JBU155" s="494"/>
      <c r="JBV155" s="494"/>
      <c r="JBW155" s="494"/>
      <c r="JBX155" s="494"/>
      <c r="JBY155" s="494"/>
      <c r="JBZ155" s="494"/>
      <c r="JCA155" s="494"/>
      <c r="JCB155" s="494"/>
      <c r="JCC155" s="494"/>
      <c r="JCD155" s="494"/>
      <c r="JCE155" s="494"/>
      <c r="JCF155" s="494"/>
      <c r="JCG155" s="494"/>
      <c r="JCH155" s="494"/>
      <c r="JCI155" s="494"/>
      <c r="JCJ155" s="494"/>
      <c r="JCK155" s="494"/>
      <c r="JCL155" s="494"/>
      <c r="JCM155" s="494"/>
      <c r="JCN155" s="494"/>
      <c r="JCO155" s="494"/>
      <c r="JCP155" s="494"/>
      <c r="JCQ155" s="494"/>
      <c r="JCR155" s="494"/>
      <c r="JCS155" s="494"/>
      <c r="JCT155" s="494"/>
      <c r="JCU155" s="494"/>
      <c r="JCV155" s="494"/>
      <c r="JCW155" s="494"/>
      <c r="JCX155" s="494"/>
      <c r="JCY155" s="494"/>
      <c r="JCZ155" s="494"/>
      <c r="JDA155" s="494"/>
      <c r="JDB155" s="494"/>
      <c r="JDC155" s="494"/>
      <c r="JDD155" s="494"/>
      <c r="JDE155" s="494"/>
      <c r="JDF155" s="494"/>
      <c r="JDG155" s="494"/>
      <c r="JDH155" s="494"/>
      <c r="JDI155" s="494"/>
      <c r="JDJ155" s="494"/>
      <c r="JDK155" s="494"/>
      <c r="JDL155" s="494"/>
      <c r="JDM155" s="494"/>
      <c r="JDN155" s="494"/>
      <c r="JDO155" s="494"/>
      <c r="JDP155" s="494"/>
      <c r="JDQ155" s="494"/>
      <c r="JDR155" s="494"/>
      <c r="JDS155" s="494"/>
      <c r="JDT155" s="494"/>
      <c r="JDU155" s="494"/>
      <c r="JDV155" s="494"/>
      <c r="JDW155" s="494"/>
      <c r="JDX155" s="494"/>
      <c r="JDY155" s="494"/>
      <c r="JDZ155" s="494"/>
      <c r="JEA155" s="494"/>
      <c r="JEB155" s="494"/>
      <c r="JEC155" s="494"/>
      <c r="JED155" s="494"/>
      <c r="JEE155" s="494"/>
      <c r="JEF155" s="494"/>
      <c r="JEG155" s="494"/>
      <c r="JEH155" s="494"/>
      <c r="JEI155" s="494"/>
      <c r="JEJ155" s="494"/>
      <c r="JEK155" s="494"/>
      <c r="JEL155" s="494"/>
      <c r="JEM155" s="494"/>
      <c r="JEN155" s="494"/>
      <c r="JEO155" s="494"/>
      <c r="JEP155" s="494"/>
      <c r="JEQ155" s="494"/>
      <c r="JER155" s="494"/>
      <c r="JES155" s="494"/>
      <c r="JET155" s="494"/>
      <c r="JEU155" s="494"/>
      <c r="JEV155" s="494"/>
      <c r="JEW155" s="494"/>
      <c r="JEX155" s="494"/>
      <c r="JEY155" s="494"/>
      <c r="JEZ155" s="494"/>
      <c r="JFA155" s="494"/>
      <c r="JFB155" s="494"/>
      <c r="JFC155" s="494"/>
      <c r="JFD155" s="494"/>
      <c r="JFE155" s="494"/>
      <c r="JFF155" s="494"/>
      <c r="JFG155" s="494"/>
      <c r="JFH155" s="494"/>
      <c r="JFI155" s="494"/>
      <c r="JFJ155" s="494"/>
      <c r="JFK155" s="494"/>
      <c r="JFL155" s="494"/>
      <c r="JFM155" s="494"/>
      <c r="JFN155" s="494"/>
      <c r="JFO155" s="494"/>
      <c r="JFP155" s="494"/>
      <c r="JFQ155" s="494"/>
      <c r="JFR155" s="494"/>
      <c r="JFS155" s="494"/>
      <c r="JFT155" s="494"/>
      <c r="JFU155" s="494"/>
      <c r="JFV155" s="494"/>
      <c r="JFW155" s="494"/>
      <c r="JFX155" s="494"/>
      <c r="JFY155" s="494"/>
      <c r="JFZ155" s="494"/>
      <c r="JGA155" s="494"/>
      <c r="JGB155" s="494"/>
      <c r="JGC155" s="494"/>
      <c r="JGD155" s="494"/>
      <c r="JGE155" s="494"/>
      <c r="JGF155" s="494"/>
      <c r="JGG155" s="494"/>
      <c r="JGH155" s="494"/>
      <c r="JGI155" s="494"/>
      <c r="JGJ155" s="494"/>
      <c r="JGK155" s="494"/>
      <c r="JGL155" s="494"/>
      <c r="JGM155" s="494"/>
      <c r="JGN155" s="494"/>
      <c r="JGO155" s="494"/>
      <c r="JGP155" s="494"/>
      <c r="JGQ155" s="494"/>
      <c r="JGR155" s="494"/>
      <c r="JGS155" s="494"/>
      <c r="JGT155" s="494"/>
      <c r="JGU155" s="494"/>
      <c r="JGV155" s="494"/>
      <c r="JGW155" s="494"/>
      <c r="JGX155" s="494"/>
      <c r="JGY155" s="494"/>
      <c r="JGZ155" s="494"/>
      <c r="JHA155" s="494"/>
      <c r="JHB155" s="494"/>
      <c r="JHC155" s="494"/>
      <c r="JHD155" s="494"/>
      <c r="JHE155" s="494"/>
      <c r="JHF155" s="494"/>
      <c r="JHG155" s="494"/>
      <c r="JHH155" s="494"/>
      <c r="JHI155" s="494"/>
      <c r="JHJ155" s="494"/>
      <c r="JHK155" s="494"/>
      <c r="JHL155" s="494"/>
      <c r="JHM155" s="494"/>
      <c r="JHN155" s="494"/>
      <c r="JHO155" s="494"/>
      <c r="JHP155" s="494"/>
      <c r="JHQ155" s="494"/>
      <c r="JHR155" s="494"/>
      <c r="JHS155" s="494"/>
      <c r="JHT155" s="494"/>
      <c r="JHU155" s="494"/>
      <c r="JHV155" s="494"/>
      <c r="JHW155" s="494"/>
      <c r="JHX155" s="494"/>
      <c r="JHY155" s="494"/>
      <c r="JHZ155" s="494"/>
      <c r="JIA155" s="494"/>
      <c r="JIB155" s="494"/>
      <c r="JIC155" s="494"/>
      <c r="JID155" s="494"/>
      <c r="JIE155" s="494"/>
      <c r="JIF155" s="494"/>
      <c r="JIG155" s="494"/>
      <c r="JIH155" s="494"/>
      <c r="JII155" s="494"/>
      <c r="JIJ155" s="494"/>
      <c r="JIK155" s="494"/>
      <c r="JIL155" s="494"/>
      <c r="JIM155" s="494"/>
      <c r="JIN155" s="494"/>
      <c r="JIO155" s="494"/>
      <c r="JIP155" s="494"/>
      <c r="JIQ155" s="494"/>
      <c r="JIR155" s="494"/>
      <c r="JIS155" s="494"/>
      <c r="JIT155" s="494"/>
      <c r="JIU155" s="494"/>
      <c r="JIV155" s="494"/>
      <c r="JIW155" s="494"/>
      <c r="JIX155" s="494"/>
      <c r="JIY155" s="494"/>
      <c r="JIZ155" s="494"/>
      <c r="JJA155" s="494"/>
      <c r="JJB155" s="494"/>
      <c r="JJC155" s="494"/>
      <c r="JJD155" s="494"/>
      <c r="JJE155" s="494"/>
      <c r="JJF155" s="494"/>
      <c r="JJG155" s="494"/>
      <c r="JJH155" s="494"/>
      <c r="JJI155" s="494"/>
      <c r="JJJ155" s="494"/>
      <c r="JJK155" s="494"/>
      <c r="JJL155" s="494"/>
      <c r="JJM155" s="494"/>
      <c r="JJN155" s="494"/>
      <c r="JJO155" s="494"/>
      <c r="JJP155" s="494"/>
      <c r="JJQ155" s="494"/>
      <c r="JJR155" s="494"/>
      <c r="JJS155" s="494"/>
      <c r="JJT155" s="494"/>
      <c r="JJU155" s="494"/>
      <c r="JJV155" s="494"/>
      <c r="JJW155" s="494"/>
      <c r="JJX155" s="494"/>
      <c r="JJY155" s="494"/>
      <c r="JJZ155" s="494"/>
      <c r="JKA155" s="494"/>
      <c r="JKB155" s="494"/>
      <c r="JKC155" s="494"/>
      <c r="JKD155" s="494"/>
      <c r="JKE155" s="494"/>
      <c r="JKF155" s="494"/>
      <c r="JKG155" s="494"/>
      <c r="JKH155" s="494"/>
      <c r="JKI155" s="494"/>
      <c r="JKJ155" s="494"/>
      <c r="JKK155" s="494"/>
      <c r="JKL155" s="494"/>
      <c r="JKM155" s="494"/>
      <c r="JKN155" s="494"/>
      <c r="JKO155" s="494"/>
      <c r="JKP155" s="494"/>
      <c r="JKQ155" s="494"/>
      <c r="JKR155" s="494"/>
      <c r="JKS155" s="494"/>
      <c r="JKT155" s="494"/>
      <c r="JKU155" s="494"/>
      <c r="JKV155" s="494"/>
      <c r="JKW155" s="494"/>
      <c r="JKX155" s="494"/>
      <c r="JKY155" s="494"/>
      <c r="JKZ155" s="494"/>
      <c r="JLA155" s="494"/>
      <c r="JLB155" s="494"/>
      <c r="JLC155" s="494"/>
      <c r="JLD155" s="494"/>
      <c r="JLE155" s="494"/>
      <c r="JLF155" s="494"/>
      <c r="JLG155" s="494"/>
      <c r="JLH155" s="494"/>
      <c r="JLI155" s="494"/>
      <c r="JLJ155" s="494"/>
      <c r="JLK155" s="494"/>
      <c r="JLL155" s="494"/>
      <c r="JLM155" s="494"/>
      <c r="JLN155" s="494"/>
      <c r="JLO155" s="494"/>
      <c r="JLP155" s="494"/>
      <c r="JLQ155" s="494"/>
      <c r="JLR155" s="494"/>
      <c r="JLS155" s="494"/>
      <c r="JLT155" s="494"/>
      <c r="JLU155" s="494"/>
      <c r="JLV155" s="494"/>
      <c r="JLW155" s="494"/>
      <c r="JLX155" s="494"/>
      <c r="JLY155" s="494"/>
      <c r="JLZ155" s="494"/>
      <c r="JMA155" s="494"/>
      <c r="JMB155" s="494"/>
      <c r="JMC155" s="494"/>
      <c r="JMD155" s="494"/>
      <c r="JME155" s="494"/>
      <c r="JMF155" s="494"/>
      <c r="JMG155" s="494"/>
      <c r="JMH155" s="494"/>
      <c r="JMI155" s="494"/>
      <c r="JMJ155" s="494"/>
      <c r="JMK155" s="494"/>
      <c r="JML155" s="494"/>
      <c r="JMM155" s="494"/>
      <c r="JMN155" s="494"/>
      <c r="JMO155" s="494"/>
      <c r="JMP155" s="494"/>
      <c r="JMQ155" s="494"/>
      <c r="JMR155" s="494"/>
      <c r="JMS155" s="494"/>
      <c r="JMT155" s="494"/>
      <c r="JMU155" s="494"/>
      <c r="JMV155" s="494"/>
      <c r="JMW155" s="494"/>
      <c r="JMX155" s="494"/>
      <c r="JMY155" s="494"/>
      <c r="JMZ155" s="494"/>
      <c r="JNA155" s="494"/>
      <c r="JNB155" s="494"/>
      <c r="JNC155" s="494"/>
      <c r="JND155" s="494"/>
      <c r="JNE155" s="494"/>
      <c r="JNF155" s="494"/>
      <c r="JNG155" s="494"/>
      <c r="JNH155" s="494"/>
      <c r="JNI155" s="494"/>
      <c r="JNJ155" s="494"/>
      <c r="JNK155" s="494"/>
      <c r="JNL155" s="494"/>
      <c r="JNM155" s="494"/>
      <c r="JNN155" s="494"/>
      <c r="JNO155" s="494"/>
      <c r="JNP155" s="494"/>
      <c r="JNQ155" s="494"/>
      <c r="JNR155" s="494"/>
      <c r="JNS155" s="494"/>
      <c r="JNT155" s="494"/>
      <c r="JNU155" s="494"/>
      <c r="JNV155" s="494"/>
      <c r="JNW155" s="494"/>
      <c r="JNX155" s="494"/>
      <c r="JNY155" s="494"/>
      <c r="JNZ155" s="494"/>
      <c r="JOA155" s="494"/>
      <c r="JOB155" s="494"/>
      <c r="JOC155" s="494"/>
      <c r="JOD155" s="494"/>
      <c r="JOE155" s="494"/>
      <c r="JOF155" s="494"/>
      <c r="JOG155" s="494"/>
      <c r="JOH155" s="494"/>
      <c r="JOI155" s="494"/>
      <c r="JOJ155" s="494"/>
      <c r="JOK155" s="494"/>
      <c r="JOL155" s="494"/>
      <c r="JOM155" s="494"/>
      <c r="JON155" s="494"/>
      <c r="JOO155" s="494"/>
      <c r="JOP155" s="494"/>
      <c r="JOQ155" s="494"/>
      <c r="JOR155" s="494"/>
      <c r="JOS155" s="494"/>
      <c r="JOT155" s="494"/>
      <c r="JOU155" s="494"/>
      <c r="JOV155" s="494"/>
      <c r="JOW155" s="494"/>
      <c r="JOX155" s="494"/>
      <c r="JOY155" s="494"/>
      <c r="JOZ155" s="494"/>
      <c r="JPA155" s="494"/>
      <c r="JPB155" s="494"/>
      <c r="JPC155" s="494"/>
      <c r="JPD155" s="494"/>
      <c r="JPE155" s="494"/>
      <c r="JPF155" s="494"/>
      <c r="JPG155" s="494"/>
      <c r="JPH155" s="494"/>
      <c r="JPI155" s="494"/>
      <c r="JPJ155" s="494"/>
      <c r="JPK155" s="494"/>
      <c r="JPL155" s="494"/>
      <c r="JPM155" s="494"/>
      <c r="JPN155" s="494"/>
      <c r="JPO155" s="494"/>
      <c r="JPP155" s="494"/>
      <c r="JPQ155" s="494"/>
      <c r="JPR155" s="494"/>
      <c r="JPS155" s="494"/>
      <c r="JPT155" s="494"/>
      <c r="JPU155" s="494"/>
      <c r="JPV155" s="494"/>
      <c r="JPW155" s="494"/>
      <c r="JPX155" s="494"/>
      <c r="JPY155" s="494"/>
      <c r="JPZ155" s="494"/>
      <c r="JQA155" s="494"/>
      <c r="JQB155" s="494"/>
      <c r="JQC155" s="494"/>
      <c r="JQD155" s="494"/>
      <c r="JQE155" s="494"/>
      <c r="JQF155" s="494"/>
      <c r="JQG155" s="494"/>
      <c r="JQH155" s="494"/>
      <c r="JQI155" s="494"/>
      <c r="JQJ155" s="494"/>
      <c r="JQK155" s="494"/>
      <c r="JQL155" s="494"/>
      <c r="JQM155" s="494"/>
      <c r="JQN155" s="494"/>
      <c r="JQO155" s="494"/>
      <c r="JQP155" s="494"/>
      <c r="JQQ155" s="494"/>
      <c r="JQR155" s="494"/>
      <c r="JQS155" s="494"/>
      <c r="JQT155" s="494"/>
      <c r="JQU155" s="494"/>
      <c r="JQV155" s="494"/>
      <c r="JQW155" s="494"/>
      <c r="JQX155" s="494"/>
      <c r="JQY155" s="494"/>
      <c r="JQZ155" s="494"/>
      <c r="JRA155" s="494"/>
      <c r="JRB155" s="494"/>
      <c r="JRC155" s="494"/>
      <c r="JRD155" s="494"/>
      <c r="JRE155" s="494"/>
      <c r="JRF155" s="494"/>
      <c r="JRG155" s="494"/>
      <c r="JRH155" s="494"/>
      <c r="JRI155" s="494"/>
      <c r="JRJ155" s="494"/>
      <c r="JRK155" s="494"/>
      <c r="JRL155" s="494"/>
      <c r="JRM155" s="494"/>
      <c r="JRN155" s="494"/>
      <c r="JRO155" s="494"/>
      <c r="JRP155" s="494"/>
      <c r="JRQ155" s="494"/>
      <c r="JRR155" s="494"/>
      <c r="JRS155" s="494"/>
      <c r="JRT155" s="494"/>
      <c r="JRU155" s="494"/>
      <c r="JRV155" s="494"/>
      <c r="JRW155" s="494"/>
      <c r="JRX155" s="494"/>
      <c r="JRY155" s="494"/>
      <c r="JRZ155" s="494"/>
      <c r="JSA155" s="494"/>
      <c r="JSB155" s="494"/>
      <c r="JSC155" s="494"/>
      <c r="JSD155" s="494"/>
      <c r="JSE155" s="494"/>
      <c r="JSF155" s="494"/>
      <c r="JSG155" s="494"/>
      <c r="JSH155" s="494"/>
      <c r="JSI155" s="494"/>
      <c r="JSJ155" s="494"/>
      <c r="JSK155" s="494"/>
      <c r="JSL155" s="494"/>
      <c r="JSM155" s="494"/>
      <c r="JSN155" s="494"/>
      <c r="JSO155" s="494"/>
      <c r="JSP155" s="494"/>
      <c r="JSQ155" s="494"/>
      <c r="JSR155" s="494"/>
      <c r="JSS155" s="494"/>
      <c r="JST155" s="494"/>
      <c r="JSU155" s="494"/>
      <c r="JSV155" s="494"/>
      <c r="JSW155" s="494"/>
      <c r="JSX155" s="494"/>
      <c r="JSY155" s="494"/>
      <c r="JSZ155" s="494"/>
      <c r="JTA155" s="494"/>
      <c r="JTB155" s="494"/>
      <c r="JTC155" s="494"/>
      <c r="JTD155" s="494"/>
      <c r="JTE155" s="494"/>
      <c r="JTF155" s="494"/>
      <c r="JTG155" s="494"/>
      <c r="JTH155" s="494"/>
      <c r="JTI155" s="494"/>
      <c r="JTJ155" s="494"/>
      <c r="JTK155" s="494"/>
      <c r="JTL155" s="494"/>
      <c r="JTM155" s="494"/>
      <c r="JTN155" s="494"/>
      <c r="JTO155" s="494"/>
      <c r="JTP155" s="494"/>
      <c r="JTQ155" s="494"/>
      <c r="JTR155" s="494"/>
      <c r="JTS155" s="494"/>
      <c r="JTT155" s="494"/>
      <c r="JTU155" s="494"/>
      <c r="JTV155" s="494"/>
      <c r="JTW155" s="494"/>
      <c r="JTX155" s="494"/>
      <c r="JTY155" s="494"/>
      <c r="JTZ155" s="494"/>
      <c r="JUA155" s="494"/>
      <c r="JUB155" s="494"/>
      <c r="JUC155" s="494"/>
      <c r="JUD155" s="494"/>
      <c r="JUE155" s="494"/>
      <c r="JUF155" s="494"/>
      <c r="JUG155" s="494"/>
      <c r="JUH155" s="494"/>
      <c r="JUI155" s="494"/>
      <c r="JUJ155" s="494"/>
      <c r="JUK155" s="494"/>
      <c r="JUL155" s="494"/>
      <c r="JUM155" s="494"/>
      <c r="JUN155" s="494"/>
      <c r="JUO155" s="494"/>
      <c r="JUP155" s="494"/>
      <c r="JUQ155" s="494"/>
      <c r="JUR155" s="494"/>
      <c r="JUS155" s="494"/>
      <c r="JUT155" s="494"/>
      <c r="JUU155" s="494"/>
      <c r="JUV155" s="494"/>
      <c r="JUW155" s="494"/>
      <c r="JUX155" s="494"/>
      <c r="JUY155" s="494"/>
      <c r="JUZ155" s="494"/>
      <c r="JVA155" s="494"/>
      <c r="JVB155" s="494"/>
      <c r="JVC155" s="494"/>
      <c r="JVD155" s="494"/>
      <c r="JVE155" s="494"/>
      <c r="JVF155" s="494"/>
      <c r="JVG155" s="494"/>
      <c r="JVH155" s="494"/>
      <c r="JVI155" s="494"/>
      <c r="JVJ155" s="494"/>
      <c r="JVK155" s="494"/>
      <c r="JVL155" s="494"/>
      <c r="JVM155" s="494"/>
      <c r="JVN155" s="494"/>
      <c r="JVO155" s="494"/>
      <c r="JVP155" s="494"/>
      <c r="JVQ155" s="494"/>
      <c r="JVR155" s="494"/>
      <c r="JVS155" s="494"/>
      <c r="JVT155" s="494"/>
      <c r="JVU155" s="494"/>
      <c r="JVV155" s="494"/>
      <c r="JVW155" s="494"/>
      <c r="JVX155" s="494"/>
      <c r="JVY155" s="494"/>
      <c r="JVZ155" s="494"/>
      <c r="JWA155" s="494"/>
      <c r="JWB155" s="494"/>
      <c r="JWC155" s="494"/>
      <c r="JWD155" s="494"/>
      <c r="JWE155" s="494"/>
      <c r="JWF155" s="494"/>
      <c r="JWG155" s="494"/>
      <c r="JWH155" s="494"/>
      <c r="JWI155" s="494"/>
      <c r="JWJ155" s="494"/>
      <c r="JWK155" s="494"/>
      <c r="JWL155" s="494"/>
      <c r="JWM155" s="494"/>
      <c r="JWN155" s="494"/>
      <c r="JWO155" s="494"/>
      <c r="JWP155" s="494"/>
      <c r="JWQ155" s="494"/>
      <c r="JWR155" s="494"/>
      <c r="JWS155" s="494"/>
      <c r="JWT155" s="494"/>
      <c r="JWU155" s="494"/>
      <c r="JWV155" s="494"/>
      <c r="JWW155" s="494"/>
      <c r="JWX155" s="494"/>
      <c r="JWY155" s="494"/>
      <c r="JWZ155" s="494"/>
      <c r="JXA155" s="494"/>
      <c r="JXB155" s="494"/>
      <c r="JXC155" s="494"/>
      <c r="JXD155" s="494"/>
      <c r="JXE155" s="494"/>
      <c r="JXF155" s="494"/>
      <c r="JXG155" s="494"/>
      <c r="JXH155" s="494"/>
      <c r="JXI155" s="494"/>
      <c r="JXJ155" s="494"/>
      <c r="JXK155" s="494"/>
      <c r="JXL155" s="494"/>
      <c r="JXM155" s="494"/>
      <c r="JXN155" s="494"/>
      <c r="JXO155" s="494"/>
      <c r="JXP155" s="494"/>
      <c r="JXQ155" s="494"/>
      <c r="JXR155" s="494"/>
      <c r="JXS155" s="494"/>
      <c r="JXT155" s="494"/>
      <c r="JXU155" s="494"/>
      <c r="JXV155" s="494"/>
      <c r="JXW155" s="494"/>
      <c r="JXX155" s="494"/>
      <c r="JXY155" s="494"/>
      <c r="JXZ155" s="494"/>
      <c r="JYA155" s="494"/>
      <c r="JYB155" s="494"/>
      <c r="JYC155" s="494"/>
      <c r="JYD155" s="494"/>
      <c r="JYE155" s="494"/>
      <c r="JYF155" s="494"/>
      <c r="JYG155" s="494"/>
      <c r="JYH155" s="494"/>
      <c r="JYI155" s="494"/>
      <c r="JYJ155" s="494"/>
      <c r="JYK155" s="494"/>
      <c r="JYL155" s="494"/>
      <c r="JYM155" s="494"/>
      <c r="JYN155" s="494"/>
      <c r="JYO155" s="494"/>
      <c r="JYP155" s="494"/>
      <c r="JYQ155" s="494"/>
      <c r="JYR155" s="494"/>
      <c r="JYS155" s="494"/>
      <c r="JYT155" s="494"/>
      <c r="JYU155" s="494"/>
      <c r="JYV155" s="494"/>
      <c r="JYW155" s="494"/>
      <c r="JYX155" s="494"/>
      <c r="JYY155" s="494"/>
      <c r="JYZ155" s="494"/>
      <c r="JZA155" s="494"/>
      <c r="JZB155" s="494"/>
      <c r="JZC155" s="494"/>
      <c r="JZD155" s="494"/>
      <c r="JZE155" s="494"/>
      <c r="JZF155" s="494"/>
      <c r="JZG155" s="494"/>
      <c r="JZH155" s="494"/>
      <c r="JZI155" s="494"/>
      <c r="JZJ155" s="494"/>
      <c r="JZK155" s="494"/>
      <c r="JZL155" s="494"/>
      <c r="JZM155" s="494"/>
      <c r="JZN155" s="494"/>
      <c r="JZO155" s="494"/>
      <c r="JZP155" s="494"/>
      <c r="JZQ155" s="494"/>
      <c r="JZR155" s="494"/>
      <c r="JZS155" s="494"/>
      <c r="JZT155" s="494"/>
      <c r="JZU155" s="494"/>
      <c r="JZV155" s="494"/>
      <c r="JZW155" s="494"/>
      <c r="JZX155" s="494"/>
      <c r="JZY155" s="494"/>
      <c r="JZZ155" s="494"/>
      <c r="KAA155" s="494"/>
      <c r="KAB155" s="494"/>
      <c r="KAC155" s="494"/>
      <c r="KAD155" s="494"/>
      <c r="KAE155" s="494"/>
      <c r="KAF155" s="494"/>
      <c r="KAG155" s="494"/>
      <c r="KAH155" s="494"/>
      <c r="KAI155" s="494"/>
      <c r="KAJ155" s="494"/>
      <c r="KAK155" s="494"/>
      <c r="KAL155" s="494"/>
      <c r="KAM155" s="494"/>
      <c r="KAN155" s="494"/>
      <c r="KAO155" s="494"/>
      <c r="KAP155" s="494"/>
      <c r="KAQ155" s="494"/>
      <c r="KAR155" s="494"/>
      <c r="KAS155" s="494"/>
      <c r="KAT155" s="494"/>
      <c r="KAU155" s="494"/>
      <c r="KAV155" s="494"/>
      <c r="KAW155" s="494"/>
      <c r="KAX155" s="494"/>
      <c r="KAY155" s="494"/>
      <c r="KAZ155" s="494"/>
      <c r="KBA155" s="494"/>
      <c r="KBB155" s="494"/>
      <c r="KBC155" s="494"/>
      <c r="KBD155" s="494"/>
      <c r="KBE155" s="494"/>
      <c r="KBF155" s="494"/>
      <c r="KBG155" s="494"/>
      <c r="KBH155" s="494"/>
      <c r="KBI155" s="494"/>
      <c r="KBJ155" s="494"/>
      <c r="KBK155" s="494"/>
      <c r="KBL155" s="494"/>
      <c r="KBM155" s="494"/>
      <c r="KBN155" s="494"/>
      <c r="KBO155" s="494"/>
      <c r="KBP155" s="494"/>
      <c r="KBQ155" s="494"/>
      <c r="KBR155" s="494"/>
      <c r="KBS155" s="494"/>
      <c r="KBT155" s="494"/>
      <c r="KBU155" s="494"/>
      <c r="KBV155" s="494"/>
      <c r="KBW155" s="494"/>
      <c r="KBX155" s="494"/>
      <c r="KBY155" s="494"/>
      <c r="KBZ155" s="494"/>
      <c r="KCA155" s="494"/>
      <c r="KCB155" s="494"/>
      <c r="KCC155" s="494"/>
      <c r="KCD155" s="494"/>
      <c r="KCE155" s="494"/>
      <c r="KCF155" s="494"/>
      <c r="KCG155" s="494"/>
      <c r="KCH155" s="494"/>
      <c r="KCI155" s="494"/>
      <c r="KCJ155" s="494"/>
      <c r="KCK155" s="494"/>
      <c r="KCL155" s="494"/>
      <c r="KCM155" s="494"/>
      <c r="KCN155" s="494"/>
      <c r="KCO155" s="494"/>
      <c r="KCP155" s="494"/>
      <c r="KCQ155" s="494"/>
      <c r="KCR155" s="494"/>
      <c r="KCS155" s="494"/>
      <c r="KCT155" s="494"/>
      <c r="KCU155" s="494"/>
      <c r="KCV155" s="494"/>
      <c r="KCW155" s="494"/>
      <c r="KCX155" s="494"/>
      <c r="KCY155" s="494"/>
      <c r="KCZ155" s="494"/>
      <c r="KDA155" s="494"/>
      <c r="KDB155" s="494"/>
      <c r="KDC155" s="494"/>
      <c r="KDD155" s="494"/>
      <c r="KDE155" s="494"/>
      <c r="KDF155" s="494"/>
      <c r="KDG155" s="494"/>
      <c r="KDH155" s="494"/>
      <c r="KDI155" s="494"/>
      <c r="KDJ155" s="494"/>
      <c r="KDK155" s="494"/>
      <c r="KDL155" s="494"/>
      <c r="KDM155" s="494"/>
      <c r="KDN155" s="494"/>
      <c r="KDO155" s="494"/>
      <c r="KDP155" s="494"/>
      <c r="KDQ155" s="494"/>
      <c r="KDR155" s="494"/>
      <c r="KDS155" s="494"/>
      <c r="KDT155" s="494"/>
      <c r="KDU155" s="494"/>
      <c r="KDV155" s="494"/>
      <c r="KDW155" s="494"/>
      <c r="KDX155" s="494"/>
      <c r="KDY155" s="494"/>
      <c r="KDZ155" s="494"/>
      <c r="KEA155" s="494"/>
      <c r="KEB155" s="494"/>
      <c r="KEC155" s="494"/>
      <c r="KED155" s="494"/>
      <c r="KEE155" s="494"/>
      <c r="KEF155" s="494"/>
      <c r="KEG155" s="494"/>
      <c r="KEH155" s="494"/>
      <c r="KEI155" s="494"/>
      <c r="KEJ155" s="494"/>
      <c r="KEK155" s="494"/>
      <c r="KEL155" s="494"/>
      <c r="KEM155" s="494"/>
      <c r="KEN155" s="494"/>
      <c r="KEO155" s="494"/>
      <c r="KEP155" s="494"/>
      <c r="KEQ155" s="494"/>
      <c r="KER155" s="494"/>
      <c r="KES155" s="494"/>
      <c r="KET155" s="494"/>
      <c r="KEU155" s="494"/>
      <c r="KEV155" s="494"/>
      <c r="KEW155" s="494"/>
      <c r="KEX155" s="494"/>
      <c r="KEY155" s="494"/>
      <c r="KEZ155" s="494"/>
      <c r="KFA155" s="494"/>
      <c r="KFB155" s="494"/>
      <c r="KFC155" s="494"/>
      <c r="KFD155" s="494"/>
      <c r="KFE155" s="494"/>
      <c r="KFF155" s="494"/>
      <c r="KFG155" s="494"/>
      <c r="KFH155" s="494"/>
      <c r="KFI155" s="494"/>
      <c r="KFJ155" s="494"/>
      <c r="KFK155" s="494"/>
      <c r="KFL155" s="494"/>
      <c r="KFM155" s="494"/>
      <c r="KFN155" s="494"/>
      <c r="KFO155" s="494"/>
      <c r="KFP155" s="494"/>
      <c r="KFQ155" s="494"/>
      <c r="KFR155" s="494"/>
      <c r="KFS155" s="494"/>
      <c r="KFT155" s="494"/>
      <c r="KFU155" s="494"/>
      <c r="KFV155" s="494"/>
      <c r="KFW155" s="494"/>
      <c r="KFX155" s="494"/>
      <c r="KFY155" s="494"/>
      <c r="KFZ155" s="494"/>
      <c r="KGA155" s="494"/>
      <c r="KGB155" s="494"/>
      <c r="KGC155" s="494"/>
      <c r="KGD155" s="494"/>
      <c r="KGE155" s="494"/>
      <c r="KGF155" s="494"/>
      <c r="KGG155" s="494"/>
      <c r="KGH155" s="494"/>
      <c r="KGI155" s="494"/>
      <c r="KGJ155" s="494"/>
      <c r="KGK155" s="494"/>
      <c r="KGL155" s="494"/>
      <c r="KGM155" s="494"/>
      <c r="KGN155" s="494"/>
      <c r="KGO155" s="494"/>
      <c r="KGP155" s="494"/>
      <c r="KGQ155" s="494"/>
      <c r="KGR155" s="494"/>
      <c r="KGS155" s="494"/>
      <c r="KGT155" s="494"/>
      <c r="KGU155" s="494"/>
      <c r="KGV155" s="494"/>
      <c r="KGW155" s="494"/>
      <c r="KGX155" s="494"/>
      <c r="KGY155" s="494"/>
      <c r="KGZ155" s="494"/>
      <c r="KHA155" s="494"/>
      <c r="KHB155" s="494"/>
      <c r="KHC155" s="494"/>
      <c r="KHD155" s="494"/>
      <c r="KHE155" s="494"/>
      <c r="KHF155" s="494"/>
      <c r="KHG155" s="494"/>
      <c r="KHH155" s="494"/>
      <c r="KHI155" s="494"/>
      <c r="KHJ155" s="494"/>
      <c r="KHK155" s="494"/>
      <c r="KHL155" s="494"/>
      <c r="KHM155" s="494"/>
      <c r="KHN155" s="494"/>
      <c r="KHO155" s="494"/>
      <c r="KHP155" s="494"/>
      <c r="KHQ155" s="494"/>
      <c r="KHR155" s="494"/>
      <c r="KHS155" s="494"/>
      <c r="KHT155" s="494"/>
      <c r="KHU155" s="494"/>
      <c r="KHV155" s="494"/>
      <c r="KHW155" s="494"/>
      <c r="KHX155" s="494"/>
      <c r="KHY155" s="494"/>
      <c r="KHZ155" s="494"/>
      <c r="KIA155" s="494"/>
      <c r="KIB155" s="494"/>
      <c r="KIC155" s="494"/>
      <c r="KID155" s="494"/>
      <c r="KIE155" s="494"/>
      <c r="KIF155" s="494"/>
      <c r="KIG155" s="494"/>
      <c r="KIH155" s="494"/>
      <c r="KII155" s="494"/>
      <c r="KIJ155" s="494"/>
      <c r="KIK155" s="494"/>
      <c r="KIL155" s="494"/>
      <c r="KIM155" s="494"/>
      <c r="KIN155" s="494"/>
      <c r="KIO155" s="494"/>
      <c r="KIP155" s="494"/>
      <c r="KIQ155" s="494"/>
      <c r="KIR155" s="494"/>
      <c r="KIS155" s="494"/>
      <c r="KIT155" s="494"/>
      <c r="KIU155" s="494"/>
      <c r="KIV155" s="494"/>
      <c r="KIW155" s="494"/>
      <c r="KIX155" s="494"/>
      <c r="KIY155" s="494"/>
      <c r="KIZ155" s="494"/>
      <c r="KJA155" s="494"/>
      <c r="KJB155" s="494"/>
      <c r="KJC155" s="494"/>
      <c r="KJD155" s="494"/>
      <c r="KJE155" s="494"/>
      <c r="KJF155" s="494"/>
      <c r="KJG155" s="494"/>
      <c r="KJH155" s="494"/>
      <c r="KJI155" s="494"/>
      <c r="KJJ155" s="494"/>
      <c r="KJK155" s="494"/>
      <c r="KJL155" s="494"/>
      <c r="KJM155" s="494"/>
      <c r="KJN155" s="494"/>
      <c r="KJO155" s="494"/>
      <c r="KJP155" s="494"/>
      <c r="KJQ155" s="494"/>
      <c r="KJR155" s="494"/>
      <c r="KJS155" s="494"/>
      <c r="KJT155" s="494"/>
      <c r="KJU155" s="494"/>
      <c r="KJV155" s="494"/>
      <c r="KJW155" s="494"/>
      <c r="KJX155" s="494"/>
      <c r="KJY155" s="494"/>
      <c r="KJZ155" s="494"/>
      <c r="KKA155" s="494"/>
      <c r="KKB155" s="494"/>
      <c r="KKC155" s="494"/>
      <c r="KKD155" s="494"/>
      <c r="KKE155" s="494"/>
      <c r="KKF155" s="494"/>
      <c r="KKG155" s="494"/>
      <c r="KKH155" s="494"/>
      <c r="KKI155" s="494"/>
      <c r="KKJ155" s="494"/>
      <c r="KKK155" s="494"/>
      <c r="KKL155" s="494"/>
      <c r="KKM155" s="494"/>
      <c r="KKN155" s="494"/>
      <c r="KKO155" s="494"/>
      <c r="KKP155" s="494"/>
      <c r="KKQ155" s="494"/>
      <c r="KKR155" s="494"/>
      <c r="KKS155" s="494"/>
      <c r="KKT155" s="494"/>
      <c r="KKU155" s="494"/>
      <c r="KKV155" s="494"/>
      <c r="KKW155" s="494"/>
      <c r="KKX155" s="494"/>
      <c r="KKY155" s="494"/>
      <c r="KKZ155" s="494"/>
      <c r="KLA155" s="494"/>
      <c r="KLB155" s="494"/>
      <c r="KLC155" s="494"/>
      <c r="KLD155" s="494"/>
      <c r="KLE155" s="494"/>
      <c r="KLF155" s="494"/>
      <c r="KLG155" s="494"/>
      <c r="KLH155" s="494"/>
      <c r="KLI155" s="494"/>
      <c r="KLJ155" s="494"/>
      <c r="KLK155" s="494"/>
      <c r="KLL155" s="494"/>
      <c r="KLM155" s="494"/>
      <c r="KLN155" s="494"/>
      <c r="KLO155" s="494"/>
      <c r="KLP155" s="494"/>
      <c r="KLQ155" s="494"/>
      <c r="KLR155" s="494"/>
      <c r="KLS155" s="494"/>
      <c r="KLT155" s="494"/>
      <c r="KLU155" s="494"/>
      <c r="KLV155" s="494"/>
      <c r="KLW155" s="494"/>
      <c r="KLX155" s="494"/>
      <c r="KLY155" s="494"/>
      <c r="KLZ155" s="494"/>
      <c r="KMA155" s="494"/>
      <c r="KMB155" s="494"/>
      <c r="KMC155" s="494"/>
      <c r="KMD155" s="494"/>
      <c r="KME155" s="494"/>
      <c r="KMF155" s="494"/>
      <c r="KMG155" s="494"/>
      <c r="KMH155" s="494"/>
      <c r="KMI155" s="494"/>
      <c r="KMJ155" s="494"/>
      <c r="KMK155" s="494"/>
      <c r="KML155" s="494"/>
      <c r="KMM155" s="494"/>
      <c r="KMN155" s="494"/>
      <c r="KMO155" s="494"/>
      <c r="KMP155" s="494"/>
      <c r="KMQ155" s="494"/>
      <c r="KMR155" s="494"/>
      <c r="KMS155" s="494"/>
      <c r="KMT155" s="494"/>
      <c r="KMU155" s="494"/>
      <c r="KMV155" s="494"/>
      <c r="KMW155" s="494"/>
      <c r="KMX155" s="494"/>
      <c r="KMY155" s="494"/>
      <c r="KMZ155" s="494"/>
      <c r="KNA155" s="494"/>
      <c r="KNB155" s="494"/>
      <c r="KNC155" s="494"/>
      <c r="KND155" s="494"/>
      <c r="KNE155" s="494"/>
      <c r="KNF155" s="494"/>
      <c r="KNG155" s="494"/>
      <c r="KNH155" s="494"/>
      <c r="KNI155" s="494"/>
      <c r="KNJ155" s="494"/>
      <c r="KNK155" s="494"/>
      <c r="KNL155" s="494"/>
      <c r="KNM155" s="494"/>
      <c r="KNN155" s="494"/>
      <c r="KNO155" s="494"/>
      <c r="KNP155" s="494"/>
      <c r="KNQ155" s="494"/>
      <c r="KNR155" s="494"/>
      <c r="KNS155" s="494"/>
      <c r="KNT155" s="494"/>
      <c r="KNU155" s="494"/>
      <c r="KNV155" s="494"/>
      <c r="KNW155" s="494"/>
      <c r="KNX155" s="494"/>
      <c r="KNY155" s="494"/>
      <c r="KNZ155" s="494"/>
      <c r="KOA155" s="494"/>
      <c r="KOB155" s="494"/>
      <c r="KOC155" s="494"/>
      <c r="KOD155" s="494"/>
      <c r="KOE155" s="494"/>
      <c r="KOF155" s="494"/>
      <c r="KOG155" s="494"/>
      <c r="KOH155" s="494"/>
      <c r="KOI155" s="494"/>
      <c r="KOJ155" s="494"/>
      <c r="KOK155" s="494"/>
      <c r="KOL155" s="494"/>
      <c r="KOM155" s="494"/>
      <c r="KON155" s="494"/>
      <c r="KOO155" s="494"/>
      <c r="KOP155" s="494"/>
      <c r="KOQ155" s="494"/>
      <c r="KOR155" s="494"/>
      <c r="KOS155" s="494"/>
      <c r="KOT155" s="494"/>
      <c r="KOU155" s="494"/>
      <c r="KOV155" s="494"/>
      <c r="KOW155" s="494"/>
      <c r="KOX155" s="494"/>
      <c r="KOY155" s="494"/>
      <c r="KOZ155" s="494"/>
      <c r="KPA155" s="494"/>
      <c r="KPB155" s="494"/>
      <c r="KPC155" s="494"/>
      <c r="KPD155" s="494"/>
      <c r="KPE155" s="494"/>
      <c r="KPF155" s="494"/>
      <c r="KPG155" s="494"/>
      <c r="KPH155" s="494"/>
      <c r="KPI155" s="494"/>
      <c r="KPJ155" s="494"/>
      <c r="KPK155" s="494"/>
      <c r="KPL155" s="494"/>
      <c r="KPM155" s="494"/>
      <c r="KPN155" s="494"/>
      <c r="KPO155" s="494"/>
      <c r="KPP155" s="494"/>
      <c r="KPQ155" s="494"/>
      <c r="KPR155" s="494"/>
      <c r="KPS155" s="494"/>
      <c r="KPT155" s="494"/>
      <c r="KPU155" s="494"/>
      <c r="KPV155" s="494"/>
      <c r="KPW155" s="494"/>
      <c r="KPX155" s="494"/>
      <c r="KPY155" s="494"/>
      <c r="KPZ155" s="494"/>
      <c r="KQA155" s="494"/>
      <c r="KQB155" s="494"/>
      <c r="KQC155" s="494"/>
      <c r="KQD155" s="494"/>
      <c r="KQE155" s="494"/>
      <c r="KQF155" s="494"/>
      <c r="KQG155" s="494"/>
      <c r="KQH155" s="494"/>
      <c r="KQI155" s="494"/>
      <c r="KQJ155" s="494"/>
      <c r="KQK155" s="494"/>
      <c r="KQL155" s="494"/>
      <c r="KQM155" s="494"/>
      <c r="KQN155" s="494"/>
      <c r="KQO155" s="494"/>
      <c r="KQP155" s="494"/>
      <c r="KQQ155" s="494"/>
      <c r="KQR155" s="494"/>
      <c r="KQS155" s="494"/>
      <c r="KQT155" s="494"/>
      <c r="KQU155" s="494"/>
      <c r="KQV155" s="494"/>
      <c r="KQW155" s="494"/>
      <c r="KQX155" s="494"/>
      <c r="KQY155" s="494"/>
      <c r="KQZ155" s="494"/>
      <c r="KRA155" s="494"/>
      <c r="KRB155" s="494"/>
      <c r="KRC155" s="494"/>
      <c r="KRD155" s="494"/>
      <c r="KRE155" s="494"/>
      <c r="KRF155" s="494"/>
      <c r="KRG155" s="494"/>
      <c r="KRH155" s="494"/>
      <c r="KRI155" s="494"/>
      <c r="KRJ155" s="494"/>
      <c r="KRK155" s="494"/>
      <c r="KRL155" s="494"/>
      <c r="KRM155" s="494"/>
      <c r="KRN155" s="494"/>
      <c r="KRO155" s="494"/>
      <c r="KRP155" s="494"/>
      <c r="KRQ155" s="494"/>
      <c r="KRR155" s="494"/>
      <c r="KRS155" s="494"/>
      <c r="KRT155" s="494"/>
      <c r="KRU155" s="494"/>
      <c r="KRV155" s="494"/>
      <c r="KRW155" s="494"/>
      <c r="KRX155" s="494"/>
      <c r="KRY155" s="494"/>
      <c r="KRZ155" s="494"/>
      <c r="KSA155" s="494"/>
      <c r="KSB155" s="494"/>
      <c r="KSC155" s="494"/>
      <c r="KSD155" s="494"/>
      <c r="KSE155" s="494"/>
      <c r="KSF155" s="494"/>
      <c r="KSG155" s="494"/>
      <c r="KSH155" s="494"/>
      <c r="KSI155" s="494"/>
      <c r="KSJ155" s="494"/>
      <c r="KSK155" s="494"/>
      <c r="KSL155" s="494"/>
      <c r="KSM155" s="494"/>
      <c r="KSN155" s="494"/>
      <c r="KSO155" s="494"/>
      <c r="KSP155" s="494"/>
      <c r="KSQ155" s="494"/>
      <c r="KSR155" s="494"/>
      <c r="KSS155" s="494"/>
      <c r="KST155" s="494"/>
      <c r="KSU155" s="494"/>
      <c r="KSV155" s="494"/>
      <c r="KSW155" s="494"/>
      <c r="KSX155" s="494"/>
      <c r="KSY155" s="494"/>
      <c r="KSZ155" s="494"/>
      <c r="KTA155" s="494"/>
      <c r="KTB155" s="494"/>
      <c r="KTC155" s="494"/>
      <c r="KTD155" s="494"/>
      <c r="KTE155" s="494"/>
      <c r="KTF155" s="494"/>
      <c r="KTG155" s="494"/>
      <c r="KTH155" s="494"/>
      <c r="KTI155" s="494"/>
      <c r="KTJ155" s="494"/>
      <c r="KTK155" s="494"/>
      <c r="KTL155" s="494"/>
      <c r="KTM155" s="494"/>
      <c r="KTN155" s="494"/>
      <c r="KTO155" s="494"/>
      <c r="KTP155" s="494"/>
      <c r="KTQ155" s="494"/>
      <c r="KTR155" s="494"/>
      <c r="KTS155" s="494"/>
      <c r="KTT155" s="494"/>
      <c r="KTU155" s="494"/>
      <c r="KTV155" s="494"/>
      <c r="KTW155" s="494"/>
      <c r="KTX155" s="494"/>
      <c r="KTY155" s="494"/>
      <c r="KTZ155" s="494"/>
      <c r="KUA155" s="494"/>
      <c r="KUB155" s="494"/>
      <c r="KUC155" s="494"/>
      <c r="KUD155" s="494"/>
      <c r="KUE155" s="494"/>
      <c r="KUF155" s="494"/>
      <c r="KUG155" s="494"/>
      <c r="KUH155" s="494"/>
      <c r="KUI155" s="494"/>
      <c r="KUJ155" s="494"/>
      <c r="KUK155" s="494"/>
      <c r="KUL155" s="494"/>
      <c r="KUM155" s="494"/>
      <c r="KUN155" s="494"/>
      <c r="KUO155" s="494"/>
      <c r="KUP155" s="494"/>
      <c r="KUQ155" s="494"/>
      <c r="KUR155" s="494"/>
      <c r="KUS155" s="494"/>
      <c r="KUT155" s="494"/>
      <c r="KUU155" s="494"/>
      <c r="KUV155" s="494"/>
      <c r="KUW155" s="494"/>
      <c r="KUX155" s="494"/>
      <c r="KUY155" s="494"/>
      <c r="KUZ155" s="494"/>
      <c r="KVA155" s="494"/>
      <c r="KVB155" s="494"/>
      <c r="KVC155" s="494"/>
      <c r="KVD155" s="494"/>
      <c r="KVE155" s="494"/>
      <c r="KVF155" s="494"/>
      <c r="KVG155" s="494"/>
      <c r="KVH155" s="494"/>
      <c r="KVI155" s="494"/>
      <c r="KVJ155" s="494"/>
      <c r="KVK155" s="494"/>
      <c r="KVL155" s="494"/>
      <c r="KVM155" s="494"/>
      <c r="KVN155" s="494"/>
      <c r="KVO155" s="494"/>
      <c r="KVP155" s="494"/>
      <c r="KVQ155" s="494"/>
      <c r="KVR155" s="494"/>
      <c r="KVS155" s="494"/>
      <c r="KVT155" s="494"/>
      <c r="KVU155" s="494"/>
      <c r="KVV155" s="494"/>
      <c r="KVW155" s="494"/>
      <c r="KVX155" s="494"/>
      <c r="KVY155" s="494"/>
      <c r="KVZ155" s="494"/>
      <c r="KWA155" s="494"/>
      <c r="KWB155" s="494"/>
      <c r="KWC155" s="494"/>
      <c r="KWD155" s="494"/>
      <c r="KWE155" s="494"/>
      <c r="KWF155" s="494"/>
      <c r="KWG155" s="494"/>
      <c r="KWH155" s="494"/>
      <c r="KWI155" s="494"/>
      <c r="KWJ155" s="494"/>
      <c r="KWK155" s="494"/>
      <c r="KWL155" s="494"/>
      <c r="KWM155" s="494"/>
      <c r="KWN155" s="494"/>
      <c r="KWO155" s="494"/>
      <c r="KWP155" s="494"/>
      <c r="KWQ155" s="494"/>
      <c r="KWR155" s="494"/>
      <c r="KWS155" s="494"/>
      <c r="KWT155" s="494"/>
      <c r="KWU155" s="494"/>
      <c r="KWV155" s="494"/>
      <c r="KWW155" s="494"/>
      <c r="KWX155" s="494"/>
      <c r="KWY155" s="494"/>
      <c r="KWZ155" s="494"/>
      <c r="KXA155" s="494"/>
      <c r="KXB155" s="494"/>
      <c r="KXC155" s="494"/>
      <c r="KXD155" s="494"/>
      <c r="KXE155" s="494"/>
      <c r="KXF155" s="494"/>
      <c r="KXG155" s="494"/>
      <c r="KXH155" s="494"/>
      <c r="KXI155" s="494"/>
      <c r="KXJ155" s="494"/>
      <c r="KXK155" s="494"/>
      <c r="KXL155" s="494"/>
      <c r="KXM155" s="494"/>
      <c r="KXN155" s="494"/>
      <c r="KXO155" s="494"/>
      <c r="KXP155" s="494"/>
      <c r="KXQ155" s="494"/>
      <c r="KXR155" s="494"/>
      <c r="KXS155" s="494"/>
      <c r="KXT155" s="494"/>
      <c r="KXU155" s="494"/>
      <c r="KXV155" s="494"/>
      <c r="KXW155" s="494"/>
      <c r="KXX155" s="494"/>
      <c r="KXY155" s="494"/>
      <c r="KXZ155" s="494"/>
      <c r="KYA155" s="494"/>
      <c r="KYB155" s="494"/>
      <c r="KYC155" s="494"/>
      <c r="KYD155" s="494"/>
      <c r="KYE155" s="494"/>
      <c r="KYF155" s="494"/>
      <c r="KYG155" s="494"/>
      <c r="KYH155" s="494"/>
      <c r="KYI155" s="494"/>
      <c r="KYJ155" s="494"/>
      <c r="KYK155" s="494"/>
      <c r="KYL155" s="494"/>
      <c r="KYM155" s="494"/>
      <c r="KYN155" s="494"/>
      <c r="KYO155" s="494"/>
      <c r="KYP155" s="494"/>
      <c r="KYQ155" s="494"/>
      <c r="KYR155" s="494"/>
      <c r="KYS155" s="494"/>
      <c r="KYT155" s="494"/>
      <c r="KYU155" s="494"/>
      <c r="KYV155" s="494"/>
      <c r="KYW155" s="494"/>
      <c r="KYX155" s="494"/>
      <c r="KYY155" s="494"/>
      <c r="KYZ155" s="494"/>
      <c r="KZA155" s="494"/>
      <c r="KZB155" s="494"/>
      <c r="KZC155" s="494"/>
      <c r="KZD155" s="494"/>
      <c r="KZE155" s="494"/>
      <c r="KZF155" s="494"/>
      <c r="KZG155" s="494"/>
      <c r="KZH155" s="494"/>
      <c r="KZI155" s="494"/>
      <c r="KZJ155" s="494"/>
      <c r="KZK155" s="494"/>
      <c r="KZL155" s="494"/>
      <c r="KZM155" s="494"/>
      <c r="KZN155" s="494"/>
      <c r="KZO155" s="494"/>
      <c r="KZP155" s="494"/>
      <c r="KZQ155" s="494"/>
      <c r="KZR155" s="494"/>
      <c r="KZS155" s="494"/>
      <c r="KZT155" s="494"/>
      <c r="KZU155" s="494"/>
      <c r="KZV155" s="494"/>
      <c r="KZW155" s="494"/>
      <c r="KZX155" s="494"/>
      <c r="KZY155" s="494"/>
      <c r="KZZ155" s="494"/>
      <c r="LAA155" s="494"/>
      <c r="LAB155" s="494"/>
      <c r="LAC155" s="494"/>
      <c r="LAD155" s="494"/>
      <c r="LAE155" s="494"/>
      <c r="LAF155" s="494"/>
      <c r="LAG155" s="494"/>
      <c r="LAH155" s="494"/>
      <c r="LAI155" s="494"/>
      <c r="LAJ155" s="494"/>
      <c r="LAK155" s="494"/>
      <c r="LAL155" s="494"/>
      <c r="LAM155" s="494"/>
      <c r="LAN155" s="494"/>
      <c r="LAO155" s="494"/>
      <c r="LAP155" s="494"/>
      <c r="LAQ155" s="494"/>
      <c r="LAR155" s="494"/>
      <c r="LAS155" s="494"/>
      <c r="LAT155" s="494"/>
      <c r="LAU155" s="494"/>
      <c r="LAV155" s="494"/>
      <c r="LAW155" s="494"/>
      <c r="LAX155" s="494"/>
      <c r="LAY155" s="494"/>
      <c r="LAZ155" s="494"/>
      <c r="LBA155" s="494"/>
      <c r="LBB155" s="494"/>
      <c r="LBC155" s="494"/>
      <c r="LBD155" s="494"/>
      <c r="LBE155" s="494"/>
      <c r="LBF155" s="494"/>
      <c r="LBG155" s="494"/>
      <c r="LBH155" s="494"/>
      <c r="LBI155" s="494"/>
      <c r="LBJ155" s="494"/>
      <c r="LBK155" s="494"/>
      <c r="LBL155" s="494"/>
      <c r="LBM155" s="494"/>
      <c r="LBN155" s="494"/>
      <c r="LBO155" s="494"/>
      <c r="LBP155" s="494"/>
      <c r="LBQ155" s="494"/>
      <c r="LBR155" s="494"/>
      <c r="LBS155" s="494"/>
      <c r="LBT155" s="494"/>
      <c r="LBU155" s="494"/>
      <c r="LBV155" s="494"/>
      <c r="LBW155" s="494"/>
      <c r="LBX155" s="494"/>
      <c r="LBY155" s="494"/>
      <c r="LBZ155" s="494"/>
      <c r="LCA155" s="494"/>
      <c r="LCB155" s="494"/>
      <c r="LCC155" s="494"/>
      <c r="LCD155" s="494"/>
      <c r="LCE155" s="494"/>
      <c r="LCF155" s="494"/>
      <c r="LCG155" s="494"/>
      <c r="LCH155" s="494"/>
      <c r="LCI155" s="494"/>
      <c r="LCJ155" s="494"/>
      <c r="LCK155" s="494"/>
      <c r="LCL155" s="494"/>
      <c r="LCM155" s="494"/>
      <c r="LCN155" s="494"/>
      <c r="LCO155" s="494"/>
      <c r="LCP155" s="494"/>
      <c r="LCQ155" s="494"/>
      <c r="LCR155" s="494"/>
      <c r="LCS155" s="494"/>
      <c r="LCT155" s="494"/>
      <c r="LCU155" s="494"/>
      <c r="LCV155" s="494"/>
      <c r="LCW155" s="494"/>
      <c r="LCX155" s="494"/>
      <c r="LCY155" s="494"/>
      <c r="LCZ155" s="494"/>
      <c r="LDA155" s="494"/>
      <c r="LDB155" s="494"/>
      <c r="LDC155" s="494"/>
      <c r="LDD155" s="494"/>
      <c r="LDE155" s="494"/>
      <c r="LDF155" s="494"/>
      <c r="LDG155" s="494"/>
      <c r="LDH155" s="494"/>
      <c r="LDI155" s="494"/>
      <c r="LDJ155" s="494"/>
      <c r="LDK155" s="494"/>
      <c r="LDL155" s="494"/>
      <c r="LDM155" s="494"/>
      <c r="LDN155" s="494"/>
      <c r="LDO155" s="494"/>
      <c r="LDP155" s="494"/>
      <c r="LDQ155" s="494"/>
      <c r="LDR155" s="494"/>
      <c r="LDS155" s="494"/>
      <c r="LDT155" s="494"/>
      <c r="LDU155" s="494"/>
      <c r="LDV155" s="494"/>
      <c r="LDW155" s="494"/>
      <c r="LDX155" s="494"/>
      <c r="LDY155" s="494"/>
      <c r="LDZ155" s="494"/>
      <c r="LEA155" s="494"/>
      <c r="LEB155" s="494"/>
      <c r="LEC155" s="494"/>
      <c r="LED155" s="494"/>
      <c r="LEE155" s="494"/>
      <c r="LEF155" s="494"/>
      <c r="LEG155" s="494"/>
      <c r="LEH155" s="494"/>
      <c r="LEI155" s="494"/>
      <c r="LEJ155" s="494"/>
      <c r="LEK155" s="494"/>
      <c r="LEL155" s="494"/>
      <c r="LEM155" s="494"/>
      <c r="LEN155" s="494"/>
      <c r="LEO155" s="494"/>
      <c r="LEP155" s="494"/>
      <c r="LEQ155" s="494"/>
      <c r="LER155" s="494"/>
      <c r="LES155" s="494"/>
      <c r="LET155" s="494"/>
      <c r="LEU155" s="494"/>
      <c r="LEV155" s="494"/>
      <c r="LEW155" s="494"/>
      <c r="LEX155" s="494"/>
      <c r="LEY155" s="494"/>
      <c r="LEZ155" s="494"/>
      <c r="LFA155" s="494"/>
      <c r="LFB155" s="494"/>
      <c r="LFC155" s="494"/>
      <c r="LFD155" s="494"/>
      <c r="LFE155" s="494"/>
      <c r="LFF155" s="494"/>
      <c r="LFG155" s="494"/>
      <c r="LFH155" s="494"/>
      <c r="LFI155" s="494"/>
      <c r="LFJ155" s="494"/>
      <c r="LFK155" s="494"/>
      <c r="LFL155" s="494"/>
      <c r="LFM155" s="494"/>
      <c r="LFN155" s="494"/>
      <c r="LFO155" s="494"/>
      <c r="LFP155" s="494"/>
      <c r="LFQ155" s="494"/>
      <c r="LFR155" s="494"/>
      <c r="LFS155" s="494"/>
      <c r="LFT155" s="494"/>
      <c r="LFU155" s="494"/>
      <c r="LFV155" s="494"/>
      <c r="LFW155" s="494"/>
      <c r="LFX155" s="494"/>
      <c r="LFY155" s="494"/>
      <c r="LFZ155" s="494"/>
      <c r="LGA155" s="494"/>
      <c r="LGB155" s="494"/>
      <c r="LGC155" s="494"/>
      <c r="LGD155" s="494"/>
      <c r="LGE155" s="494"/>
      <c r="LGF155" s="494"/>
      <c r="LGG155" s="494"/>
      <c r="LGH155" s="494"/>
      <c r="LGI155" s="494"/>
      <c r="LGJ155" s="494"/>
      <c r="LGK155" s="494"/>
      <c r="LGL155" s="494"/>
      <c r="LGM155" s="494"/>
      <c r="LGN155" s="494"/>
      <c r="LGO155" s="494"/>
      <c r="LGP155" s="494"/>
      <c r="LGQ155" s="494"/>
      <c r="LGR155" s="494"/>
      <c r="LGS155" s="494"/>
      <c r="LGT155" s="494"/>
      <c r="LGU155" s="494"/>
      <c r="LGV155" s="494"/>
      <c r="LGW155" s="494"/>
      <c r="LGX155" s="494"/>
      <c r="LGY155" s="494"/>
      <c r="LGZ155" s="494"/>
      <c r="LHA155" s="494"/>
      <c r="LHB155" s="494"/>
      <c r="LHC155" s="494"/>
      <c r="LHD155" s="494"/>
      <c r="LHE155" s="494"/>
      <c r="LHF155" s="494"/>
      <c r="LHG155" s="494"/>
      <c r="LHH155" s="494"/>
      <c r="LHI155" s="494"/>
      <c r="LHJ155" s="494"/>
      <c r="LHK155" s="494"/>
      <c r="LHL155" s="494"/>
      <c r="LHM155" s="494"/>
      <c r="LHN155" s="494"/>
      <c r="LHO155" s="494"/>
      <c r="LHP155" s="494"/>
      <c r="LHQ155" s="494"/>
      <c r="LHR155" s="494"/>
      <c r="LHS155" s="494"/>
      <c r="LHT155" s="494"/>
      <c r="LHU155" s="494"/>
      <c r="LHV155" s="494"/>
      <c r="LHW155" s="494"/>
      <c r="LHX155" s="494"/>
      <c r="LHY155" s="494"/>
      <c r="LHZ155" s="494"/>
      <c r="LIA155" s="494"/>
      <c r="LIB155" s="494"/>
      <c r="LIC155" s="494"/>
      <c r="LID155" s="494"/>
      <c r="LIE155" s="494"/>
      <c r="LIF155" s="494"/>
      <c r="LIG155" s="494"/>
      <c r="LIH155" s="494"/>
      <c r="LII155" s="494"/>
      <c r="LIJ155" s="494"/>
      <c r="LIK155" s="494"/>
      <c r="LIL155" s="494"/>
      <c r="LIM155" s="494"/>
      <c r="LIN155" s="494"/>
      <c r="LIO155" s="494"/>
      <c r="LIP155" s="494"/>
      <c r="LIQ155" s="494"/>
      <c r="LIR155" s="494"/>
      <c r="LIS155" s="494"/>
      <c r="LIT155" s="494"/>
      <c r="LIU155" s="494"/>
      <c r="LIV155" s="494"/>
      <c r="LIW155" s="494"/>
      <c r="LIX155" s="494"/>
      <c r="LIY155" s="494"/>
      <c r="LIZ155" s="494"/>
      <c r="LJA155" s="494"/>
      <c r="LJB155" s="494"/>
      <c r="LJC155" s="494"/>
      <c r="LJD155" s="494"/>
      <c r="LJE155" s="494"/>
      <c r="LJF155" s="494"/>
      <c r="LJG155" s="494"/>
      <c r="LJH155" s="494"/>
      <c r="LJI155" s="494"/>
      <c r="LJJ155" s="494"/>
      <c r="LJK155" s="494"/>
      <c r="LJL155" s="494"/>
      <c r="LJM155" s="494"/>
      <c r="LJN155" s="494"/>
      <c r="LJO155" s="494"/>
      <c r="LJP155" s="494"/>
      <c r="LJQ155" s="494"/>
      <c r="LJR155" s="494"/>
      <c r="LJS155" s="494"/>
      <c r="LJT155" s="494"/>
      <c r="LJU155" s="494"/>
      <c r="LJV155" s="494"/>
      <c r="LJW155" s="494"/>
      <c r="LJX155" s="494"/>
      <c r="LJY155" s="494"/>
      <c r="LJZ155" s="494"/>
      <c r="LKA155" s="494"/>
      <c r="LKB155" s="494"/>
      <c r="LKC155" s="494"/>
      <c r="LKD155" s="494"/>
      <c r="LKE155" s="494"/>
      <c r="LKF155" s="494"/>
      <c r="LKG155" s="494"/>
      <c r="LKH155" s="494"/>
      <c r="LKI155" s="494"/>
      <c r="LKJ155" s="494"/>
      <c r="LKK155" s="494"/>
      <c r="LKL155" s="494"/>
      <c r="LKM155" s="494"/>
      <c r="LKN155" s="494"/>
      <c r="LKO155" s="494"/>
      <c r="LKP155" s="494"/>
      <c r="LKQ155" s="494"/>
      <c r="LKR155" s="494"/>
      <c r="LKS155" s="494"/>
      <c r="LKT155" s="494"/>
      <c r="LKU155" s="494"/>
      <c r="LKV155" s="494"/>
      <c r="LKW155" s="494"/>
      <c r="LKX155" s="494"/>
      <c r="LKY155" s="494"/>
      <c r="LKZ155" s="494"/>
      <c r="LLA155" s="494"/>
      <c r="LLB155" s="494"/>
      <c r="LLC155" s="494"/>
      <c r="LLD155" s="494"/>
      <c r="LLE155" s="494"/>
      <c r="LLF155" s="494"/>
      <c r="LLG155" s="494"/>
      <c r="LLH155" s="494"/>
      <c r="LLI155" s="494"/>
      <c r="LLJ155" s="494"/>
      <c r="LLK155" s="494"/>
      <c r="LLL155" s="494"/>
      <c r="LLM155" s="494"/>
      <c r="LLN155" s="494"/>
      <c r="LLO155" s="494"/>
      <c r="LLP155" s="494"/>
      <c r="LLQ155" s="494"/>
      <c r="LLR155" s="494"/>
      <c r="LLS155" s="494"/>
      <c r="LLT155" s="494"/>
      <c r="LLU155" s="494"/>
      <c r="LLV155" s="494"/>
      <c r="LLW155" s="494"/>
      <c r="LLX155" s="494"/>
      <c r="LLY155" s="494"/>
      <c r="LLZ155" s="494"/>
      <c r="LMA155" s="494"/>
      <c r="LMB155" s="494"/>
      <c r="LMC155" s="494"/>
      <c r="LMD155" s="494"/>
      <c r="LME155" s="494"/>
      <c r="LMF155" s="494"/>
      <c r="LMG155" s="494"/>
      <c r="LMH155" s="494"/>
      <c r="LMI155" s="494"/>
      <c r="LMJ155" s="494"/>
      <c r="LMK155" s="494"/>
      <c r="LML155" s="494"/>
      <c r="LMM155" s="494"/>
      <c r="LMN155" s="494"/>
      <c r="LMO155" s="494"/>
      <c r="LMP155" s="494"/>
      <c r="LMQ155" s="494"/>
      <c r="LMR155" s="494"/>
      <c r="LMS155" s="494"/>
      <c r="LMT155" s="494"/>
      <c r="LMU155" s="494"/>
      <c r="LMV155" s="494"/>
      <c r="LMW155" s="494"/>
      <c r="LMX155" s="494"/>
      <c r="LMY155" s="494"/>
      <c r="LMZ155" s="494"/>
      <c r="LNA155" s="494"/>
      <c r="LNB155" s="494"/>
      <c r="LNC155" s="494"/>
      <c r="LND155" s="494"/>
      <c r="LNE155" s="494"/>
      <c r="LNF155" s="494"/>
      <c r="LNG155" s="494"/>
      <c r="LNH155" s="494"/>
      <c r="LNI155" s="494"/>
      <c r="LNJ155" s="494"/>
      <c r="LNK155" s="494"/>
      <c r="LNL155" s="494"/>
      <c r="LNM155" s="494"/>
      <c r="LNN155" s="494"/>
      <c r="LNO155" s="494"/>
      <c r="LNP155" s="494"/>
      <c r="LNQ155" s="494"/>
      <c r="LNR155" s="494"/>
      <c r="LNS155" s="494"/>
      <c r="LNT155" s="494"/>
      <c r="LNU155" s="494"/>
      <c r="LNV155" s="494"/>
      <c r="LNW155" s="494"/>
      <c r="LNX155" s="494"/>
      <c r="LNY155" s="494"/>
      <c r="LNZ155" s="494"/>
      <c r="LOA155" s="494"/>
      <c r="LOB155" s="494"/>
      <c r="LOC155" s="494"/>
      <c r="LOD155" s="494"/>
      <c r="LOE155" s="494"/>
      <c r="LOF155" s="494"/>
      <c r="LOG155" s="494"/>
      <c r="LOH155" s="494"/>
      <c r="LOI155" s="494"/>
      <c r="LOJ155" s="494"/>
      <c r="LOK155" s="494"/>
      <c r="LOL155" s="494"/>
      <c r="LOM155" s="494"/>
      <c r="LON155" s="494"/>
      <c r="LOO155" s="494"/>
      <c r="LOP155" s="494"/>
      <c r="LOQ155" s="494"/>
      <c r="LOR155" s="494"/>
      <c r="LOS155" s="494"/>
      <c r="LOT155" s="494"/>
      <c r="LOU155" s="494"/>
      <c r="LOV155" s="494"/>
      <c r="LOW155" s="494"/>
      <c r="LOX155" s="494"/>
      <c r="LOY155" s="494"/>
      <c r="LOZ155" s="494"/>
      <c r="LPA155" s="494"/>
      <c r="LPB155" s="494"/>
      <c r="LPC155" s="494"/>
      <c r="LPD155" s="494"/>
      <c r="LPE155" s="494"/>
      <c r="LPF155" s="494"/>
      <c r="LPG155" s="494"/>
      <c r="LPH155" s="494"/>
      <c r="LPI155" s="494"/>
      <c r="LPJ155" s="494"/>
      <c r="LPK155" s="494"/>
      <c r="LPL155" s="494"/>
      <c r="LPM155" s="494"/>
      <c r="LPN155" s="494"/>
      <c r="LPO155" s="494"/>
      <c r="LPP155" s="494"/>
      <c r="LPQ155" s="494"/>
      <c r="LPR155" s="494"/>
      <c r="LPS155" s="494"/>
      <c r="LPT155" s="494"/>
      <c r="LPU155" s="494"/>
      <c r="LPV155" s="494"/>
      <c r="LPW155" s="494"/>
      <c r="LPX155" s="494"/>
      <c r="LPY155" s="494"/>
      <c r="LPZ155" s="494"/>
      <c r="LQA155" s="494"/>
      <c r="LQB155" s="494"/>
      <c r="LQC155" s="494"/>
      <c r="LQD155" s="494"/>
      <c r="LQE155" s="494"/>
      <c r="LQF155" s="494"/>
      <c r="LQG155" s="494"/>
      <c r="LQH155" s="494"/>
      <c r="LQI155" s="494"/>
      <c r="LQJ155" s="494"/>
      <c r="LQK155" s="494"/>
      <c r="LQL155" s="494"/>
      <c r="LQM155" s="494"/>
      <c r="LQN155" s="494"/>
      <c r="LQO155" s="494"/>
      <c r="LQP155" s="494"/>
      <c r="LQQ155" s="494"/>
      <c r="LQR155" s="494"/>
      <c r="LQS155" s="494"/>
      <c r="LQT155" s="494"/>
      <c r="LQU155" s="494"/>
      <c r="LQV155" s="494"/>
      <c r="LQW155" s="494"/>
      <c r="LQX155" s="494"/>
      <c r="LQY155" s="494"/>
      <c r="LQZ155" s="494"/>
      <c r="LRA155" s="494"/>
      <c r="LRB155" s="494"/>
      <c r="LRC155" s="494"/>
      <c r="LRD155" s="494"/>
      <c r="LRE155" s="494"/>
      <c r="LRF155" s="494"/>
      <c r="LRG155" s="494"/>
      <c r="LRH155" s="494"/>
      <c r="LRI155" s="494"/>
      <c r="LRJ155" s="494"/>
      <c r="LRK155" s="494"/>
      <c r="LRL155" s="494"/>
      <c r="LRM155" s="494"/>
      <c r="LRN155" s="494"/>
      <c r="LRO155" s="494"/>
      <c r="LRP155" s="494"/>
      <c r="LRQ155" s="494"/>
      <c r="LRR155" s="494"/>
      <c r="LRS155" s="494"/>
      <c r="LRT155" s="494"/>
      <c r="LRU155" s="494"/>
      <c r="LRV155" s="494"/>
      <c r="LRW155" s="494"/>
      <c r="LRX155" s="494"/>
      <c r="LRY155" s="494"/>
      <c r="LRZ155" s="494"/>
      <c r="LSA155" s="494"/>
      <c r="LSB155" s="494"/>
      <c r="LSC155" s="494"/>
      <c r="LSD155" s="494"/>
      <c r="LSE155" s="494"/>
      <c r="LSF155" s="494"/>
      <c r="LSG155" s="494"/>
      <c r="LSH155" s="494"/>
      <c r="LSI155" s="494"/>
      <c r="LSJ155" s="494"/>
      <c r="LSK155" s="494"/>
      <c r="LSL155" s="494"/>
      <c r="LSM155" s="494"/>
      <c r="LSN155" s="494"/>
      <c r="LSO155" s="494"/>
      <c r="LSP155" s="494"/>
      <c r="LSQ155" s="494"/>
      <c r="LSR155" s="494"/>
      <c r="LSS155" s="494"/>
      <c r="LST155" s="494"/>
      <c r="LSU155" s="494"/>
      <c r="LSV155" s="494"/>
      <c r="LSW155" s="494"/>
      <c r="LSX155" s="494"/>
      <c r="LSY155" s="494"/>
      <c r="LSZ155" s="494"/>
      <c r="LTA155" s="494"/>
      <c r="LTB155" s="494"/>
      <c r="LTC155" s="494"/>
      <c r="LTD155" s="494"/>
      <c r="LTE155" s="494"/>
      <c r="LTF155" s="494"/>
      <c r="LTG155" s="494"/>
      <c r="LTH155" s="494"/>
      <c r="LTI155" s="494"/>
      <c r="LTJ155" s="494"/>
      <c r="LTK155" s="494"/>
      <c r="LTL155" s="494"/>
      <c r="LTM155" s="494"/>
      <c r="LTN155" s="494"/>
      <c r="LTO155" s="494"/>
      <c r="LTP155" s="494"/>
      <c r="LTQ155" s="494"/>
      <c r="LTR155" s="494"/>
      <c r="LTS155" s="494"/>
      <c r="LTT155" s="494"/>
      <c r="LTU155" s="494"/>
      <c r="LTV155" s="494"/>
      <c r="LTW155" s="494"/>
      <c r="LTX155" s="494"/>
      <c r="LTY155" s="494"/>
      <c r="LTZ155" s="494"/>
      <c r="LUA155" s="494"/>
      <c r="LUB155" s="494"/>
      <c r="LUC155" s="494"/>
      <c r="LUD155" s="494"/>
      <c r="LUE155" s="494"/>
      <c r="LUF155" s="494"/>
      <c r="LUG155" s="494"/>
      <c r="LUH155" s="494"/>
      <c r="LUI155" s="494"/>
      <c r="LUJ155" s="494"/>
      <c r="LUK155" s="494"/>
      <c r="LUL155" s="494"/>
      <c r="LUM155" s="494"/>
      <c r="LUN155" s="494"/>
      <c r="LUO155" s="494"/>
      <c r="LUP155" s="494"/>
      <c r="LUQ155" s="494"/>
      <c r="LUR155" s="494"/>
      <c r="LUS155" s="494"/>
      <c r="LUT155" s="494"/>
      <c r="LUU155" s="494"/>
      <c r="LUV155" s="494"/>
      <c r="LUW155" s="494"/>
      <c r="LUX155" s="494"/>
      <c r="LUY155" s="494"/>
      <c r="LUZ155" s="494"/>
      <c r="LVA155" s="494"/>
      <c r="LVB155" s="494"/>
      <c r="LVC155" s="494"/>
      <c r="LVD155" s="494"/>
      <c r="LVE155" s="494"/>
      <c r="LVF155" s="494"/>
      <c r="LVG155" s="494"/>
      <c r="LVH155" s="494"/>
      <c r="LVI155" s="494"/>
      <c r="LVJ155" s="494"/>
      <c r="LVK155" s="494"/>
      <c r="LVL155" s="494"/>
      <c r="LVM155" s="494"/>
      <c r="LVN155" s="494"/>
      <c r="LVO155" s="494"/>
      <c r="LVP155" s="494"/>
      <c r="LVQ155" s="494"/>
      <c r="LVR155" s="494"/>
      <c r="LVS155" s="494"/>
      <c r="LVT155" s="494"/>
      <c r="LVU155" s="494"/>
      <c r="LVV155" s="494"/>
      <c r="LVW155" s="494"/>
      <c r="LVX155" s="494"/>
      <c r="LVY155" s="494"/>
      <c r="LVZ155" s="494"/>
      <c r="LWA155" s="494"/>
      <c r="LWB155" s="494"/>
      <c r="LWC155" s="494"/>
      <c r="LWD155" s="494"/>
      <c r="LWE155" s="494"/>
      <c r="LWF155" s="494"/>
      <c r="LWG155" s="494"/>
      <c r="LWH155" s="494"/>
      <c r="LWI155" s="494"/>
      <c r="LWJ155" s="494"/>
      <c r="LWK155" s="494"/>
      <c r="LWL155" s="494"/>
      <c r="LWM155" s="494"/>
      <c r="LWN155" s="494"/>
      <c r="LWO155" s="494"/>
      <c r="LWP155" s="494"/>
      <c r="LWQ155" s="494"/>
      <c r="LWR155" s="494"/>
      <c r="LWS155" s="494"/>
      <c r="LWT155" s="494"/>
      <c r="LWU155" s="494"/>
      <c r="LWV155" s="494"/>
      <c r="LWW155" s="494"/>
      <c r="LWX155" s="494"/>
      <c r="LWY155" s="494"/>
      <c r="LWZ155" s="494"/>
      <c r="LXA155" s="494"/>
      <c r="LXB155" s="494"/>
      <c r="LXC155" s="494"/>
      <c r="LXD155" s="494"/>
      <c r="LXE155" s="494"/>
      <c r="LXF155" s="494"/>
      <c r="LXG155" s="494"/>
      <c r="LXH155" s="494"/>
      <c r="LXI155" s="494"/>
      <c r="LXJ155" s="494"/>
      <c r="LXK155" s="494"/>
      <c r="LXL155" s="494"/>
      <c r="LXM155" s="494"/>
      <c r="LXN155" s="494"/>
      <c r="LXO155" s="494"/>
      <c r="LXP155" s="494"/>
      <c r="LXQ155" s="494"/>
      <c r="LXR155" s="494"/>
      <c r="LXS155" s="494"/>
      <c r="LXT155" s="494"/>
      <c r="LXU155" s="494"/>
      <c r="LXV155" s="494"/>
      <c r="LXW155" s="494"/>
      <c r="LXX155" s="494"/>
      <c r="LXY155" s="494"/>
      <c r="LXZ155" s="494"/>
      <c r="LYA155" s="494"/>
      <c r="LYB155" s="494"/>
      <c r="LYC155" s="494"/>
      <c r="LYD155" s="494"/>
      <c r="LYE155" s="494"/>
      <c r="LYF155" s="494"/>
      <c r="LYG155" s="494"/>
      <c r="LYH155" s="494"/>
      <c r="LYI155" s="494"/>
      <c r="LYJ155" s="494"/>
      <c r="LYK155" s="494"/>
      <c r="LYL155" s="494"/>
      <c r="LYM155" s="494"/>
      <c r="LYN155" s="494"/>
      <c r="LYO155" s="494"/>
      <c r="LYP155" s="494"/>
      <c r="LYQ155" s="494"/>
      <c r="LYR155" s="494"/>
      <c r="LYS155" s="494"/>
      <c r="LYT155" s="494"/>
      <c r="LYU155" s="494"/>
      <c r="LYV155" s="494"/>
      <c r="LYW155" s="494"/>
      <c r="LYX155" s="494"/>
      <c r="LYY155" s="494"/>
      <c r="LYZ155" s="494"/>
      <c r="LZA155" s="494"/>
      <c r="LZB155" s="494"/>
      <c r="LZC155" s="494"/>
      <c r="LZD155" s="494"/>
      <c r="LZE155" s="494"/>
      <c r="LZF155" s="494"/>
      <c r="LZG155" s="494"/>
      <c r="LZH155" s="494"/>
      <c r="LZI155" s="494"/>
      <c r="LZJ155" s="494"/>
      <c r="LZK155" s="494"/>
      <c r="LZL155" s="494"/>
      <c r="LZM155" s="494"/>
      <c r="LZN155" s="494"/>
      <c r="LZO155" s="494"/>
      <c r="LZP155" s="494"/>
      <c r="LZQ155" s="494"/>
      <c r="LZR155" s="494"/>
      <c r="LZS155" s="494"/>
      <c r="LZT155" s="494"/>
      <c r="LZU155" s="494"/>
      <c r="LZV155" s="494"/>
      <c r="LZW155" s="494"/>
      <c r="LZX155" s="494"/>
      <c r="LZY155" s="494"/>
      <c r="LZZ155" s="494"/>
      <c r="MAA155" s="494"/>
      <c r="MAB155" s="494"/>
      <c r="MAC155" s="494"/>
      <c r="MAD155" s="494"/>
      <c r="MAE155" s="494"/>
      <c r="MAF155" s="494"/>
      <c r="MAG155" s="494"/>
      <c r="MAH155" s="494"/>
      <c r="MAI155" s="494"/>
      <c r="MAJ155" s="494"/>
      <c r="MAK155" s="494"/>
      <c r="MAL155" s="494"/>
      <c r="MAM155" s="494"/>
      <c r="MAN155" s="494"/>
      <c r="MAO155" s="494"/>
      <c r="MAP155" s="494"/>
      <c r="MAQ155" s="494"/>
      <c r="MAR155" s="494"/>
      <c r="MAS155" s="494"/>
      <c r="MAT155" s="494"/>
      <c r="MAU155" s="494"/>
      <c r="MAV155" s="494"/>
      <c r="MAW155" s="494"/>
      <c r="MAX155" s="494"/>
      <c r="MAY155" s="494"/>
      <c r="MAZ155" s="494"/>
      <c r="MBA155" s="494"/>
      <c r="MBB155" s="494"/>
      <c r="MBC155" s="494"/>
      <c r="MBD155" s="494"/>
      <c r="MBE155" s="494"/>
      <c r="MBF155" s="494"/>
      <c r="MBG155" s="494"/>
      <c r="MBH155" s="494"/>
      <c r="MBI155" s="494"/>
      <c r="MBJ155" s="494"/>
      <c r="MBK155" s="494"/>
      <c r="MBL155" s="494"/>
      <c r="MBM155" s="494"/>
      <c r="MBN155" s="494"/>
      <c r="MBO155" s="494"/>
      <c r="MBP155" s="494"/>
      <c r="MBQ155" s="494"/>
      <c r="MBR155" s="494"/>
      <c r="MBS155" s="494"/>
      <c r="MBT155" s="494"/>
      <c r="MBU155" s="494"/>
      <c r="MBV155" s="494"/>
      <c r="MBW155" s="494"/>
      <c r="MBX155" s="494"/>
      <c r="MBY155" s="494"/>
      <c r="MBZ155" s="494"/>
      <c r="MCA155" s="494"/>
      <c r="MCB155" s="494"/>
      <c r="MCC155" s="494"/>
      <c r="MCD155" s="494"/>
      <c r="MCE155" s="494"/>
      <c r="MCF155" s="494"/>
      <c r="MCG155" s="494"/>
      <c r="MCH155" s="494"/>
      <c r="MCI155" s="494"/>
      <c r="MCJ155" s="494"/>
      <c r="MCK155" s="494"/>
      <c r="MCL155" s="494"/>
      <c r="MCM155" s="494"/>
      <c r="MCN155" s="494"/>
      <c r="MCO155" s="494"/>
      <c r="MCP155" s="494"/>
      <c r="MCQ155" s="494"/>
      <c r="MCR155" s="494"/>
      <c r="MCS155" s="494"/>
      <c r="MCT155" s="494"/>
      <c r="MCU155" s="494"/>
      <c r="MCV155" s="494"/>
      <c r="MCW155" s="494"/>
      <c r="MCX155" s="494"/>
      <c r="MCY155" s="494"/>
      <c r="MCZ155" s="494"/>
      <c r="MDA155" s="494"/>
      <c r="MDB155" s="494"/>
      <c r="MDC155" s="494"/>
      <c r="MDD155" s="494"/>
      <c r="MDE155" s="494"/>
      <c r="MDF155" s="494"/>
      <c r="MDG155" s="494"/>
      <c r="MDH155" s="494"/>
      <c r="MDI155" s="494"/>
      <c r="MDJ155" s="494"/>
      <c r="MDK155" s="494"/>
      <c r="MDL155" s="494"/>
      <c r="MDM155" s="494"/>
      <c r="MDN155" s="494"/>
      <c r="MDO155" s="494"/>
      <c r="MDP155" s="494"/>
      <c r="MDQ155" s="494"/>
      <c r="MDR155" s="494"/>
      <c r="MDS155" s="494"/>
      <c r="MDT155" s="494"/>
      <c r="MDU155" s="494"/>
      <c r="MDV155" s="494"/>
      <c r="MDW155" s="494"/>
      <c r="MDX155" s="494"/>
      <c r="MDY155" s="494"/>
      <c r="MDZ155" s="494"/>
      <c r="MEA155" s="494"/>
      <c r="MEB155" s="494"/>
      <c r="MEC155" s="494"/>
      <c r="MED155" s="494"/>
      <c r="MEE155" s="494"/>
      <c r="MEF155" s="494"/>
      <c r="MEG155" s="494"/>
      <c r="MEH155" s="494"/>
      <c r="MEI155" s="494"/>
      <c r="MEJ155" s="494"/>
      <c r="MEK155" s="494"/>
      <c r="MEL155" s="494"/>
      <c r="MEM155" s="494"/>
      <c r="MEN155" s="494"/>
      <c r="MEO155" s="494"/>
      <c r="MEP155" s="494"/>
      <c r="MEQ155" s="494"/>
      <c r="MER155" s="494"/>
      <c r="MES155" s="494"/>
      <c r="MET155" s="494"/>
      <c r="MEU155" s="494"/>
      <c r="MEV155" s="494"/>
      <c r="MEW155" s="494"/>
      <c r="MEX155" s="494"/>
      <c r="MEY155" s="494"/>
      <c r="MEZ155" s="494"/>
      <c r="MFA155" s="494"/>
      <c r="MFB155" s="494"/>
      <c r="MFC155" s="494"/>
      <c r="MFD155" s="494"/>
      <c r="MFE155" s="494"/>
      <c r="MFF155" s="494"/>
      <c r="MFG155" s="494"/>
      <c r="MFH155" s="494"/>
      <c r="MFI155" s="494"/>
      <c r="MFJ155" s="494"/>
      <c r="MFK155" s="494"/>
      <c r="MFL155" s="494"/>
      <c r="MFM155" s="494"/>
      <c r="MFN155" s="494"/>
      <c r="MFO155" s="494"/>
      <c r="MFP155" s="494"/>
      <c r="MFQ155" s="494"/>
      <c r="MFR155" s="494"/>
      <c r="MFS155" s="494"/>
      <c r="MFT155" s="494"/>
      <c r="MFU155" s="494"/>
      <c r="MFV155" s="494"/>
      <c r="MFW155" s="494"/>
      <c r="MFX155" s="494"/>
      <c r="MFY155" s="494"/>
      <c r="MFZ155" s="494"/>
      <c r="MGA155" s="494"/>
      <c r="MGB155" s="494"/>
      <c r="MGC155" s="494"/>
      <c r="MGD155" s="494"/>
      <c r="MGE155" s="494"/>
      <c r="MGF155" s="494"/>
      <c r="MGG155" s="494"/>
      <c r="MGH155" s="494"/>
      <c r="MGI155" s="494"/>
      <c r="MGJ155" s="494"/>
      <c r="MGK155" s="494"/>
      <c r="MGL155" s="494"/>
      <c r="MGM155" s="494"/>
      <c r="MGN155" s="494"/>
      <c r="MGO155" s="494"/>
      <c r="MGP155" s="494"/>
      <c r="MGQ155" s="494"/>
      <c r="MGR155" s="494"/>
      <c r="MGS155" s="494"/>
      <c r="MGT155" s="494"/>
      <c r="MGU155" s="494"/>
      <c r="MGV155" s="494"/>
      <c r="MGW155" s="494"/>
      <c r="MGX155" s="494"/>
      <c r="MGY155" s="494"/>
      <c r="MGZ155" s="494"/>
      <c r="MHA155" s="494"/>
      <c r="MHB155" s="494"/>
      <c r="MHC155" s="494"/>
      <c r="MHD155" s="494"/>
      <c r="MHE155" s="494"/>
      <c r="MHF155" s="494"/>
      <c r="MHG155" s="494"/>
      <c r="MHH155" s="494"/>
      <c r="MHI155" s="494"/>
      <c r="MHJ155" s="494"/>
      <c r="MHK155" s="494"/>
      <c r="MHL155" s="494"/>
      <c r="MHM155" s="494"/>
      <c r="MHN155" s="494"/>
      <c r="MHO155" s="494"/>
      <c r="MHP155" s="494"/>
      <c r="MHQ155" s="494"/>
      <c r="MHR155" s="494"/>
      <c r="MHS155" s="494"/>
      <c r="MHT155" s="494"/>
      <c r="MHU155" s="494"/>
      <c r="MHV155" s="494"/>
      <c r="MHW155" s="494"/>
      <c r="MHX155" s="494"/>
      <c r="MHY155" s="494"/>
      <c r="MHZ155" s="494"/>
      <c r="MIA155" s="494"/>
      <c r="MIB155" s="494"/>
      <c r="MIC155" s="494"/>
      <c r="MID155" s="494"/>
      <c r="MIE155" s="494"/>
      <c r="MIF155" s="494"/>
      <c r="MIG155" s="494"/>
      <c r="MIH155" s="494"/>
      <c r="MII155" s="494"/>
      <c r="MIJ155" s="494"/>
      <c r="MIK155" s="494"/>
      <c r="MIL155" s="494"/>
      <c r="MIM155" s="494"/>
      <c r="MIN155" s="494"/>
      <c r="MIO155" s="494"/>
      <c r="MIP155" s="494"/>
      <c r="MIQ155" s="494"/>
      <c r="MIR155" s="494"/>
      <c r="MIS155" s="494"/>
      <c r="MIT155" s="494"/>
      <c r="MIU155" s="494"/>
      <c r="MIV155" s="494"/>
      <c r="MIW155" s="494"/>
      <c r="MIX155" s="494"/>
      <c r="MIY155" s="494"/>
      <c r="MIZ155" s="494"/>
      <c r="MJA155" s="494"/>
      <c r="MJB155" s="494"/>
      <c r="MJC155" s="494"/>
      <c r="MJD155" s="494"/>
      <c r="MJE155" s="494"/>
      <c r="MJF155" s="494"/>
      <c r="MJG155" s="494"/>
      <c r="MJH155" s="494"/>
      <c r="MJI155" s="494"/>
      <c r="MJJ155" s="494"/>
      <c r="MJK155" s="494"/>
      <c r="MJL155" s="494"/>
      <c r="MJM155" s="494"/>
      <c r="MJN155" s="494"/>
      <c r="MJO155" s="494"/>
      <c r="MJP155" s="494"/>
      <c r="MJQ155" s="494"/>
      <c r="MJR155" s="494"/>
      <c r="MJS155" s="494"/>
      <c r="MJT155" s="494"/>
      <c r="MJU155" s="494"/>
      <c r="MJV155" s="494"/>
      <c r="MJW155" s="494"/>
      <c r="MJX155" s="494"/>
      <c r="MJY155" s="494"/>
      <c r="MJZ155" s="494"/>
      <c r="MKA155" s="494"/>
      <c r="MKB155" s="494"/>
      <c r="MKC155" s="494"/>
      <c r="MKD155" s="494"/>
      <c r="MKE155" s="494"/>
      <c r="MKF155" s="494"/>
      <c r="MKG155" s="494"/>
      <c r="MKH155" s="494"/>
      <c r="MKI155" s="494"/>
      <c r="MKJ155" s="494"/>
      <c r="MKK155" s="494"/>
      <c r="MKL155" s="494"/>
      <c r="MKM155" s="494"/>
      <c r="MKN155" s="494"/>
      <c r="MKO155" s="494"/>
      <c r="MKP155" s="494"/>
      <c r="MKQ155" s="494"/>
      <c r="MKR155" s="494"/>
      <c r="MKS155" s="494"/>
      <c r="MKT155" s="494"/>
      <c r="MKU155" s="494"/>
      <c r="MKV155" s="494"/>
      <c r="MKW155" s="494"/>
      <c r="MKX155" s="494"/>
      <c r="MKY155" s="494"/>
      <c r="MKZ155" s="494"/>
      <c r="MLA155" s="494"/>
      <c r="MLB155" s="494"/>
      <c r="MLC155" s="494"/>
      <c r="MLD155" s="494"/>
      <c r="MLE155" s="494"/>
      <c r="MLF155" s="494"/>
      <c r="MLG155" s="494"/>
      <c r="MLH155" s="494"/>
      <c r="MLI155" s="494"/>
      <c r="MLJ155" s="494"/>
      <c r="MLK155" s="494"/>
      <c r="MLL155" s="494"/>
      <c r="MLM155" s="494"/>
      <c r="MLN155" s="494"/>
      <c r="MLO155" s="494"/>
      <c r="MLP155" s="494"/>
      <c r="MLQ155" s="494"/>
      <c r="MLR155" s="494"/>
      <c r="MLS155" s="494"/>
      <c r="MLT155" s="494"/>
      <c r="MLU155" s="494"/>
      <c r="MLV155" s="494"/>
      <c r="MLW155" s="494"/>
      <c r="MLX155" s="494"/>
      <c r="MLY155" s="494"/>
      <c r="MLZ155" s="494"/>
      <c r="MMA155" s="494"/>
      <c r="MMB155" s="494"/>
      <c r="MMC155" s="494"/>
      <c r="MMD155" s="494"/>
      <c r="MME155" s="494"/>
      <c r="MMF155" s="494"/>
      <c r="MMG155" s="494"/>
      <c r="MMH155" s="494"/>
      <c r="MMI155" s="494"/>
      <c r="MMJ155" s="494"/>
      <c r="MMK155" s="494"/>
      <c r="MML155" s="494"/>
      <c r="MMM155" s="494"/>
      <c r="MMN155" s="494"/>
      <c r="MMO155" s="494"/>
      <c r="MMP155" s="494"/>
      <c r="MMQ155" s="494"/>
      <c r="MMR155" s="494"/>
      <c r="MMS155" s="494"/>
      <c r="MMT155" s="494"/>
      <c r="MMU155" s="494"/>
      <c r="MMV155" s="494"/>
      <c r="MMW155" s="494"/>
      <c r="MMX155" s="494"/>
      <c r="MMY155" s="494"/>
      <c r="MMZ155" s="494"/>
      <c r="MNA155" s="494"/>
      <c r="MNB155" s="494"/>
      <c r="MNC155" s="494"/>
      <c r="MND155" s="494"/>
      <c r="MNE155" s="494"/>
      <c r="MNF155" s="494"/>
      <c r="MNG155" s="494"/>
      <c r="MNH155" s="494"/>
      <c r="MNI155" s="494"/>
      <c r="MNJ155" s="494"/>
      <c r="MNK155" s="494"/>
      <c r="MNL155" s="494"/>
      <c r="MNM155" s="494"/>
      <c r="MNN155" s="494"/>
      <c r="MNO155" s="494"/>
      <c r="MNP155" s="494"/>
      <c r="MNQ155" s="494"/>
      <c r="MNR155" s="494"/>
      <c r="MNS155" s="494"/>
      <c r="MNT155" s="494"/>
      <c r="MNU155" s="494"/>
      <c r="MNV155" s="494"/>
      <c r="MNW155" s="494"/>
      <c r="MNX155" s="494"/>
      <c r="MNY155" s="494"/>
      <c r="MNZ155" s="494"/>
      <c r="MOA155" s="494"/>
      <c r="MOB155" s="494"/>
      <c r="MOC155" s="494"/>
      <c r="MOD155" s="494"/>
      <c r="MOE155" s="494"/>
      <c r="MOF155" s="494"/>
      <c r="MOG155" s="494"/>
      <c r="MOH155" s="494"/>
      <c r="MOI155" s="494"/>
      <c r="MOJ155" s="494"/>
      <c r="MOK155" s="494"/>
      <c r="MOL155" s="494"/>
      <c r="MOM155" s="494"/>
      <c r="MON155" s="494"/>
      <c r="MOO155" s="494"/>
      <c r="MOP155" s="494"/>
      <c r="MOQ155" s="494"/>
      <c r="MOR155" s="494"/>
      <c r="MOS155" s="494"/>
      <c r="MOT155" s="494"/>
      <c r="MOU155" s="494"/>
      <c r="MOV155" s="494"/>
      <c r="MOW155" s="494"/>
      <c r="MOX155" s="494"/>
      <c r="MOY155" s="494"/>
      <c r="MOZ155" s="494"/>
      <c r="MPA155" s="494"/>
      <c r="MPB155" s="494"/>
      <c r="MPC155" s="494"/>
      <c r="MPD155" s="494"/>
      <c r="MPE155" s="494"/>
      <c r="MPF155" s="494"/>
      <c r="MPG155" s="494"/>
      <c r="MPH155" s="494"/>
      <c r="MPI155" s="494"/>
      <c r="MPJ155" s="494"/>
      <c r="MPK155" s="494"/>
      <c r="MPL155" s="494"/>
      <c r="MPM155" s="494"/>
      <c r="MPN155" s="494"/>
      <c r="MPO155" s="494"/>
      <c r="MPP155" s="494"/>
      <c r="MPQ155" s="494"/>
      <c r="MPR155" s="494"/>
      <c r="MPS155" s="494"/>
      <c r="MPT155" s="494"/>
      <c r="MPU155" s="494"/>
      <c r="MPV155" s="494"/>
      <c r="MPW155" s="494"/>
      <c r="MPX155" s="494"/>
      <c r="MPY155" s="494"/>
      <c r="MPZ155" s="494"/>
      <c r="MQA155" s="494"/>
      <c r="MQB155" s="494"/>
      <c r="MQC155" s="494"/>
      <c r="MQD155" s="494"/>
      <c r="MQE155" s="494"/>
      <c r="MQF155" s="494"/>
      <c r="MQG155" s="494"/>
      <c r="MQH155" s="494"/>
      <c r="MQI155" s="494"/>
      <c r="MQJ155" s="494"/>
      <c r="MQK155" s="494"/>
      <c r="MQL155" s="494"/>
      <c r="MQM155" s="494"/>
      <c r="MQN155" s="494"/>
      <c r="MQO155" s="494"/>
      <c r="MQP155" s="494"/>
      <c r="MQQ155" s="494"/>
      <c r="MQR155" s="494"/>
      <c r="MQS155" s="494"/>
      <c r="MQT155" s="494"/>
      <c r="MQU155" s="494"/>
      <c r="MQV155" s="494"/>
      <c r="MQW155" s="494"/>
      <c r="MQX155" s="494"/>
      <c r="MQY155" s="494"/>
      <c r="MQZ155" s="494"/>
      <c r="MRA155" s="494"/>
      <c r="MRB155" s="494"/>
      <c r="MRC155" s="494"/>
      <c r="MRD155" s="494"/>
      <c r="MRE155" s="494"/>
      <c r="MRF155" s="494"/>
      <c r="MRG155" s="494"/>
      <c r="MRH155" s="494"/>
      <c r="MRI155" s="494"/>
      <c r="MRJ155" s="494"/>
      <c r="MRK155" s="494"/>
      <c r="MRL155" s="494"/>
      <c r="MRM155" s="494"/>
      <c r="MRN155" s="494"/>
      <c r="MRO155" s="494"/>
      <c r="MRP155" s="494"/>
      <c r="MRQ155" s="494"/>
      <c r="MRR155" s="494"/>
      <c r="MRS155" s="494"/>
      <c r="MRT155" s="494"/>
      <c r="MRU155" s="494"/>
      <c r="MRV155" s="494"/>
      <c r="MRW155" s="494"/>
      <c r="MRX155" s="494"/>
      <c r="MRY155" s="494"/>
      <c r="MRZ155" s="494"/>
      <c r="MSA155" s="494"/>
      <c r="MSB155" s="494"/>
      <c r="MSC155" s="494"/>
      <c r="MSD155" s="494"/>
      <c r="MSE155" s="494"/>
      <c r="MSF155" s="494"/>
      <c r="MSG155" s="494"/>
      <c r="MSH155" s="494"/>
      <c r="MSI155" s="494"/>
      <c r="MSJ155" s="494"/>
      <c r="MSK155" s="494"/>
      <c r="MSL155" s="494"/>
      <c r="MSM155" s="494"/>
      <c r="MSN155" s="494"/>
      <c r="MSO155" s="494"/>
      <c r="MSP155" s="494"/>
      <c r="MSQ155" s="494"/>
      <c r="MSR155" s="494"/>
      <c r="MSS155" s="494"/>
      <c r="MST155" s="494"/>
      <c r="MSU155" s="494"/>
      <c r="MSV155" s="494"/>
      <c r="MSW155" s="494"/>
      <c r="MSX155" s="494"/>
      <c r="MSY155" s="494"/>
      <c r="MSZ155" s="494"/>
      <c r="MTA155" s="494"/>
      <c r="MTB155" s="494"/>
      <c r="MTC155" s="494"/>
      <c r="MTD155" s="494"/>
      <c r="MTE155" s="494"/>
      <c r="MTF155" s="494"/>
      <c r="MTG155" s="494"/>
      <c r="MTH155" s="494"/>
      <c r="MTI155" s="494"/>
      <c r="MTJ155" s="494"/>
      <c r="MTK155" s="494"/>
      <c r="MTL155" s="494"/>
      <c r="MTM155" s="494"/>
      <c r="MTN155" s="494"/>
      <c r="MTO155" s="494"/>
      <c r="MTP155" s="494"/>
      <c r="MTQ155" s="494"/>
      <c r="MTR155" s="494"/>
      <c r="MTS155" s="494"/>
      <c r="MTT155" s="494"/>
      <c r="MTU155" s="494"/>
      <c r="MTV155" s="494"/>
      <c r="MTW155" s="494"/>
      <c r="MTX155" s="494"/>
      <c r="MTY155" s="494"/>
      <c r="MTZ155" s="494"/>
      <c r="MUA155" s="494"/>
      <c r="MUB155" s="494"/>
      <c r="MUC155" s="494"/>
      <c r="MUD155" s="494"/>
      <c r="MUE155" s="494"/>
      <c r="MUF155" s="494"/>
      <c r="MUG155" s="494"/>
      <c r="MUH155" s="494"/>
      <c r="MUI155" s="494"/>
      <c r="MUJ155" s="494"/>
      <c r="MUK155" s="494"/>
      <c r="MUL155" s="494"/>
      <c r="MUM155" s="494"/>
      <c r="MUN155" s="494"/>
      <c r="MUO155" s="494"/>
      <c r="MUP155" s="494"/>
      <c r="MUQ155" s="494"/>
      <c r="MUR155" s="494"/>
      <c r="MUS155" s="494"/>
      <c r="MUT155" s="494"/>
      <c r="MUU155" s="494"/>
      <c r="MUV155" s="494"/>
      <c r="MUW155" s="494"/>
      <c r="MUX155" s="494"/>
      <c r="MUY155" s="494"/>
      <c r="MUZ155" s="494"/>
      <c r="MVA155" s="494"/>
      <c r="MVB155" s="494"/>
      <c r="MVC155" s="494"/>
      <c r="MVD155" s="494"/>
      <c r="MVE155" s="494"/>
      <c r="MVF155" s="494"/>
      <c r="MVG155" s="494"/>
      <c r="MVH155" s="494"/>
      <c r="MVI155" s="494"/>
      <c r="MVJ155" s="494"/>
      <c r="MVK155" s="494"/>
      <c r="MVL155" s="494"/>
      <c r="MVM155" s="494"/>
      <c r="MVN155" s="494"/>
      <c r="MVO155" s="494"/>
      <c r="MVP155" s="494"/>
      <c r="MVQ155" s="494"/>
      <c r="MVR155" s="494"/>
      <c r="MVS155" s="494"/>
      <c r="MVT155" s="494"/>
      <c r="MVU155" s="494"/>
      <c r="MVV155" s="494"/>
      <c r="MVW155" s="494"/>
      <c r="MVX155" s="494"/>
      <c r="MVY155" s="494"/>
      <c r="MVZ155" s="494"/>
      <c r="MWA155" s="494"/>
      <c r="MWB155" s="494"/>
      <c r="MWC155" s="494"/>
      <c r="MWD155" s="494"/>
      <c r="MWE155" s="494"/>
      <c r="MWF155" s="494"/>
      <c r="MWG155" s="494"/>
      <c r="MWH155" s="494"/>
      <c r="MWI155" s="494"/>
      <c r="MWJ155" s="494"/>
      <c r="MWK155" s="494"/>
      <c r="MWL155" s="494"/>
      <c r="MWM155" s="494"/>
      <c r="MWN155" s="494"/>
      <c r="MWO155" s="494"/>
      <c r="MWP155" s="494"/>
      <c r="MWQ155" s="494"/>
      <c r="MWR155" s="494"/>
      <c r="MWS155" s="494"/>
      <c r="MWT155" s="494"/>
      <c r="MWU155" s="494"/>
      <c r="MWV155" s="494"/>
      <c r="MWW155" s="494"/>
      <c r="MWX155" s="494"/>
      <c r="MWY155" s="494"/>
      <c r="MWZ155" s="494"/>
      <c r="MXA155" s="494"/>
      <c r="MXB155" s="494"/>
      <c r="MXC155" s="494"/>
      <c r="MXD155" s="494"/>
      <c r="MXE155" s="494"/>
      <c r="MXF155" s="494"/>
      <c r="MXG155" s="494"/>
      <c r="MXH155" s="494"/>
      <c r="MXI155" s="494"/>
      <c r="MXJ155" s="494"/>
      <c r="MXK155" s="494"/>
      <c r="MXL155" s="494"/>
      <c r="MXM155" s="494"/>
      <c r="MXN155" s="494"/>
      <c r="MXO155" s="494"/>
      <c r="MXP155" s="494"/>
      <c r="MXQ155" s="494"/>
      <c r="MXR155" s="494"/>
      <c r="MXS155" s="494"/>
      <c r="MXT155" s="494"/>
      <c r="MXU155" s="494"/>
      <c r="MXV155" s="494"/>
      <c r="MXW155" s="494"/>
      <c r="MXX155" s="494"/>
      <c r="MXY155" s="494"/>
      <c r="MXZ155" s="494"/>
      <c r="MYA155" s="494"/>
      <c r="MYB155" s="494"/>
      <c r="MYC155" s="494"/>
      <c r="MYD155" s="494"/>
      <c r="MYE155" s="494"/>
      <c r="MYF155" s="494"/>
      <c r="MYG155" s="494"/>
      <c r="MYH155" s="494"/>
      <c r="MYI155" s="494"/>
      <c r="MYJ155" s="494"/>
      <c r="MYK155" s="494"/>
      <c r="MYL155" s="494"/>
      <c r="MYM155" s="494"/>
      <c r="MYN155" s="494"/>
      <c r="MYO155" s="494"/>
      <c r="MYP155" s="494"/>
      <c r="MYQ155" s="494"/>
      <c r="MYR155" s="494"/>
      <c r="MYS155" s="494"/>
      <c r="MYT155" s="494"/>
      <c r="MYU155" s="494"/>
      <c r="MYV155" s="494"/>
      <c r="MYW155" s="494"/>
      <c r="MYX155" s="494"/>
      <c r="MYY155" s="494"/>
      <c r="MYZ155" s="494"/>
      <c r="MZA155" s="494"/>
      <c r="MZB155" s="494"/>
      <c r="MZC155" s="494"/>
      <c r="MZD155" s="494"/>
      <c r="MZE155" s="494"/>
      <c r="MZF155" s="494"/>
      <c r="MZG155" s="494"/>
      <c r="MZH155" s="494"/>
      <c r="MZI155" s="494"/>
      <c r="MZJ155" s="494"/>
      <c r="MZK155" s="494"/>
      <c r="MZL155" s="494"/>
      <c r="MZM155" s="494"/>
      <c r="MZN155" s="494"/>
      <c r="MZO155" s="494"/>
      <c r="MZP155" s="494"/>
      <c r="MZQ155" s="494"/>
      <c r="MZR155" s="494"/>
      <c r="MZS155" s="494"/>
      <c r="MZT155" s="494"/>
      <c r="MZU155" s="494"/>
      <c r="MZV155" s="494"/>
      <c r="MZW155" s="494"/>
      <c r="MZX155" s="494"/>
      <c r="MZY155" s="494"/>
      <c r="MZZ155" s="494"/>
      <c r="NAA155" s="494"/>
      <c r="NAB155" s="494"/>
      <c r="NAC155" s="494"/>
      <c r="NAD155" s="494"/>
      <c r="NAE155" s="494"/>
      <c r="NAF155" s="494"/>
      <c r="NAG155" s="494"/>
      <c r="NAH155" s="494"/>
      <c r="NAI155" s="494"/>
      <c r="NAJ155" s="494"/>
      <c r="NAK155" s="494"/>
      <c r="NAL155" s="494"/>
      <c r="NAM155" s="494"/>
      <c r="NAN155" s="494"/>
      <c r="NAO155" s="494"/>
      <c r="NAP155" s="494"/>
      <c r="NAQ155" s="494"/>
      <c r="NAR155" s="494"/>
      <c r="NAS155" s="494"/>
      <c r="NAT155" s="494"/>
      <c r="NAU155" s="494"/>
      <c r="NAV155" s="494"/>
      <c r="NAW155" s="494"/>
      <c r="NAX155" s="494"/>
      <c r="NAY155" s="494"/>
      <c r="NAZ155" s="494"/>
      <c r="NBA155" s="494"/>
      <c r="NBB155" s="494"/>
      <c r="NBC155" s="494"/>
      <c r="NBD155" s="494"/>
      <c r="NBE155" s="494"/>
      <c r="NBF155" s="494"/>
      <c r="NBG155" s="494"/>
      <c r="NBH155" s="494"/>
      <c r="NBI155" s="494"/>
      <c r="NBJ155" s="494"/>
      <c r="NBK155" s="494"/>
      <c r="NBL155" s="494"/>
      <c r="NBM155" s="494"/>
      <c r="NBN155" s="494"/>
      <c r="NBO155" s="494"/>
      <c r="NBP155" s="494"/>
      <c r="NBQ155" s="494"/>
      <c r="NBR155" s="494"/>
      <c r="NBS155" s="494"/>
      <c r="NBT155" s="494"/>
      <c r="NBU155" s="494"/>
      <c r="NBV155" s="494"/>
      <c r="NBW155" s="494"/>
      <c r="NBX155" s="494"/>
      <c r="NBY155" s="494"/>
      <c r="NBZ155" s="494"/>
      <c r="NCA155" s="494"/>
      <c r="NCB155" s="494"/>
      <c r="NCC155" s="494"/>
      <c r="NCD155" s="494"/>
      <c r="NCE155" s="494"/>
      <c r="NCF155" s="494"/>
      <c r="NCG155" s="494"/>
      <c r="NCH155" s="494"/>
      <c r="NCI155" s="494"/>
      <c r="NCJ155" s="494"/>
      <c r="NCK155" s="494"/>
      <c r="NCL155" s="494"/>
      <c r="NCM155" s="494"/>
      <c r="NCN155" s="494"/>
      <c r="NCO155" s="494"/>
      <c r="NCP155" s="494"/>
      <c r="NCQ155" s="494"/>
      <c r="NCR155" s="494"/>
      <c r="NCS155" s="494"/>
      <c r="NCT155" s="494"/>
      <c r="NCU155" s="494"/>
      <c r="NCV155" s="494"/>
      <c r="NCW155" s="494"/>
      <c r="NCX155" s="494"/>
      <c r="NCY155" s="494"/>
      <c r="NCZ155" s="494"/>
      <c r="NDA155" s="494"/>
      <c r="NDB155" s="494"/>
      <c r="NDC155" s="494"/>
      <c r="NDD155" s="494"/>
      <c r="NDE155" s="494"/>
      <c r="NDF155" s="494"/>
      <c r="NDG155" s="494"/>
      <c r="NDH155" s="494"/>
      <c r="NDI155" s="494"/>
      <c r="NDJ155" s="494"/>
      <c r="NDK155" s="494"/>
      <c r="NDL155" s="494"/>
      <c r="NDM155" s="494"/>
      <c r="NDN155" s="494"/>
      <c r="NDO155" s="494"/>
      <c r="NDP155" s="494"/>
      <c r="NDQ155" s="494"/>
      <c r="NDR155" s="494"/>
      <c r="NDS155" s="494"/>
      <c r="NDT155" s="494"/>
      <c r="NDU155" s="494"/>
      <c r="NDV155" s="494"/>
      <c r="NDW155" s="494"/>
      <c r="NDX155" s="494"/>
      <c r="NDY155" s="494"/>
      <c r="NDZ155" s="494"/>
      <c r="NEA155" s="494"/>
      <c r="NEB155" s="494"/>
      <c r="NEC155" s="494"/>
      <c r="NED155" s="494"/>
      <c r="NEE155" s="494"/>
      <c r="NEF155" s="494"/>
      <c r="NEG155" s="494"/>
      <c r="NEH155" s="494"/>
      <c r="NEI155" s="494"/>
      <c r="NEJ155" s="494"/>
      <c r="NEK155" s="494"/>
      <c r="NEL155" s="494"/>
      <c r="NEM155" s="494"/>
      <c r="NEN155" s="494"/>
      <c r="NEO155" s="494"/>
      <c r="NEP155" s="494"/>
      <c r="NEQ155" s="494"/>
      <c r="NER155" s="494"/>
      <c r="NES155" s="494"/>
      <c r="NET155" s="494"/>
      <c r="NEU155" s="494"/>
      <c r="NEV155" s="494"/>
      <c r="NEW155" s="494"/>
      <c r="NEX155" s="494"/>
      <c r="NEY155" s="494"/>
      <c r="NEZ155" s="494"/>
      <c r="NFA155" s="494"/>
      <c r="NFB155" s="494"/>
      <c r="NFC155" s="494"/>
      <c r="NFD155" s="494"/>
      <c r="NFE155" s="494"/>
      <c r="NFF155" s="494"/>
      <c r="NFG155" s="494"/>
      <c r="NFH155" s="494"/>
      <c r="NFI155" s="494"/>
      <c r="NFJ155" s="494"/>
      <c r="NFK155" s="494"/>
      <c r="NFL155" s="494"/>
      <c r="NFM155" s="494"/>
      <c r="NFN155" s="494"/>
      <c r="NFO155" s="494"/>
      <c r="NFP155" s="494"/>
      <c r="NFQ155" s="494"/>
      <c r="NFR155" s="494"/>
      <c r="NFS155" s="494"/>
      <c r="NFT155" s="494"/>
      <c r="NFU155" s="494"/>
      <c r="NFV155" s="494"/>
      <c r="NFW155" s="494"/>
      <c r="NFX155" s="494"/>
      <c r="NFY155" s="494"/>
      <c r="NFZ155" s="494"/>
      <c r="NGA155" s="494"/>
      <c r="NGB155" s="494"/>
      <c r="NGC155" s="494"/>
      <c r="NGD155" s="494"/>
      <c r="NGE155" s="494"/>
      <c r="NGF155" s="494"/>
      <c r="NGG155" s="494"/>
      <c r="NGH155" s="494"/>
      <c r="NGI155" s="494"/>
      <c r="NGJ155" s="494"/>
      <c r="NGK155" s="494"/>
      <c r="NGL155" s="494"/>
      <c r="NGM155" s="494"/>
      <c r="NGN155" s="494"/>
      <c r="NGO155" s="494"/>
      <c r="NGP155" s="494"/>
      <c r="NGQ155" s="494"/>
      <c r="NGR155" s="494"/>
      <c r="NGS155" s="494"/>
      <c r="NGT155" s="494"/>
      <c r="NGU155" s="494"/>
      <c r="NGV155" s="494"/>
      <c r="NGW155" s="494"/>
      <c r="NGX155" s="494"/>
      <c r="NGY155" s="494"/>
      <c r="NGZ155" s="494"/>
      <c r="NHA155" s="494"/>
      <c r="NHB155" s="494"/>
      <c r="NHC155" s="494"/>
      <c r="NHD155" s="494"/>
      <c r="NHE155" s="494"/>
      <c r="NHF155" s="494"/>
      <c r="NHG155" s="494"/>
      <c r="NHH155" s="494"/>
      <c r="NHI155" s="494"/>
      <c r="NHJ155" s="494"/>
      <c r="NHK155" s="494"/>
      <c r="NHL155" s="494"/>
      <c r="NHM155" s="494"/>
      <c r="NHN155" s="494"/>
      <c r="NHO155" s="494"/>
      <c r="NHP155" s="494"/>
      <c r="NHQ155" s="494"/>
      <c r="NHR155" s="494"/>
      <c r="NHS155" s="494"/>
      <c r="NHT155" s="494"/>
      <c r="NHU155" s="494"/>
      <c r="NHV155" s="494"/>
      <c r="NHW155" s="494"/>
      <c r="NHX155" s="494"/>
      <c r="NHY155" s="494"/>
      <c r="NHZ155" s="494"/>
      <c r="NIA155" s="494"/>
      <c r="NIB155" s="494"/>
      <c r="NIC155" s="494"/>
      <c r="NID155" s="494"/>
      <c r="NIE155" s="494"/>
      <c r="NIF155" s="494"/>
      <c r="NIG155" s="494"/>
      <c r="NIH155" s="494"/>
      <c r="NII155" s="494"/>
      <c r="NIJ155" s="494"/>
      <c r="NIK155" s="494"/>
      <c r="NIL155" s="494"/>
      <c r="NIM155" s="494"/>
      <c r="NIN155" s="494"/>
      <c r="NIO155" s="494"/>
      <c r="NIP155" s="494"/>
      <c r="NIQ155" s="494"/>
      <c r="NIR155" s="494"/>
      <c r="NIS155" s="494"/>
      <c r="NIT155" s="494"/>
      <c r="NIU155" s="494"/>
      <c r="NIV155" s="494"/>
      <c r="NIW155" s="494"/>
      <c r="NIX155" s="494"/>
      <c r="NIY155" s="494"/>
      <c r="NIZ155" s="494"/>
      <c r="NJA155" s="494"/>
      <c r="NJB155" s="494"/>
      <c r="NJC155" s="494"/>
      <c r="NJD155" s="494"/>
      <c r="NJE155" s="494"/>
      <c r="NJF155" s="494"/>
      <c r="NJG155" s="494"/>
      <c r="NJH155" s="494"/>
      <c r="NJI155" s="494"/>
      <c r="NJJ155" s="494"/>
      <c r="NJK155" s="494"/>
      <c r="NJL155" s="494"/>
      <c r="NJM155" s="494"/>
      <c r="NJN155" s="494"/>
      <c r="NJO155" s="494"/>
      <c r="NJP155" s="494"/>
      <c r="NJQ155" s="494"/>
      <c r="NJR155" s="494"/>
      <c r="NJS155" s="494"/>
      <c r="NJT155" s="494"/>
      <c r="NJU155" s="494"/>
      <c r="NJV155" s="494"/>
      <c r="NJW155" s="494"/>
      <c r="NJX155" s="494"/>
      <c r="NJY155" s="494"/>
      <c r="NJZ155" s="494"/>
      <c r="NKA155" s="494"/>
      <c r="NKB155" s="494"/>
      <c r="NKC155" s="494"/>
      <c r="NKD155" s="494"/>
      <c r="NKE155" s="494"/>
      <c r="NKF155" s="494"/>
      <c r="NKG155" s="494"/>
      <c r="NKH155" s="494"/>
      <c r="NKI155" s="494"/>
      <c r="NKJ155" s="494"/>
      <c r="NKK155" s="494"/>
      <c r="NKL155" s="494"/>
      <c r="NKM155" s="494"/>
      <c r="NKN155" s="494"/>
      <c r="NKO155" s="494"/>
      <c r="NKP155" s="494"/>
      <c r="NKQ155" s="494"/>
      <c r="NKR155" s="494"/>
      <c r="NKS155" s="494"/>
      <c r="NKT155" s="494"/>
      <c r="NKU155" s="494"/>
      <c r="NKV155" s="494"/>
      <c r="NKW155" s="494"/>
      <c r="NKX155" s="494"/>
      <c r="NKY155" s="494"/>
      <c r="NKZ155" s="494"/>
      <c r="NLA155" s="494"/>
      <c r="NLB155" s="494"/>
      <c r="NLC155" s="494"/>
      <c r="NLD155" s="494"/>
      <c r="NLE155" s="494"/>
      <c r="NLF155" s="494"/>
      <c r="NLG155" s="494"/>
      <c r="NLH155" s="494"/>
      <c r="NLI155" s="494"/>
      <c r="NLJ155" s="494"/>
      <c r="NLK155" s="494"/>
      <c r="NLL155" s="494"/>
      <c r="NLM155" s="494"/>
      <c r="NLN155" s="494"/>
      <c r="NLO155" s="494"/>
      <c r="NLP155" s="494"/>
      <c r="NLQ155" s="494"/>
      <c r="NLR155" s="494"/>
      <c r="NLS155" s="494"/>
      <c r="NLT155" s="494"/>
      <c r="NLU155" s="494"/>
      <c r="NLV155" s="494"/>
      <c r="NLW155" s="494"/>
      <c r="NLX155" s="494"/>
      <c r="NLY155" s="494"/>
      <c r="NLZ155" s="494"/>
      <c r="NMA155" s="494"/>
      <c r="NMB155" s="494"/>
      <c r="NMC155" s="494"/>
      <c r="NMD155" s="494"/>
      <c r="NME155" s="494"/>
      <c r="NMF155" s="494"/>
      <c r="NMG155" s="494"/>
      <c r="NMH155" s="494"/>
      <c r="NMI155" s="494"/>
      <c r="NMJ155" s="494"/>
      <c r="NMK155" s="494"/>
      <c r="NML155" s="494"/>
      <c r="NMM155" s="494"/>
      <c r="NMN155" s="494"/>
      <c r="NMO155" s="494"/>
      <c r="NMP155" s="494"/>
      <c r="NMQ155" s="494"/>
      <c r="NMR155" s="494"/>
      <c r="NMS155" s="494"/>
      <c r="NMT155" s="494"/>
      <c r="NMU155" s="494"/>
      <c r="NMV155" s="494"/>
      <c r="NMW155" s="494"/>
      <c r="NMX155" s="494"/>
      <c r="NMY155" s="494"/>
      <c r="NMZ155" s="494"/>
      <c r="NNA155" s="494"/>
      <c r="NNB155" s="494"/>
      <c r="NNC155" s="494"/>
      <c r="NND155" s="494"/>
      <c r="NNE155" s="494"/>
      <c r="NNF155" s="494"/>
      <c r="NNG155" s="494"/>
      <c r="NNH155" s="494"/>
      <c r="NNI155" s="494"/>
      <c r="NNJ155" s="494"/>
      <c r="NNK155" s="494"/>
      <c r="NNL155" s="494"/>
      <c r="NNM155" s="494"/>
      <c r="NNN155" s="494"/>
      <c r="NNO155" s="494"/>
      <c r="NNP155" s="494"/>
      <c r="NNQ155" s="494"/>
      <c r="NNR155" s="494"/>
      <c r="NNS155" s="494"/>
      <c r="NNT155" s="494"/>
      <c r="NNU155" s="494"/>
      <c r="NNV155" s="494"/>
      <c r="NNW155" s="494"/>
      <c r="NNX155" s="494"/>
      <c r="NNY155" s="494"/>
      <c r="NNZ155" s="494"/>
      <c r="NOA155" s="494"/>
      <c r="NOB155" s="494"/>
      <c r="NOC155" s="494"/>
      <c r="NOD155" s="494"/>
      <c r="NOE155" s="494"/>
      <c r="NOF155" s="494"/>
      <c r="NOG155" s="494"/>
      <c r="NOH155" s="494"/>
      <c r="NOI155" s="494"/>
      <c r="NOJ155" s="494"/>
      <c r="NOK155" s="494"/>
      <c r="NOL155" s="494"/>
      <c r="NOM155" s="494"/>
      <c r="NON155" s="494"/>
      <c r="NOO155" s="494"/>
      <c r="NOP155" s="494"/>
      <c r="NOQ155" s="494"/>
      <c r="NOR155" s="494"/>
      <c r="NOS155" s="494"/>
      <c r="NOT155" s="494"/>
      <c r="NOU155" s="494"/>
      <c r="NOV155" s="494"/>
      <c r="NOW155" s="494"/>
      <c r="NOX155" s="494"/>
      <c r="NOY155" s="494"/>
      <c r="NOZ155" s="494"/>
      <c r="NPA155" s="494"/>
      <c r="NPB155" s="494"/>
      <c r="NPC155" s="494"/>
      <c r="NPD155" s="494"/>
      <c r="NPE155" s="494"/>
      <c r="NPF155" s="494"/>
      <c r="NPG155" s="494"/>
      <c r="NPH155" s="494"/>
      <c r="NPI155" s="494"/>
      <c r="NPJ155" s="494"/>
      <c r="NPK155" s="494"/>
      <c r="NPL155" s="494"/>
      <c r="NPM155" s="494"/>
      <c r="NPN155" s="494"/>
      <c r="NPO155" s="494"/>
      <c r="NPP155" s="494"/>
      <c r="NPQ155" s="494"/>
      <c r="NPR155" s="494"/>
      <c r="NPS155" s="494"/>
      <c r="NPT155" s="494"/>
      <c r="NPU155" s="494"/>
      <c r="NPV155" s="494"/>
      <c r="NPW155" s="494"/>
      <c r="NPX155" s="494"/>
      <c r="NPY155" s="494"/>
      <c r="NPZ155" s="494"/>
      <c r="NQA155" s="494"/>
      <c r="NQB155" s="494"/>
      <c r="NQC155" s="494"/>
      <c r="NQD155" s="494"/>
      <c r="NQE155" s="494"/>
      <c r="NQF155" s="494"/>
      <c r="NQG155" s="494"/>
      <c r="NQH155" s="494"/>
      <c r="NQI155" s="494"/>
      <c r="NQJ155" s="494"/>
      <c r="NQK155" s="494"/>
      <c r="NQL155" s="494"/>
      <c r="NQM155" s="494"/>
      <c r="NQN155" s="494"/>
      <c r="NQO155" s="494"/>
      <c r="NQP155" s="494"/>
      <c r="NQQ155" s="494"/>
      <c r="NQR155" s="494"/>
      <c r="NQS155" s="494"/>
      <c r="NQT155" s="494"/>
      <c r="NQU155" s="494"/>
      <c r="NQV155" s="494"/>
      <c r="NQW155" s="494"/>
      <c r="NQX155" s="494"/>
      <c r="NQY155" s="494"/>
      <c r="NQZ155" s="494"/>
      <c r="NRA155" s="494"/>
      <c r="NRB155" s="494"/>
      <c r="NRC155" s="494"/>
      <c r="NRD155" s="494"/>
      <c r="NRE155" s="494"/>
      <c r="NRF155" s="494"/>
      <c r="NRG155" s="494"/>
      <c r="NRH155" s="494"/>
      <c r="NRI155" s="494"/>
      <c r="NRJ155" s="494"/>
      <c r="NRK155" s="494"/>
      <c r="NRL155" s="494"/>
      <c r="NRM155" s="494"/>
      <c r="NRN155" s="494"/>
      <c r="NRO155" s="494"/>
      <c r="NRP155" s="494"/>
      <c r="NRQ155" s="494"/>
      <c r="NRR155" s="494"/>
      <c r="NRS155" s="494"/>
      <c r="NRT155" s="494"/>
      <c r="NRU155" s="494"/>
      <c r="NRV155" s="494"/>
      <c r="NRW155" s="494"/>
      <c r="NRX155" s="494"/>
      <c r="NRY155" s="494"/>
      <c r="NRZ155" s="494"/>
      <c r="NSA155" s="494"/>
      <c r="NSB155" s="494"/>
      <c r="NSC155" s="494"/>
      <c r="NSD155" s="494"/>
      <c r="NSE155" s="494"/>
      <c r="NSF155" s="494"/>
      <c r="NSG155" s="494"/>
      <c r="NSH155" s="494"/>
      <c r="NSI155" s="494"/>
      <c r="NSJ155" s="494"/>
      <c r="NSK155" s="494"/>
      <c r="NSL155" s="494"/>
      <c r="NSM155" s="494"/>
      <c r="NSN155" s="494"/>
      <c r="NSO155" s="494"/>
      <c r="NSP155" s="494"/>
      <c r="NSQ155" s="494"/>
      <c r="NSR155" s="494"/>
      <c r="NSS155" s="494"/>
      <c r="NST155" s="494"/>
      <c r="NSU155" s="494"/>
      <c r="NSV155" s="494"/>
      <c r="NSW155" s="494"/>
      <c r="NSX155" s="494"/>
      <c r="NSY155" s="494"/>
      <c r="NSZ155" s="494"/>
      <c r="NTA155" s="494"/>
      <c r="NTB155" s="494"/>
      <c r="NTC155" s="494"/>
      <c r="NTD155" s="494"/>
      <c r="NTE155" s="494"/>
      <c r="NTF155" s="494"/>
      <c r="NTG155" s="494"/>
      <c r="NTH155" s="494"/>
      <c r="NTI155" s="494"/>
      <c r="NTJ155" s="494"/>
      <c r="NTK155" s="494"/>
      <c r="NTL155" s="494"/>
      <c r="NTM155" s="494"/>
      <c r="NTN155" s="494"/>
      <c r="NTO155" s="494"/>
      <c r="NTP155" s="494"/>
      <c r="NTQ155" s="494"/>
      <c r="NTR155" s="494"/>
      <c r="NTS155" s="494"/>
      <c r="NTT155" s="494"/>
      <c r="NTU155" s="494"/>
      <c r="NTV155" s="494"/>
      <c r="NTW155" s="494"/>
      <c r="NTX155" s="494"/>
      <c r="NTY155" s="494"/>
      <c r="NTZ155" s="494"/>
      <c r="NUA155" s="494"/>
      <c r="NUB155" s="494"/>
      <c r="NUC155" s="494"/>
      <c r="NUD155" s="494"/>
      <c r="NUE155" s="494"/>
      <c r="NUF155" s="494"/>
      <c r="NUG155" s="494"/>
      <c r="NUH155" s="494"/>
      <c r="NUI155" s="494"/>
      <c r="NUJ155" s="494"/>
      <c r="NUK155" s="494"/>
      <c r="NUL155" s="494"/>
      <c r="NUM155" s="494"/>
      <c r="NUN155" s="494"/>
      <c r="NUO155" s="494"/>
      <c r="NUP155" s="494"/>
      <c r="NUQ155" s="494"/>
      <c r="NUR155" s="494"/>
      <c r="NUS155" s="494"/>
      <c r="NUT155" s="494"/>
      <c r="NUU155" s="494"/>
      <c r="NUV155" s="494"/>
      <c r="NUW155" s="494"/>
      <c r="NUX155" s="494"/>
      <c r="NUY155" s="494"/>
      <c r="NUZ155" s="494"/>
      <c r="NVA155" s="494"/>
      <c r="NVB155" s="494"/>
      <c r="NVC155" s="494"/>
      <c r="NVD155" s="494"/>
      <c r="NVE155" s="494"/>
      <c r="NVF155" s="494"/>
      <c r="NVG155" s="494"/>
      <c r="NVH155" s="494"/>
      <c r="NVI155" s="494"/>
      <c r="NVJ155" s="494"/>
      <c r="NVK155" s="494"/>
      <c r="NVL155" s="494"/>
      <c r="NVM155" s="494"/>
      <c r="NVN155" s="494"/>
      <c r="NVO155" s="494"/>
      <c r="NVP155" s="494"/>
      <c r="NVQ155" s="494"/>
      <c r="NVR155" s="494"/>
      <c r="NVS155" s="494"/>
      <c r="NVT155" s="494"/>
      <c r="NVU155" s="494"/>
      <c r="NVV155" s="494"/>
      <c r="NVW155" s="494"/>
      <c r="NVX155" s="494"/>
      <c r="NVY155" s="494"/>
      <c r="NVZ155" s="494"/>
      <c r="NWA155" s="494"/>
      <c r="NWB155" s="494"/>
      <c r="NWC155" s="494"/>
      <c r="NWD155" s="494"/>
      <c r="NWE155" s="494"/>
      <c r="NWF155" s="494"/>
      <c r="NWG155" s="494"/>
      <c r="NWH155" s="494"/>
      <c r="NWI155" s="494"/>
      <c r="NWJ155" s="494"/>
      <c r="NWK155" s="494"/>
      <c r="NWL155" s="494"/>
      <c r="NWM155" s="494"/>
      <c r="NWN155" s="494"/>
      <c r="NWO155" s="494"/>
      <c r="NWP155" s="494"/>
      <c r="NWQ155" s="494"/>
      <c r="NWR155" s="494"/>
      <c r="NWS155" s="494"/>
      <c r="NWT155" s="494"/>
      <c r="NWU155" s="494"/>
      <c r="NWV155" s="494"/>
      <c r="NWW155" s="494"/>
      <c r="NWX155" s="494"/>
      <c r="NWY155" s="494"/>
      <c r="NWZ155" s="494"/>
      <c r="NXA155" s="494"/>
      <c r="NXB155" s="494"/>
      <c r="NXC155" s="494"/>
      <c r="NXD155" s="494"/>
      <c r="NXE155" s="494"/>
      <c r="NXF155" s="494"/>
      <c r="NXG155" s="494"/>
      <c r="NXH155" s="494"/>
      <c r="NXI155" s="494"/>
      <c r="NXJ155" s="494"/>
      <c r="NXK155" s="494"/>
      <c r="NXL155" s="494"/>
      <c r="NXM155" s="494"/>
      <c r="NXN155" s="494"/>
      <c r="NXO155" s="494"/>
      <c r="NXP155" s="494"/>
      <c r="NXQ155" s="494"/>
      <c r="NXR155" s="494"/>
      <c r="NXS155" s="494"/>
      <c r="NXT155" s="494"/>
      <c r="NXU155" s="494"/>
      <c r="NXV155" s="494"/>
      <c r="NXW155" s="494"/>
      <c r="NXX155" s="494"/>
      <c r="NXY155" s="494"/>
      <c r="NXZ155" s="494"/>
      <c r="NYA155" s="494"/>
      <c r="NYB155" s="494"/>
      <c r="NYC155" s="494"/>
      <c r="NYD155" s="494"/>
      <c r="NYE155" s="494"/>
      <c r="NYF155" s="494"/>
      <c r="NYG155" s="494"/>
      <c r="NYH155" s="494"/>
      <c r="NYI155" s="494"/>
      <c r="NYJ155" s="494"/>
      <c r="NYK155" s="494"/>
      <c r="NYL155" s="494"/>
      <c r="NYM155" s="494"/>
      <c r="NYN155" s="494"/>
      <c r="NYO155" s="494"/>
      <c r="NYP155" s="494"/>
      <c r="NYQ155" s="494"/>
      <c r="NYR155" s="494"/>
      <c r="NYS155" s="494"/>
      <c r="NYT155" s="494"/>
      <c r="NYU155" s="494"/>
      <c r="NYV155" s="494"/>
      <c r="NYW155" s="494"/>
      <c r="NYX155" s="494"/>
      <c r="NYY155" s="494"/>
      <c r="NYZ155" s="494"/>
      <c r="NZA155" s="494"/>
      <c r="NZB155" s="494"/>
      <c r="NZC155" s="494"/>
      <c r="NZD155" s="494"/>
      <c r="NZE155" s="494"/>
      <c r="NZF155" s="494"/>
      <c r="NZG155" s="494"/>
      <c r="NZH155" s="494"/>
      <c r="NZI155" s="494"/>
      <c r="NZJ155" s="494"/>
      <c r="NZK155" s="494"/>
      <c r="NZL155" s="494"/>
      <c r="NZM155" s="494"/>
      <c r="NZN155" s="494"/>
      <c r="NZO155" s="494"/>
      <c r="NZP155" s="494"/>
      <c r="NZQ155" s="494"/>
      <c r="NZR155" s="494"/>
      <c r="NZS155" s="494"/>
      <c r="NZT155" s="494"/>
      <c r="NZU155" s="494"/>
      <c r="NZV155" s="494"/>
      <c r="NZW155" s="494"/>
      <c r="NZX155" s="494"/>
      <c r="NZY155" s="494"/>
      <c r="NZZ155" s="494"/>
      <c r="OAA155" s="494"/>
      <c r="OAB155" s="494"/>
      <c r="OAC155" s="494"/>
      <c r="OAD155" s="494"/>
      <c r="OAE155" s="494"/>
      <c r="OAF155" s="494"/>
      <c r="OAG155" s="494"/>
      <c r="OAH155" s="494"/>
      <c r="OAI155" s="494"/>
      <c r="OAJ155" s="494"/>
      <c r="OAK155" s="494"/>
      <c r="OAL155" s="494"/>
      <c r="OAM155" s="494"/>
      <c r="OAN155" s="494"/>
      <c r="OAO155" s="494"/>
      <c r="OAP155" s="494"/>
      <c r="OAQ155" s="494"/>
      <c r="OAR155" s="494"/>
      <c r="OAS155" s="494"/>
      <c r="OAT155" s="494"/>
      <c r="OAU155" s="494"/>
      <c r="OAV155" s="494"/>
      <c r="OAW155" s="494"/>
      <c r="OAX155" s="494"/>
      <c r="OAY155" s="494"/>
      <c r="OAZ155" s="494"/>
      <c r="OBA155" s="494"/>
      <c r="OBB155" s="494"/>
      <c r="OBC155" s="494"/>
      <c r="OBD155" s="494"/>
      <c r="OBE155" s="494"/>
      <c r="OBF155" s="494"/>
      <c r="OBG155" s="494"/>
      <c r="OBH155" s="494"/>
      <c r="OBI155" s="494"/>
      <c r="OBJ155" s="494"/>
      <c r="OBK155" s="494"/>
      <c r="OBL155" s="494"/>
      <c r="OBM155" s="494"/>
      <c r="OBN155" s="494"/>
      <c r="OBO155" s="494"/>
      <c r="OBP155" s="494"/>
      <c r="OBQ155" s="494"/>
      <c r="OBR155" s="494"/>
      <c r="OBS155" s="494"/>
      <c r="OBT155" s="494"/>
      <c r="OBU155" s="494"/>
      <c r="OBV155" s="494"/>
      <c r="OBW155" s="494"/>
      <c r="OBX155" s="494"/>
      <c r="OBY155" s="494"/>
      <c r="OBZ155" s="494"/>
      <c r="OCA155" s="494"/>
      <c r="OCB155" s="494"/>
      <c r="OCC155" s="494"/>
      <c r="OCD155" s="494"/>
      <c r="OCE155" s="494"/>
      <c r="OCF155" s="494"/>
      <c r="OCG155" s="494"/>
      <c r="OCH155" s="494"/>
      <c r="OCI155" s="494"/>
      <c r="OCJ155" s="494"/>
      <c r="OCK155" s="494"/>
      <c r="OCL155" s="494"/>
      <c r="OCM155" s="494"/>
      <c r="OCN155" s="494"/>
      <c r="OCO155" s="494"/>
      <c r="OCP155" s="494"/>
      <c r="OCQ155" s="494"/>
      <c r="OCR155" s="494"/>
      <c r="OCS155" s="494"/>
      <c r="OCT155" s="494"/>
      <c r="OCU155" s="494"/>
      <c r="OCV155" s="494"/>
      <c r="OCW155" s="494"/>
      <c r="OCX155" s="494"/>
      <c r="OCY155" s="494"/>
      <c r="OCZ155" s="494"/>
      <c r="ODA155" s="494"/>
      <c r="ODB155" s="494"/>
      <c r="ODC155" s="494"/>
      <c r="ODD155" s="494"/>
      <c r="ODE155" s="494"/>
      <c r="ODF155" s="494"/>
      <c r="ODG155" s="494"/>
      <c r="ODH155" s="494"/>
      <c r="ODI155" s="494"/>
      <c r="ODJ155" s="494"/>
      <c r="ODK155" s="494"/>
      <c r="ODL155" s="494"/>
      <c r="ODM155" s="494"/>
      <c r="ODN155" s="494"/>
      <c r="ODO155" s="494"/>
      <c r="ODP155" s="494"/>
      <c r="ODQ155" s="494"/>
      <c r="ODR155" s="494"/>
      <c r="ODS155" s="494"/>
      <c r="ODT155" s="494"/>
      <c r="ODU155" s="494"/>
      <c r="ODV155" s="494"/>
      <c r="ODW155" s="494"/>
      <c r="ODX155" s="494"/>
      <c r="ODY155" s="494"/>
      <c r="ODZ155" s="494"/>
      <c r="OEA155" s="494"/>
      <c r="OEB155" s="494"/>
      <c r="OEC155" s="494"/>
      <c r="OED155" s="494"/>
      <c r="OEE155" s="494"/>
      <c r="OEF155" s="494"/>
      <c r="OEG155" s="494"/>
      <c r="OEH155" s="494"/>
      <c r="OEI155" s="494"/>
      <c r="OEJ155" s="494"/>
      <c r="OEK155" s="494"/>
      <c r="OEL155" s="494"/>
      <c r="OEM155" s="494"/>
      <c r="OEN155" s="494"/>
      <c r="OEO155" s="494"/>
      <c r="OEP155" s="494"/>
      <c r="OEQ155" s="494"/>
      <c r="OER155" s="494"/>
      <c r="OES155" s="494"/>
      <c r="OET155" s="494"/>
      <c r="OEU155" s="494"/>
      <c r="OEV155" s="494"/>
      <c r="OEW155" s="494"/>
      <c r="OEX155" s="494"/>
      <c r="OEY155" s="494"/>
      <c r="OEZ155" s="494"/>
      <c r="OFA155" s="494"/>
      <c r="OFB155" s="494"/>
      <c r="OFC155" s="494"/>
      <c r="OFD155" s="494"/>
      <c r="OFE155" s="494"/>
      <c r="OFF155" s="494"/>
      <c r="OFG155" s="494"/>
      <c r="OFH155" s="494"/>
      <c r="OFI155" s="494"/>
      <c r="OFJ155" s="494"/>
      <c r="OFK155" s="494"/>
      <c r="OFL155" s="494"/>
      <c r="OFM155" s="494"/>
      <c r="OFN155" s="494"/>
      <c r="OFO155" s="494"/>
      <c r="OFP155" s="494"/>
      <c r="OFQ155" s="494"/>
      <c r="OFR155" s="494"/>
      <c r="OFS155" s="494"/>
      <c r="OFT155" s="494"/>
      <c r="OFU155" s="494"/>
      <c r="OFV155" s="494"/>
      <c r="OFW155" s="494"/>
      <c r="OFX155" s="494"/>
      <c r="OFY155" s="494"/>
      <c r="OFZ155" s="494"/>
      <c r="OGA155" s="494"/>
      <c r="OGB155" s="494"/>
      <c r="OGC155" s="494"/>
      <c r="OGD155" s="494"/>
      <c r="OGE155" s="494"/>
      <c r="OGF155" s="494"/>
      <c r="OGG155" s="494"/>
      <c r="OGH155" s="494"/>
      <c r="OGI155" s="494"/>
      <c r="OGJ155" s="494"/>
      <c r="OGK155" s="494"/>
      <c r="OGL155" s="494"/>
      <c r="OGM155" s="494"/>
      <c r="OGN155" s="494"/>
      <c r="OGO155" s="494"/>
      <c r="OGP155" s="494"/>
      <c r="OGQ155" s="494"/>
      <c r="OGR155" s="494"/>
      <c r="OGS155" s="494"/>
      <c r="OGT155" s="494"/>
      <c r="OGU155" s="494"/>
      <c r="OGV155" s="494"/>
      <c r="OGW155" s="494"/>
      <c r="OGX155" s="494"/>
      <c r="OGY155" s="494"/>
      <c r="OGZ155" s="494"/>
      <c r="OHA155" s="494"/>
      <c r="OHB155" s="494"/>
      <c r="OHC155" s="494"/>
      <c r="OHD155" s="494"/>
      <c r="OHE155" s="494"/>
      <c r="OHF155" s="494"/>
      <c r="OHG155" s="494"/>
      <c r="OHH155" s="494"/>
      <c r="OHI155" s="494"/>
      <c r="OHJ155" s="494"/>
      <c r="OHK155" s="494"/>
      <c r="OHL155" s="494"/>
      <c r="OHM155" s="494"/>
      <c r="OHN155" s="494"/>
      <c r="OHO155" s="494"/>
      <c r="OHP155" s="494"/>
      <c r="OHQ155" s="494"/>
      <c r="OHR155" s="494"/>
      <c r="OHS155" s="494"/>
      <c r="OHT155" s="494"/>
      <c r="OHU155" s="494"/>
      <c r="OHV155" s="494"/>
      <c r="OHW155" s="494"/>
      <c r="OHX155" s="494"/>
      <c r="OHY155" s="494"/>
      <c r="OHZ155" s="494"/>
      <c r="OIA155" s="494"/>
      <c r="OIB155" s="494"/>
      <c r="OIC155" s="494"/>
      <c r="OID155" s="494"/>
      <c r="OIE155" s="494"/>
      <c r="OIF155" s="494"/>
      <c r="OIG155" s="494"/>
      <c r="OIH155" s="494"/>
      <c r="OII155" s="494"/>
      <c r="OIJ155" s="494"/>
      <c r="OIK155" s="494"/>
      <c r="OIL155" s="494"/>
      <c r="OIM155" s="494"/>
      <c r="OIN155" s="494"/>
      <c r="OIO155" s="494"/>
      <c r="OIP155" s="494"/>
      <c r="OIQ155" s="494"/>
      <c r="OIR155" s="494"/>
      <c r="OIS155" s="494"/>
      <c r="OIT155" s="494"/>
      <c r="OIU155" s="494"/>
      <c r="OIV155" s="494"/>
      <c r="OIW155" s="494"/>
      <c r="OIX155" s="494"/>
      <c r="OIY155" s="494"/>
      <c r="OIZ155" s="494"/>
      <c r="OJA155" s="494"/>
      <c r="OJB155" s="494"/>
      <c r="OJC155" s="494"/>
      <c r="OJD155" s="494"/>
      <c r="OJE155" s="494"/>
      <c r="OJF155" s="494"/>
      <c r="OJG155" s="494"/>
      <c r="OJH155" s="494"/>
      <c r="OJI155" s="494"/>
      <c r="OJJ155" s="494"/>
      <c r="OJK155" s="494"/>
      <c r="OJL155" s="494"/>
      <c r="OJM155" s="494"/>
      <c r="OJN155" s="494"/>
      <c r="OJO155" s="494"/>
      <c r="OJP155" s="494"/>
      <c r="OJQ155" s="494"/>
      <c r="OJR155" s="494"/>
      <c r="OJS155" s="494"/>
      <c r="OJT155" s="494"/>
      <c r="OJU155" s="494"/>
      <c r="OJV155" s="494"/>
      <c r="OJW155" s="494"/>
      <c r="OJX155" s="494"/>
      <c r="OJY155" s="494"/>
      <c r="OJZ155" s="494"/>
      <c r="OKA155" s="494"/>
      <c r="OKB155" s="494"/>
      <c r="OKC155" s="494"/>
      <c r="OKD155" s="494"/>
      <c r="OKE155" s="494"/>
      <c r="OKF155" s="494"/>
      <c r="OKG155" s="494"/>
      <c r="OKH155" s="494"/>
      <c r="OKI155" s="494"/>
      <c r="OKJ155" s="494"/>
      <c r="OKK155" s="494"/>
      <c r="OKL155" s="494"/>
      <c r="OKM155" s="494"/>
      <c r="OKN155" s="494"/>
      <c r="OKO155" s="494"/>
      <c r="OKP155" s="494"/>
      <c r="OKQ155" s="494"/>
      <c r="OKR155" s="494"/>
      <c r="OKS155" s="494"/>
      <c r="OKT155" s="494"/>
      <c r="OKU155" s="494"/>
      <c r="OKV155" s="494"/>
      <c r="OKW155" s="494"/>
      <c r="OKX155" s="494"/>
      <c r="OKY155" s="494"/>
      <c r="OKZ155" s="494"/>
      <c r="OLA155" s="494"/>
      <c r="OLB155" s="494"/>
      <c r="OLC155" s="494"/>
      <c r="OLD155" s="494"/>
      <c r="OLE155" s="494"/>
      <c r="OLF155" s="494"/>
      <c r="OLG155" s="494"/>
      <c r="OLH155" s="494"/>
      <c r="OLI155" s="494"/>
      <c r="OLJ155" s="494"/>
      <c r="OLK155" s="494"/>
      <c r="OLL155" s="494"/>
      <c r="OLM155" s="494"/>
      <c r="OLN155" s="494"/>
      <c r="OLO155" s="494"/>
      <c r="OLP155" s="494"/>
      <c r="OLQ155" s="494"/>
      <c r="OLR155" s="494"/>
      <c r="OLS155" s="494"/>
      <c r="OLT155" s="494"/>
      <c r="OLU155" s="494"/>
      <c r="OLV155" s="494"/>
      <c r="OLW155" s="494"/>
      <c r="OLX155" s="494"/>
      <c r="OLY155" s="494"/>
      <c r="OLZ155" s="494"/>
      <c r="OMA155" s="494"/>
      <c r="OMB155" s="494"/>
      <c r="OMC155" s="494"/>
      <c r="OMD155" s="494"/>
      <c r="OME155" s="494"/>
      <c r="OMF155" s="494"/>
      <c r="OMG155" s="494"/>
      <c r="OMH155" s="494"/>
      <c r="OMI155" s="494"/>
      <c r="OMJ155" s="494"/>
      <c r="OMK155" s="494"/>
      <c r="OML155" s="494"/>
      <c r="OMM155" s="494"/>
      <c r="OMN155" s="494"/>
      <c r="OMO155" s="494"/>
      <c r="OMP155" s="494"/>
      <c r="OMQ155" s="494"/>
      <c r="OMR155" s="494"/>
      <c r="OMS155" s="494"/>
      <c r="OMT155" s="494"/>
      <c r="OMU155" s="494"/>
      <c r="OMV155" s="494"/>
      <c r="OMW155" s="494"/>
      <c r="OMX155" s="494"/>
      <c r="OMY155" s="494"/>
      <c r="OMZ155" s="494"/>
      <c r="ONA155" s="494"/>
      <c r="ONB155" s="494"/>
      <c r="ONC155" s="494"/>
      <c r="OND155" s="494"/>
      <c r="ONE155" s="494"/>
      <c r="ONF155" s="494"/>
      <c r="ONG155" s="494"/>
      <c r="ONH155" s="494"/>
      <c r="ONI155" s="494"/>
      <c r="ONJ155" s="494"/>
      <c r="ONK155" s="494"/>
      <c r="ONL155" s="494"/>
      <c r="ONM155" s="494"/>
      <c r="ONN155" s="494"/>
      <c r="ONO155" s="494"/>
      <c r="ONP155" s="494"/>
      <c r="ONQ155" s="494"/>
      <c r="ONR155" s="494"/>
      <c r="ONS155" s="494"/>
      <c r="ONT155" s="494"/>
      <c r="ONU155" s="494"/>
      <c r="ONV155" s="494"/>
      <c r="ONW155" s="494"/>
      <c r="ONX155" s="494"/>
      <c r="ONY155" s="494"/>
      <c r="ONZ155" s="494"/>
      <c r="OOA155" s="494"/>
      <c r="OOB155" s="494"/>
      <c r="OOC155" s="494"/>
      <c r="OOD155" s="494"/>
      <c r="OOE155" s="494"/>
      <c r="OOF155" s="494"/>
      <c r="OOG155" s="494"/>
      <c r="OOH155" s="494"/>
      <c r="OOI155" s="494"/>
      <c r="OOJ155" s="494"/>
      <c r="OOK155" s="494"/>
      <c r="OOL155" s="494"/>
      <c r="OOM155" s="494"/>
      <c r="OON155" s="494"/>
      <c r="OOO155" s="494"/>
      <c r="OOP155" s="494"/>
      <c r="OOQ155" s="494"/>
      <c r="OOR155" s="494"/>
      <c r="OOS155" s="494"/>
      <c r="OOT155" s="494"/>
      <c r="OOU155" s="494"/>
      <c r="OOV155" s="494"/>
      <c r="OOW155" s="494"/>
      <c r="OOX155" s="494"/>
      <c r="OOY155" s="494"/>
      <c r="OOZ155" s="494"/>
      <c r="OPA155" s="494"/>
      <c r="OPB155" s="494"/>
      <c r="OPC155" s="494"/>
      <c r="OPD155" s="494"/>
      <c r="OPE155" s="494"/>
      <c r="OPF155" s="494"/>
      <c r="OPG155" s="494"/>
      <c r="OPH155" s="494"/>
      <c r="OPI155" s="494"/>
      <c r="OPJ155" s="494"/>
      <c r="OPK155" s="494"/>
      <c r="OPL155" s="494"/>
      <c r="OPM155" s="494"/>
      <c r="OPN155" s="494"/>
      <c r="OPO155" s="494"/>
      <c r="OPP155" s="494"/>
      <c r="OPQ155" s="494"/>
      <c r="OPR155" s="494"/>
      <c r="OPS155" s="494"/>
      <c r="OPT155" s="494"/>
      <c r="OPU155" s="494"/>
      <c r="OPV155" s="494"/>
      <c r="OPW155" s="494"/>
      <c r="OPX155" s="494"/>
      <c r="OPY155" s="494"/>
      <c r="OPZ155" s="494"/>
      <c r="OQA155" s="494"/>
      <c r="OQB155" s="494"/>
      <c r="OQC155" s="494"/>
      <c r="OQD155" s="494"/>
      <c r="OQE155" s="494"/>
      <c r="OQF155" s="494"/>
      <c r="OQG155" s="494"/>
      <c r="OQH155" s="494"/>
      <c r="OQI155" s="494"/>
      <c r="OQJ155" s="494"/>
      <c r="OQK155" s="494"/>
      <c r="OQL155" s="494"/>
      <c r="OQM155" s="494"/>
      <c r="OQN155" s="494"/>
      <c r="OQO155" s="494"/>
      <c r="OQP155" s="494"/>
      <c r="OQQ155" s="494"/>
      <c r="OQR155" s="494"/>
      <c r="OQS155" s="494"/>
      <c r="OQT155" s="494"/>
      <c r="OQU155" s="494"/>
      <c r="OQV155" s="494"/>
      <c r="OQW155" s="494"/>
      <c r="OQX155" s="494"/>
      <c r="OQY155" s="494"/>
      <c r="OQZ155" s="494"/>
      <c r="ORA155" s="494"/>
      <c r="ORB155" s="494"/>
      <c r="ORC155" s="494"/>
      <c r="ORD155" s="494"/>
      <c r="ORE155" s="494"/>
      <c r="ORF155" s="494"/>
      <c r="ORG155" s="494"/>
      <c r="ORH155" s="494"/>
      <c r="ORI155" s="494"/>
      <c r="ORJ155" s="494"/>
      <c r="ORK155" s="494"/>
      <c r="ORL155" s="494"/>
      <c r="ORM155" s="494"/>
      <c r="ORN155" s="494"/>
      <c r="ORO155" s="494"/>
      <c r="ORP155" s="494"/>
      <c r="ORQ155" s="494"/>
      <c r="ORR155" s="494"/>
      <c r="ORS155" s="494"/>
      <c r="ORT155" s="494"/>
      <c r="ORU155" s="494"/>
      <c r="ORV155" s="494"/>
      <c r="ORW155" s="494"/>
      <c r="ORX155" s="494"/>
      <c r="ORY155" s="494"/>
      <c r="ORZ155" s="494"/>
      <c r="OSA155" s="494"/>
      <c r="OSB155" s="494"/>
      <c r="OSC155" s="494"/>
      <c r="OSD155" s="494"/>
      <c r="OSE155" s="494"/>
      <c r="OSF155" s="494"/>
      <c r="OSG155" s="494"/>
      <c r="OSH155" s="494"/>
      <c r="OSI155" s="494"/>
      <c r="OSJ155" s="494"/>
      <c r="OSK155" s="494"/>
      <c r="OSL155" s="494"/>
      <c r="OSM155" s="494"/>
      <c r="OSN155" s="494"/>
      <c r="OSO155" s="494"/>
      <c r="OSP155" s="494"/>
      <c r="OSQ155" s="494"/>
      <c r="OSR155" s="494"/>
      <c r="OSS155" s="494"/>
      <c r="OST155" s="494"/>
      <c r="OSU155" s="494"/>
      <c r="OSV155" s="494"/>
      <c r="OSW155" s="494"/>
      <c r="OSX155" s="494"/>
      <c r="OSY155" s="494"/>
      <c r="OSZ155" s="494"/>
      <c r="OTA155" s="494"/>
      <c r="OTB155" s="494"/>
      <c r="OTC155" s="494"/>
      <c r="OTD155" s="494"/>
      <c r="OTE155" s="494"/>
      <c r="OTF155" s="494"/>
      <c r="OTG155" s="494"/>
      <c r="OTH155" s="494"/>
      <c r="OTI155" s="494"/>
      <c r="OTJ155" s="494"/>
      <c r="OTK155" s="494"/>
      <c r="OTL155" s="494"/>
      <c r="OTM155" s="494"/>
      <c r="OTN155" s="494"/>
      <c r="OTO155" s="494"/>
      <c r="OTP155" s="494"/>
      <c r="OTQ155" s="494"/>
      <c r="OTR155" s="494"/>
      <c r="OTS155" s="494"/>
      <c r="OTT155" s="494"/>
      <c r="OTU155" s="494"/>
      <c r="OTV155" s="494"/>
      <c r="OTW155" s="494"/>
      <c r="OTX155" s="494"/>
      <c r="OTY155" s="494"/>
      <c r="OTZ155" s="494"/>
      <c r="OUA155" s="494"/>
      <c r="OUB155" s="494"/>
      <c r="OUC155" s="494"/>
      <c r="OUD155" s="494"/>
      <c r="OUE155" s="494"/>
      <c r="OUF155" s="494"/>
      <c r="OUG155" s="494"/>
      <c r="OUH155" s="494"/>
      <c r="OUI155" s="494"/>
      <c r="OUJ155" s="494"/>
      <c r="OUK155" s="494"/>
      <c r="OUL155" s="494"/>
      <c r="OUM155" s="494"/>
      <c r="OUN155" s="494"/>
      <c r="OUO155" s="494"/>
      <c r="OUP155" s="494"/>
      <c r="OUQ155" s="494"/>
      <c r="OUR155" s="494"/>
      <c r="OUS155" s="494"/>
      <c r="OUT155" s="494"/>
      <c r="OUU155" s="494"/>
      <c r="OUV155" s="494"/>
      <c r="OUW155" s="494"/>
      <c r="OUX155" s="494"/>
      <c r="OUY155" s="494"/>
      <c r="OUZ155" s="494"/>
      <c r="OVA155" s="494"/>
      <c r="OVB155" s="494"/>
      <c r="OVC155" s="494"/>
      <c r="OVD155" s="494"/>
      <c r="OVE155" s="494"/>
      <c r="OVF155" s="494"/>
      <c r="OVG155" s="494"/>
      <c r="OVH155" s="494"/>
      <c r="OVI155" s="494"/>
      <c r="OVJ155" s="494"/>
      <c r="OVK155" s="494"/>
      <c r="OVL155" s="494"/>
      <c r="OVM155" s="494"/>
      <c r="OVN155" s="494"/>
      <c r="OVO155" s="494"/>
      <c r="OVP155" s="494"/>
      <c r="OVQ155" s="494"/>
      <c r="OVR155" s="494"/>
      <c r="OVS155" s="494"/>
      <c r="OVT155" s="494"/>
      <c r="OVU155" s="494"/>
      <c r="OVV155" s="494"/>
      <c r="OVW155" s="494"/>
      <c r="OVX155" s="494"/>
      <c r="OVY155" s="494"/>
      <c r="OVZ155" s="494"/>
      <c r="OWA155" s="494"/>
      <c r="OWB155" s="494"/>
      <c r="OWC155" s="494"/>
      <c r="OWD155" s="494"/>
      <c r="OWE155" s="494"/>
      <c r="OWF155" s="494"/>
      <c r="OWG155" s="494"/>
      <c r="OWH155" s="494"/>
      <c r="OWI155" s="494"/>
      <c r="OWJ155" s="494"/>
      <c r="OWK155" s="494"/>
      <c r="OWL155" s="494"/>
      <c r="OWM155" s="494"/>
      <c r="OWN155" s="494"/>
      <c r="OWO155" s="494"/>
      <c r="OWP155" s="494"/>
      <c r="OWQ155" s="494"/>
      <c r="OWR155" s="494"/>
      <c r="OWS155" s="494"/>
      <c r="OWT155" s="494"/>
      <c r="OWU155" s="494"/>
      <c r="OWV155" s="494"/>
      <c r="OWW155" s="494"/>
      <c r="OWX155" s="494"/>
      <c r="OWY155" s="494"/>
      <c r="OWZ155" s="494"/>
      <c r="OXA155" s="494"/>
      <c r="OXB155" s="494"/>
      <c r="OXC155" s="494"/>
      <c r="OXD155" s="494"/>
      <c r="OXE155" s="494"/>
      <c r="OXF155" s="494"/>
      <c r="OXG155" s="494"/>
      <c r="OXH155" s="494"/>
      <c r="OXI155" s="494"/>
      <c r="OXJ155" s="494"/>
      <c r="OXK155" s="494"/>
      <c r="OXL155" s="494"/>
      <c r="OXM155" s="494"/>
      <c r="OXN155" s="494"/>
      <c r="OXO155" s="494"/>
      <c r="OXP155" s="494"/>
      <c r="OXQ155" s="494"/>
      <c r="OXR155" s="494"/>
      <c r="OXS155" s="494"/>
      <c r="OXT155" s="494"/>
      <c r="OXU155" s="494"/>
      <c r="OXV155" s="494"/>
      <c r="OXW155" s="494"/>
      <c r="OXX155" s="494"/>
      <c r="OXY155" s="494"/>
      <c r="OXZ155" s="494"/>
      <c r="OYA155" s="494"/>
      <c r="OYB155" s="494"/>
      <c r="OYC155" s="494"/>
      <c r="OYD155" s="494"/>
      <c r="OYE155" s="494"/>
      <c r="OYF155" s="494"/>
      <c r="OYG155" s="494"/>
      <c r="OYH155" s="494"/>
      <c r="OYI155" s="494"/>
      <c r="OYJ155" s="494"/>
      <c r="OYK155" s="494"/>
      <c r="OYL155" s="494"/>
      <c r="OYM155" s="494"/>
      <c r="OYN155" s="494"/>
      <c r="OYO155" s="494"/>
      <c r="OYP155" s="494"/>
      <c r="OYQ155" s="494"/>
      <c r="OYR155" s="494"/>
      <c r="OYS155" s="494"/>
      <c r="OYT155" s="494"/>
      <c r="OYU155" s="494"/>
      <c r="OYV155" s="494"/>
      <c r="OYW155" s="494"/>
      <c r="OYX155" s="494"/>
      <c r="OYY155" s="494"/>
      <c r="OYZ155" s="494"/>
      <c r="OZA155" s="494"/>
      <c r="OZB155" s="494"/>
      <c r="OZC155" s="494"/>
      <c r="OZD155" s="494"/>
      <c r="OZE155" s="494"/>
      <c r="OZF155" s="494"/>
      <c r="OZG155" s="494"/>
      <c r="OZH155" s="494"/>
      <c r="OZI155" s="494"/>
      <c r="OZJ155" s="494"/>
      <c r="OZK155" s="494"/>
      <c r="OZL155" s="494"/>
      <c r="OZM155" s="494"/>
      <c r="OZN155" s="494"/>
      <c r="OZO155" s="494"/>
      <c r="OZP155" s="494"/>
      <c r="OZQ155" s="494"/>
      <c r="OZR155" s="494"/>
      <c r="OZS155" s="494"/>
      <c r="OZT155" s="494"/>
      <c r="OZU155" s="494"/>
      <c r="OZV155" s="494"/>
      <c r="OZW155" s="494"/>
      <c r="OZX155" s="494"/>
      <c r="OZY155" s="494"/>
      <c r="OZZ155" s="494"/>
      <c r="PAA155" s="494"/>
      <c r="PAB155" s="494"/>
      <c r="PAC155" s="494"/>
      <c r="PAD155" s="494"/>
      <c r="PAE155" s="494"/>
      <c r="PAF155" s="494"/>
      <c r="PAG155" s="494"/>
      <c r="PAH155" s="494"/>
      <c r="PAI155" s="494"/>
      <c r="PAJ155" s="494"/>
      <c r="PAK155" s="494"/>
      <c r="PAL155" s="494"/>
      <c r="PAM155" s="494"/>
      <c r="PAN155" s="494"/>
      <c r="PAO155" s="494"/>
      <c r="PAP155" s="494"/>
      <c r="PAQ155" s="494"/>
      <c r="PAR155" s="494"/>
      <c r="PAS155" s="494"/>
      <c r="PAT155" s="494"/>
      <c r="PAU155" s="494"/>
      <c r="PAV155" s="494"/>
      <c r="PAW155" s="494"/>
      <c r="PAX155" s="494"/>
      <c r="PAY155" s="494"/>
      <c r="PAZ155" s="494"/>
      <c r="PBA155" s="494"/>
      <c r="PBB155" s="494"/>
      <c r="PBC155" s="494"/>
      <c r="PBD155" s="494"/>
      <c r="PBE155" s="494"/>
      <c r="PBF155" s="494"/>
      <c r="PBG155" s="494"/>
      <c r="PBH155" s="494"/>
      <c r="PBI155" s="494"/>
      <c r="PBJ155" s="494"/>
      <c r="PBK155" s="494"/>
      <c r="PBL155" s="494"/>
      <c r="PBM155" s="494"/>
      <c r="PBN155" s="494"/>
      <c r="PBO155" s="494"/>
      <c r="PBP155" s="494"/>
      <c r="PBQ155" s="494"/>
      <c r="PBR155" s="494"/>
      <c r="PBS155" s="494"/>
      <c r="PBT155" s="494"/>
      <c r="PBU155" s="494"/>
      <c r="PBV155" s="494"/>
      <c r="PBW155" s="494"/>
      <c r="PBX155" s="494"/>
      <c r="PBY155" s="494"/>
      <c r="PBZ155" s="494"/>
      <c r="PCA155" s="494"/>
      <c r="PCB155" s="494"/>
      <c r="PCC155" s="494"/>
      <c r="PCD155" s="494"/>
      <c r="PCE155" s="494"/>
      <c r="PCF155" s="494"/>
      <c r="PCG155" s="494"/>
      <c r="PCH155" s="494"/>
      <c r="PCI155" s="494"/>
      <c r="PCJ155" s="494"/>
      <c r="PCK155" s="494"/>
      <c r="PCL155" s="494"/>
      <c r="PCM155" s="494"/>
      <c r="PCN155" s="494"/>
      <c r="PCO155" s="494"/>
      <c r="PCP155" s="494"/>
      <c r="PCQ155" s="494"/>
      <c r="PCR155" s="494"/>
      <c r="PCS155" s="494"/>
      <c r="PCT155" s="494"/>
      <c r="PCU155" s="494"/>
      <c r="PCV155" s="494"/>
      <c r="PCW155" s="494"/>
      <c r="PCX155" s="494"/>
      <c r="PCY155" s="494"/>
      <c r="PCZ155" s="494"/>
      <c r="PDA155" s="494"/>
      <c r="PDB155" s="494"/>
      <c r="PDC155" s="494"/>
      <c r="PDD155" s="494"/>
      <c r="PDE155" s="494"/>
      <c r="PDF155" s="494"/>
      <c r="PDG155" s="494"/>
      <c r="PDH155" s="494"/>
      <c r="PDI155" s="494"/>
      <c r="PDJ155" s="494"/>
      <c r="PDK155" s="494"/>
      <c r="PDL155" s="494"/>
      <c r="PDM155" s="494"/>
      <c r="PDN155" s="494"/>
      <c r="PDO155" s="494"/>
      <c r="PDP155" s="494"/>
      <c r="PDQ155" s="494"/>
      <c r="PDR155" s="494"/>
      <c r="PDS155" s="494"/>
      <c r="PDT155" s="494"/>
      <c r="PDU155" s="494"/>
      <c r="PDV155" s="494"/>
      <c r="PDW155" s="494"/>
      <c r="PDX155" s="494"/>
      <c r="PDY155" s="494"/>
      <c r="PDZ155" s="494"/>
      <c r="PEA155" s="494"/>
      <c r="PEB155" s="494"/>
      <c r="PEC155" s="494"/>
      <c r="PED155" s="494"/>
      <c r="PEE155" s="494"/>
      <c r="PEF155" s="494"/>
      <c r="PEG155" s="494"/>
      <c r="PEH155" s="494"/>
      <c r="PEI155" s="494"/>
      <c r="PEJ155" s="494"/>
      <c r="PEK155" s="494"/>
      <c r="PEL155" s="494"/>
      <c r="PEM155" s="494"/>
      <c r="PEN155" s="494"/>
      <c r="PEO155" s="494"/>
      <c r="PEP155" s="494"/>
      <c r="PEQ155" s="494"/>
      <c r="PER155" s="494"/>
      <c r="PES155" s="494"/>
      <c r="PET155" s="494"/>
      <c r="PEU155" s="494"/>
      <c r="PEV155" s="494"/>
      <c r="PEW155" s="494"/>
      <c r="PEX155" s="494"/>
      <c r="PEY155" s="494"/>
      <c r="PEZ155" s="494"/>
      <c r="PFA155" s="494"/>
      <c r="PFB155" s="494"/>
      <c r="PFC155" s="494"/>
      <c r="PFD155" s="494"/>
      <c r="PFE155" s="494"/>
      <c r="PFF155" s="494"/>
      <c r="PFG155" s="494"/>
      <c r="PFH155" s="494"/>
      <c r="PFI155" s="494"/>
      <c r="PFJ155" s="494"/>
      <c r="PFK155" s="494"/>
      <c r="PFL155" s="494"/>
      <c r="PFM155" s="494"/>
      <c r="PFN155" s="494"/>
      <c r="PFO155" s="494"/>
      <c r="PFP155" s="494"/>
      <c r="PFQ155" s="494"/>
      <c r="PFR155" s="494"/>
      <c r="PFS155" s="494"/>
      <c r="PFT155" s="494"/>
      <c r="PFU155" s="494"/>
      <c r="PFV155" s="494"/>
      <c r="PFW155" s="494"/>
      <c r="PFX155" s="494"/>
      <c r="PFY155" s="494"/>
      <c r="PFZ155" s="494"/>
      <c r="PGA155" s="494"/>
      <c r="PGB155" s="494"/>
      <c r="PGC155" s="494"/>
      <c r="PGD155" s="494"/>
      <c r="PGE155" s="494"/>
      <c r="PGF155" s="494"/>
      <c r="PGG155" s="494"/>
      <c r="PGH155" s="494"/>
      <c r="PGI155" s="494"/>
      <c r="PGJ155" s="494"/>
      <c r="PGK155" s="494"/>
      <c r="PGL155" s="494"/>
      <c r="PGM155" s="494"/>
      <c r="PGN155" s="494"/>
      <c r="PGO155" s="494"/>
      <c r="PGP155" s="494"/>
      <c r="PGQ155" s="494"/>
      <c r="PGR155" s="494"/>
      <c r="PGS155" s="494"/>
      <c r="PGT155" s="494"/>
      <c r="PGU155" s="494"/>
      <c r="PGV155" s="494"/>
      <c r="PGW155" s="494"/>
      <c r="PGX155" s="494"/>
      <c r="PGY155" s="494"/>
      <c r="PGZ155" s="494"/>
      <c r="PHA155" s="494"/>
      <c r="PHB155" s="494"/>
      <c r="PHC155" s="494"/>
      <c r="PHD155" s="494"/>
      <c r="PHE155" s="494"/>
      <c r="PHF155" s="494"/>
      <c r="PHG155" s="494"/>
      <c r="PHH155" s="494"/>
      <c r="PHI155" s="494"/>
      <c r="PHJ155" s="494"/>
      <c r="PHK155" s="494"/>
      <c r="PHL155" s="494"/>
      <c r="PHM155" s="494"/>
      <c r="PHN155" s="494"/>
      <c r="PHO155" s="494"/>
      <c r="PHP155" s="494"/>
      <c r="PHQ155" s="494"/>
      <c r="PHR155" s="494"/>
      <c r="PHS155" s="494"/>
      <c r="PHT155" s="494"/>
      <c r="PHU155" s="494"/>
      <c r="PHV155" s="494"/>
      <c r="PHW155" s="494"/>
      <c r="PHX155" s="494"/>
      <c r="PHY155" s="494"/>
      <c r="PHZ155" s="494"/>
      <c r="PIA155" s="494"/>
      <c r="PIB155" s="494"/>
      <c r="PIC155" s="494"/>
      <c r="PID155" s="494"/>
      <c r="PIE155" s="494"/>
      <c r="PIF155" s="494"/>
      <c r="PIG155" s="494"/>
      <c r="PIH155" s="494"/>
      <c r="PII155" s="494"/>
      <c r="PIJ155" s="494"/>
      <c r="PIK155" s="494"/>
      <c r="PIL155" s="494"/>
      <c r="PIM155" s="494"/>
      <c r="PIN155" s="494"/>
      <c r="PIO155" s="494"/>
      <c r="PIP155" s="494"/>
      <c r="PIQ155" s="494"/>
      <c r="PIR155" s="494"/>
      <c r="PIS155" s="494"/>
      <c r="PIT155" s="494"/>
      <c r="PIU155" s="494"/>
      <c r="PIV155" s="494"/>
      <c r="PIW155" s="494"/>
      <c r="PIX155" s="494"/>
      <c r="PIY155" s="494"/>
      <c r="PIZ155" s="494"/>
      <c r="PJA155" s="494"/>
      <c r="PJB155" s="494"/>
      <c r="PJC155" s="494"/>
      <c r="PJD155" s="494"/>
      <c r="PJE155" s="494"/>
      <c r="PJF155" s="494"/>
      <c r="PJG155" s="494"/>
      <c r="PJH155" s="494"/>
      <c r="PJI155" s="494"/>
      <c r="PJJ155" s="494"/>
      <c r="PJK155" s="494"/>
      <c r="PJL155" s="494"/>
      <c r="PJM155" s="494"/>
      <c r="PJN155" s="494"/>
      <c r="PJO155" s="494"/>
      <c r="PJP155" s="494"/>
      <c r="PJQ155" s="494"/>
      <c r="PJR155" s="494"/>
      <c r="PJS155" s="494"/>
      <c r="PJT155" s="494"/>
      <c r="PJU155" s="494"/>
      <c r="PJV155" s="494"/>
      <c r="PJW155" s="494"/>
      <c r="PJX155" s="494"/>
      <c r="PJY155" s="494"/>
      <c r="PJZ155" s="494"/>
      <c r="PKA155" s="494"/>
      <c r="PKB155" s="494"/>
      <c r="PKC155" s="494"/>
      <c r="PKD155" s="494"/>
      <c r="PKE155" s="494"/>
      <c r="PKF155" s="494"/>
      <c r="PKG155" s="494"/>
      <c r="PKH155" s="494"/>
      <c r="PKI155" s="494"/>
      <c r="PKJ155" s="494"/>
      <c r="PKK155" s="494"/>
      <c r="PKL155" s="494"/>
      <c r="PKM155" s="494"/>
      <c r="PKN155" s="494"/>
      <c r="PKO155" s="494"/>
      <c r="PKP155" s="494"/>
      <c r="PKQ155" s="494"/>
      <c r="PKR155" s="494"/>
      <c r="PKS155" s="494"/>
      <c r="PKT155" s="494"/>
      <c r="PKU155" s="494"/>
      <c r="PKV155" s="494"/>
      <c r="PKW155" s="494"/>
      <c r="PKX155" s="494"/>
      <c r="PKY155" s="494"/>
      <c r="PKZ155" s="494"/>
      <c r="PLA155" s="494"/>
      <c r="PLB155" s="494"/>
      <c r="PLC155" s="494"/>
      <c r="PLD155" s="494"/>
      <c r="PLE155" s="494"/>
      <c r="PLF155" s="494"/>
      <c r="PLG155" s="494"/>
      <c r="PLH155" s="494"/>
      <c r="PLI155" s="494"/>
      <c r="PLJ155" s="494"/>
      <c r="PLK155" s="494"/>
      <c r="PLL155" s="494"/>
      <c r="PLM155" s="494"/>
      <c r="PLN155" s="494"/>
      <c r="PLO155" s="494"/>
      <c r="PLP155" s="494"/>
      <c r="PLQ155" s="494"/>
      <c r="PLR155" s="494"/>
      <c r="PLS155" s="494"/>
      <c r="PLT155" s="494"/>
      <c r="PLU155" s="494"/>
      <c r="PLV155" s="494"/>
      <c r="PLW155" s="494"/>
      <c r="PLX155" s="494"/>
      <c r="PLY155" s="494"/>
      <c r="PLZ155" s="494"/>
      <c r="PMA155" s="494"/>
      <c r="PMB155" s="494"/>
      <c r="PMC155" s="494"/>
      <c r="PMD155" s="494"/>
      <c r="PME155" s="494"/>
      <c r="PMF155" s="494"/>
      <c r="PMG155" s="494"/>
      <c r="PMH155" s="494"/>
      <c r="PMI155" s="494"/>
      <c r="PMJ155" s="494"/>
      <c r="PMK155" s="494"/>
      <c r="PML155" s="494"/>
      <c r="PMM155" s="494"/>
      <c r="PMN155" s="494"/>
      <c r="PMO155" s="494"/>
      <c r="PMP155" s="494"/>
      <c r="PMQ155" s="494"/>
      <c r="PMR155" s="494"/>
      <c r="PMS155" s="494"/>
      <c r="PMT155" s="494"/>
      <c r="PMU155" s="494"/>
      <c r="PMV155" s="494"/>
      <c r="PMW155" s="494"/>
      <c r="PMX155" s="494"/>
      <c r="PMY155" s="494"/>
      <c r="PMZ155" s="494"/>
      <c r="PNA155" s="494"/>
      <c r="PNB155" s="494"/>
      <c r="PNC155" s="494"/>
      <c r="PND155" s="494"/>
      <c r="PNE155" s="494"/>
      <c r="PNF155" s="494"/>
      <c r="PNG155" s="494"/>
      <c r="PNH155" s="494"/>
      <c r="PNI155" s="494"/>
      <c r="PNJ155" s="494"/>
      <c r="PNK155" s="494"/>
      <c r="PNL155" s="494"/>
      <c r="PNM155" s="494"/>
      <c r="PNN155" s="494"/>
      <c r="PNO155" s="494"/>
      <c r="PNP155" s="494"/>
      <c r="PNQ155" s="494"/>
      <c r="PNR155" s="494"/>
      <c r="PNS155" s="494"/>
      <c r="PNT155" s="494"/>
      <c r="PNU155" s="494"/>
      <c r="PNV155" s="494"/>
      <c r="PNW155" s="494"/>
      <c r="PNX155" s="494"/>
      <c r="PNY155" s="494"/>
      <c r="PNZ155" s="494"/>
      <c r="POA155" s="494"/>
      <c r="POB155" s="494"/>
      <c r="POC155" s="494"/>
      <c r="POD155" s="494"/>
      <c r="POE155" s="494"/>
      <c r="POF155" s="494"/>
      <c r="POG155" s="494"/>
      <c r="POH155" s="494"/>
      <c r="POI155" s="494"/>
      <c r="POJ155" s="494"/>
      <c r="POK155" s="494"/>
      <c r="POL155" s="494"/>
      <c r="POM155" s="494"/>
      <c r="PON155" s="494"/>
      <c r="POO155" s="494"/>
      <c r="POP155" s="494"/>
      <c r="POQ155" s="494"/>
      <c r="POR155" s="494"/>
      <c r="POS155" s="494"/>
      <c r="POT155" s="494"/>
      <c r="POU155" s="494"/>
      <c r="POV155" s="494"/>
      <c r="POW155" s="494"/>
      <c r="POX155" s="494"/>
      <c r="POY155" s="494"/>
      <c r="POZ155" s="494"/>
      <c r="PPA155" s="494"/>
      <c r="PPB155" s="494"/>
      <c r="PPC155" s="494"/>
      <c r="PPD155" s="494"/>
      <c r="PPE155" s="494"/>
      <c r="PPF155" s="494"/>
      <c r="PPG155" s="494"/>
      <c r="PPH155" s="494"/>
      <c r="PPI155" s="494"/>
      <c r="PPJ155" s="494"/>
      <c r="PPK155" s="494"/>
      <c r="PPL155" s="494"/>
      <c r="PPM155" s="494"/>
      <c r="PPN155" s="494"/>
      <c r="PPO155" s="494"/>
      <c r="PPP155" s="494"/>
      <c r="PPQ155" s="494"/>
      <c r="PPR155" s="494"/>
      <c r="PPS155" s="494"/>
      <c r="PPT155" s="494"/>
      <c r="PPU155" s="494"/>
      <c r="PPV155" s="494"/>
      <c r="PPW155" s="494"/>
      <c r="PPX155" s="494"/>
      <c r="PPY155" s="494"/>
      <c r="PPZ155" s="494"/>
      <c r="PQA155" s="494"/>
      <c r="PQB155" s="494"/>
      <c r="PQC155" s="494"/>
      <c r="PQD155" s="494"/>
      <c r="PQE155" s="494"/>
      <c r="PQF155" s="494"/>
      <c r="PQG155" s="494"/>
      <c r="PQH155" s="494"/>
      <c r="PQI155" s="494"/>
      <c r="PQJ155" s="494"/>
      <c r="PQK155" s="494"/>
      <c r="PQL155" s="494"/>
      <c r="PQM155" s="494"/>
      <c r="PQN155" s="494"/>
      <c r="PQO155" s="494"/>
      <c r="PQP155" s="494"/>
      <c r="PQQ155" s="494"/>
      <c r="PQR155" s="494"/>
      <c r="PQS155" s="494"/>
      <c r="PQT155" s="494"/>
      <c r="PQU155" s="494"/>
      <c r="PQV155" s="494"/>
      <c r="PQW155" s="494"/>
      <c r="PQX155" s="494"/>
      <c r="PQY155" s="494"/>
      <c r="PQZ155" s="494"/>
      <c r="PRA155" s="494"/>
      <c r="PRB155" s="494"/>
      <c r="PRC155" s="494"/>
      <c r="PRD155" s="494"/>
      <c r="PRE155" s="494"/>
      <c r="PRF155" s="494"/>
      <c r="PRG155" s="494"/>
      <c r="PRH155" s="494"/>
      <c r="PRI155" s="494"/>
      <c r="PRJ155" s="494"/>
      <c r="PRK155" s="494"/>
      <c r="PRL155" s="494"/>
      <c r="PRM155" s="494"/>
      <c r="PRN155" s="494"/>
      <c r="PRO155" s="494"/>
      <c r="PRP155" s="494"/>
      <c r="PRQ155" s="494"/>
      <c r="PRR155" s="494"/>
      <c r="PRS155" s="494"/>
      <c r="PRT155" s="494"/>
      <c r="PRU155" s="494"/>
      <c r="PRV155" s="494"/>
      <c r="PRW155" s="494"/>
      <c r="PRX155" s="494"/>
      <c r="PRY155" s="494"/>
      <c r="PRZ155" s="494"/>
      <c r="PSA155" s="494"/>
      <c r="PSB155" s="494"/>
      <c r="PSC155" s="494"/>
      <c r="PSD155" s="494"/>
      <c r="PSE155" s="494"/>
      <c r="PSF155" s="494"/>
      <c r="PSG155" s="494"/>
      <c r="PSH155" s="494"/>
      <c r="PSI155" s="494"/>
      <c r="PSJ155" s="494"/>
      <c r="PSK155" s="494"/>
      <c r="PSL155" s="494"/>
      <c r="PSM155" s="494"/>
      <c r="PSN155" s="494"/>
      <c r="PSO155" s="494"/>
      <c r="PSP155" s="494"/>
      <c r="PSQ155" s="494"/>
      <c r="PSR155" s="494"/>
      <c r="PSS155" s="494"/>
      <c r="PST155" s="494"/>
      <c r="PSU155" s="494"/>
      <c r="PSV155" s="494"/>
      <c r="PSW155" s="494"/>
      <c r="PSX155" s="494"/>
      <c r="PSY155" s="494"/>
      <c r="PSZ155" s="494"/>
      <c r="PTA155" s="494"/>
      <c r="PTB155" s="494"/>
      <c r="PTC155" s="494"/>
      <c r="PTD155" s="494"/>
      <c r="PTE155" s="494"/>
      <c r="PTF155" s="494"/>
      <c r="PTG155" s="494"/>
      <c r="PTH155" s="494"/>
      <c r="PTI155" s="494"/>
      <c r="PTJ155" s="494"/>
      <c r="PTK155" s="494"/>
      <c r="PTL155" s="494"/>
      <c r="PTM155" s="494"/>
      <c r="PTN155" s="494"/>
      <c r="PTO155" s="494"/>
      <c r="PTP155" s="494"/>
      <c r="PTQ155" s="494"/>
      <c r="PTR155" s="494"/>
      <c r="PTS155" s="494"/>
      <c r="PTT155" s="494"/>
      <c r="PTU155" s="494"/>
      <c r="PTV155" s="494"/>
      <c r="PTW155" s="494"/>
      <c r="PTX155" s="494"/>
      <c r="PTY155" s="494"/>
      <c r="PTZ155" s="494"/>
      <c r="PUA155" s="494"/>
      <c r="PUB155" s="494"/>
      <c r="PUC155" s="494"/>
      <c r="PUD155" s="494"/>
      <c r="PUE155" s="494"/>
      <c r="PUF155" s="494"/>
      <c r="PUG155" s="494"/>
      <c r="PUH155" s="494"/>
      <c r="PUI155" s="494"/>
      <c r="PUJ155" s="494"/>
      <c r="PUK155" s="494"/>
      <c r="PUL155" s="494"/>
      <c r="PUM155" s="494"/>
      <c r="PUN155" s="494"/>
      <c r="PUO155" s="494"/>
      <c r="PUP155" s="494"/>
      <c r="PUQ155" s="494"/>
      <c r="PUR155" s="494"/>
      <c r="PUS155" s="494"/>
      <c r="PUT155" s="494"/>
      <c r="PUU155" s="494"/>
      <c r="PUV155" s="494"/>
      <c r="PUW155" s="494"/>
      <c r="PUX155" s="494"/>
      <c r="PUY155" s="494"/>
      <c r="PUZ155" s="494"/>
      <c r="PVA155" s="494"/>
      <c r="PVB155" s="494"/>
      <c r="PVC155" s="494"/>
      <c r="PVD155" s="494"/>
      <c r="PVE155" s="494"/>
      <c r="PVF155" s="494"/>
      <c r="PVG155" s="494"/>
      <c r="PVH155" s="494"/>
      <c r="PVI155" s="494"/>
      <c r="PVJ155" s="494"/>
      <c r="PVK155" s="494"/>
      <c r="PVL155" s="494"/>
      <c r="PVM155" s="494"/>
      <c r="PVN155" s="494"/>
      <c r="PVO155" s="494"/>
      <c r="PVP155" s="494"/>
      <c r="PVQ155" s="494"/>
      <c r="PVR155" s="494"/>
      <c r="PVS155" s="494"/>
      <c r="PVT155" s="494"/>
      <c r="PVU155" s="494"/>
      <c r="PVV155" s="494"/>
      <c r="PVW155" s="494"/>
      <c r="PVX155" s="494"/>
      <c r="PVY155" s="494"/>
      <c r="PVZ155" s="494"/>
      <c r="PWA155" s="494"/>
      <c r="PWB155" s="494"/>
      <c r="PWC155" s="494"/>
      <c r="PWD155" s="494"/>
      <c r="PWE155" s="494"/>
      <c r="PWF155" s="494"/>
      <c r="PWG155" s="494"/>
      <c r="PWH155" s="494"/>
      <c r="PWI155" s="494"/>
      <c r="PWJ155" s="494"/>
      <c r="PWK155" s="494"/>
      <c r="PWL155" s="494"/>
      <c r="PWM155" s="494"/>
      <c r="PWN155" s="494"/>
      <c r="PWO155" s="494"/>
      <c r="PWP155" s="494"/>
      <c r="PWQ155" s="494"/>
      <c r="PWR155" s="494"/>
      <c r="PWS155" s="494"/>
      <c r="PWT155" s="494"/>
      <c r="PWU155" s="494"/>
      <c r="PWV155" s="494"/>
      <c r="PWW155" s="494"/>
      <c r="PWX155" s="494"/>
      <c r="PWY155" s="494"/>
      <c r="PWZ155" s="494"/>
      <c r="PXA155" s="494"/>
      <c r="PXB155" s="494"/>
      <c r="PXC155" s="494"/>
      <c r="PXD155" s="494"/>
      <c r="PXE155" s="494"/>
      <c r="PXF155" s="494"/>
      <c r="PXG155" s="494"/>
      <c r="PXH155" s="494"/>
      <c r="PXI155" s="494"/>
      <c r="PXJ155" s="494"/>
      <c r="PXK155" s="494"/>
      <c r="PXL155" s="494"/>
      <c r="PXM155" s="494"/>
      <c r="PXN155" s="494"/>
      <c r="PXO155" s="494"/>
      <c r="PXP155" s="494"/>
      <c r="PXQ155" s="494"/>
      <c r="PXR155" s="494"/>
      <c r="PXS155" s="494"/>
      <c r="PXT155" s="494"/>
      <c r="PXU155" s="494"/>
      <c r="PXV155" s="494"/>
      <c r="PXW155" s="494"/>
      <c r="PXX155" s="494"/>
      <c r="PXY155" s="494"/>
      <c r="PXZ155" s="494"/>
      <c r="PYA155" s="494"/>
      <c r="PYB155" s="494"/>
      <c r="PYC155" s="494"/>
      <c r="PYD155" s="494"/>
      <c r="PYE155" s="494"/>
      <c r="PYF155" s="494"/>
      <c r="PYG155" s="494"/>
      <c r="PYH155" s="494"/>
      <c r="PYI155" s="494"/>
      <c r="PYJ155" s="494"/>
      <c r="PYK155" s="494"/>
      <c r="PYL155" s="494"/>
      <c r="PYM155" s="494"/>
      <c r="PYN155" s="494"/>
      <c r="PYO155" s="494"/>
      <c r="PYP155" s="494"/>
      <c r="PYQ155" s="494"/>
      <c r="PYR155" s="494"/>
      <c r="PYS155" s="494"/>
      <c r="PYT155" s="494"/>
      <c r="PYU155" s="494"/>
      <c r="PYV155" s="494"/>
      <c r="PYW155" s="494"/>
      <c r="PYX155" s="494"/>
      <c r="PYY155" s="494"/>
      <c r="PYZ155" s="494"/>
      <c r="PZA155" s="494"/>
      <c r="PZB155" s="494"/>
      <c r="PZC155" s="494"/>
      <c r="PZD155" s="494"/>
      <c r="PZE155" s="494"/>
      <c r="PZF155" s="494"/>
      <c r="PZG155" s="494"/>
      <c r="PZH155" s="494"/>
      <c r="PZI155" s="494"/>
      <c r="PZJ155" s="494"/>
      <c r="PZK155" s="494"/>
      <c r="PZL155" s="494"/>
      <c r="PZM155" s="494"/>
      <c r="PZN155" s="494"/>
      <c r="PZO155" s="494"/>
      <c r="PZP155" s="494"/>
      <c r="PZQ155" s="494"/>
      <c r="PZR155" s="494"/>
      <c r="PZS155" s="494"/>
      <c r="PZT155" s="494"/>
      <c r="PZU155" s="494"/>
      <c r="PZV155" s="494"/>
      <c r="PZW155" s="494"/>
      <c r="PZX155" s="494"/>
      <c r="PZY155" s="494"/>
      <c r="PZZ155" s="494"/>
      <c r="QAA155" s="494"/>
      <c r="QAB155" s="494"/>
      <c r="QAC155" s="494"/>
      <c r="QAD155" s="494"/>
      <c r="QAE155" s="494"/>
      <c r="QAF155" s="494"/>
      <c r="QAG155" s="494"/>
      <c r="QAH155" s="494"/>
      <c r="QAI155" s="494"/>
      <c r="QAJ155" s="494"/>
      <c r="QAK155" s="494"/>
      <c r="QAL155" s="494"/>
      <c r="QAM155" s="494"/>
      <c r="QAN155" s="494"/>
      <c r="QAO155" s="494"/>
      <c r="QAP155" s="494"/>
      <c r="QAQ155" s="494"/>
      <c r="QAR155" s="494"/>
      <c r="QAS155" s="494"/>
      <c r="QAT155" s="494"/>
      <c r="QAU155" s="494"/>
      <c r="QAV155" s="494"/>
      <c r="QAW155" s="494"/>
      <c r="QAX155" s="494"/>
      <c r="QAY155" s="494"/>
      <c r="QAZ155" s="494"/>
      <c r="QBA155" s="494"/>
      <c r="QBB155" s="494"/>
      <c r="QBC155" s="494"/>
      <c r="QBD155" s="494"/>
      <c r="QBE155" s="494"/>
      <c r="QBF155" s="494"/>
      <c r="QBG155" s="494"/>
      <c r="QBH155" s="494"/>
      <c r="QBI155" s="494"/>
      <c r="QBJ155" s="494"/>
      <c r="QBK155" s="494"/>
      <c r="QBL155" s="494"/>
      <c r="QBM155" s="494"/>
      <c r="QBN155" s="494"/>
      <c r="QBO155" s="494"/>
      <c r="QBP155" s="494"/>
      <c r="QBQ155" s="494"/>
      <c r="QBR155" s="494"/>
      <c r="QBS155" s="494"/>
      <c r="QBT155" s="494"/>
      <c r="QBU155" s="494"/>
      <c r="QBV155" s="494"/>
      <c r="QBW155" s="494"/>
      <c r="QBX155" s="494"/>
      <c r="QBY155" s="494"/>
      <c r="QBZ155" s="494"/>
      <c r="QCA155" s="494"/>
      <c r="QCB155" s="494"/>
      <c r="QCC155" s="494"/>
      <c r="QCD155" s="494"/>
      <c r="QCE155" s="494"/>
      <c r="QCF155" s="494"/>
      <c r="QCG155" s="494"/>
      <c r="QCH155" s="494"/>
      <c r="QCI155" s="494"/>
      <c r="QCJ155" s="494"/>
      <c r="QCK155" s="494"/>
      <c r="QCL155" s="494"/>
      <c r="QCM155" s="494"/>
      <c r="QCN155" s="494"/>
      <c r="QCO155" s="494"/>
      <c r="QCP155" s="494"/>
      <c r="QCQ155" s="494"/>
      <c r="QCR155" s="494"/>
      <c r="QCS155" s="494"/>
      <c r="QCT155" s="494"/>
      <c r="QCU155" s="494"/>
      <c r="QCV155" s="494"/>
      <c r="QCW155" s="494"/>
      <c r="QCX155" s="494"/>
      <c r="QCY155" s="494"/>
      <c r="QCZ155" s="494"/>
      <c r="QDA155" s="494"/>
      <c r="QDB155" s="494"/>
      <c r="QDC155" s="494"/>
      <c r="QDD155" s="494"/>
      <c r="QDE155" s="494"/>
      <c r="QDF155" s="494"/>
      <c r="QDG155" s="494"/>
      <c r="QDH155" s="494"/>
      <c r="QDI155" s="494"/>
      <c r="QDJ155" s="494"/>
      <c r="QDK155" s="494"/>
      <c r="QDL155" s="494"/>
      <c r="QDM155" s="494"/>
      <c r="QDN155" s="494"/>
      <c r="QDO155" s="494"/>
      <c r="QDP155" s="494"/>
      <c r="QDQ155" s="494"/>
      <c r="QDR155" s="494"/>
      <c r="QDS155" s="494"/>
      <c r="QDT155" s="494"/>
      <c r="QDU155" s="494"/>
      <c r="QDV155" s="494"/>
      <c r="QDW155" s="494"/>
      <c r="QDX155" s="494"/>
      <c r="QDY155" s="494"/>
      <c r="QDZ155" s="494"/>
      <c r="QEA155" s="494"/>
      <c r="QEB155" s="494"/>
      <c r="QEC155" s="494"/>
      <c r="QED155" s="494"/>
      <c r="QEE155" s="494"/>
      <c r="QEF155" s="494"/>
      <c r="QEG155" s="494"/>
      <c r="QEH155" s="494"/>
      <c r="QEI155" s="494"/>
      <c r="QEJ155" s="494"/>
      <c r="QEK155" s="494"/>
      <c r="QEL155" s="494"/>
      <c r="QEM155" s="494"/>
      <c r="QEN155" s="494"/>
      <c r="QEO155" s="494"/>
      <c r="QEP155" s="494"/>
      <c r="QEQ155" s="494"/>
      <c r="QER155" s="494"/>
      <c r="QES155" s="494"/>
      <c r="QET155" s="494"/>
      <c r="QEU155" s="494"/>
      <c r="QEV155" s="494"/>
      <c r="QEW155" s="494"/>
      <c r="QEX155" s="494"/>
      <c r="QEY155" s="494"/>
      <c r="QEZ155" s="494"/>
      <c r="QFA155" s="494"/>
      <c r="QFB155" s="494"/>
      <c r="QFC155" s="494"/>
      <c r="QFD155" s="494"/>
      <c r="QFE155" s="494"/>
      <c r="QFF155" s="494"/>
      <c r="QFG155" s="494"/>
      <c r="QFH155" s="494"/>
      <c r="QFI155" s="494"/>
      <c r="QFJ155" s="494"/>
      <c r="QFK155" s="494"/>
      <c r="QFL155" s="494"/>
      <c r="QFM155" s="494"/>
      <c r="QFN155" s="494"/>
      <c r="QFO155" s="494"/>
      <c r="QFP155" s="494"/>
      <c r="QFQ155" s="494"/>
      <c r="QFR155" s="494"/>
      <c r="QFS155" s="494"/>
      <c r="QFT155" s="494"/>
      <c r="QFU155" s="494"/>
      <c r="QFV155" s="494"/>
      <c r="QFW155" s="494"/>
      <c r="QFX155" s="494"/>
      <c r="QFY155" s="494"/>
      <c r="QFZ155" s="494"/>
      <c r="QGA155" s="494"/>
      <c r="QGB155" s="494"/>
      <c r="QGC155" s="494"/>
      <c r="QGD155" s="494"/>
      <c r="QGE155" s="494"/>
      <c r="QGF155" s="494"/>
      <c r="QGG155" s="494"/>
      <c r="QGH155" s="494"/>
      <c r="QGI155" s="494"/>
      <c r="QGJ155" s="494"/>
      <c r="QGK155" s="494"/>
      <c r="QGL155" s="494"/>
      <c r="QGM155" s="494"/>
      <c r="QGN155" s="494"/>
      <c r="QGO155" s="494"/>
      <c r="QGP155" s="494"/>
      <c r="QGQ155" s="494"/>
      <c r="QGR155" s="494"/>
      <c r="QGS155" s="494"/>
      <c r="QGT155" s="494"/>
      <c r="QGU155" s="494"/>
      <c r="QGV155" s="494"/>
      <c r="QGW155" s="494"/>
      <c r="QGX155" s="494"/>
      <c r="QGY155" s="494"/>
      <c r="QGZ155" s="494"/>
      <c r="QHA155" s="494"/>
      <c r="QHB155" s="494"/>
      <c r="QHC155" s="494"/>
      <c r="QHD155" s="494"/>
      <c r="QHE155" s="494"/>
      <c r="QHF155" s="494"/>
      <c r="QHG155" s="494"/>
      <c r="QHH155" s="494"/>
      <c r="QHI155" s="494"/>
      <c r="QHJ155" s="494"/>
      <c r="QHK155" s="494"/>
      <c r="QHL155" s="494"/>
      <c r="QHM155" s="494"/>
      <c r="QHN155" s="494"/>
      <c r="QHO155" s="494"/>
      <c r="QHP155" s="494"/>
      <c r="QHQ155" s="494"/>
      <c r="QHR155" s="494"/>
      <c r="QHS155" s="494"/>
      <c r="QHT155" s="494"/>
      <c r="QHU155" s="494"/>
      <c r="QHV155" s="494"/>
      <c r="QHW155" s="494"/>
      <c r="QHX155" s="494"/>
      <c r="QHY155" s="494"/>
      <c r="QHZ155" s="494"/>
      <c r="QIA155" s="494"/>
      <c r="QIB155" s="494"/>
      <c r="QIC155" s="494"/>
      <c r="QID155" s="494"/>
      <c r="QIE155" s="494"/>
      <c r="QIF155" s="494"/>
      <c r="QIG155" s="494"/>
      <c r="QIH155" s="494"/>
      <c r="QII155" s="494"/>
      <c r="QIJ155" s="494"/>
      <c r="QIK155" s="494"/>
      <c r="QIL155" s="494"/>
      <c r="QIM155" s="494"/>
      <c r="QIN155" s="494"/>
      <c r="QIO155" s="494"/>
      <c r="QIP155" s="494"/>
      <c r="QIQ155" s="494"/>
      <c r="QIR155" s="494"/>
      <c r="QIS155" s="494"/>
      <c r="QIT155" s="494"/>
      <c r="QIU155" s="494"/>
      <c r="QIV155" s="494"/>
      <c r="QIW155" s="494"/>
      <c r="QIX155" s="494"/>
      <c r="QIY155" s="494"/>
      <c r="QIZ155" s="494"/>
      <c r="QJA155" s="494"/>
      <c r="QJB155" s="494"/>
      <c r="QJC155" s="494"/>
      <c r="QJD155" s="494"/>
      <c r="QJE155" s="494"/>
      <c r="QJF155" s="494"/>
      <c r="QJG155" s="494"/>
      <c r="QJH155" s="494"/>
      <c r="QJI155" s="494"/>
      <c r="QJJ155" s="494"/>
      <c r="QJK155" s="494"/>
      <c r="QJL155" s="494"/>
      <c r="QJM155" s="494"/>
      <c r="QJN155" s="494"/>
      <c r="QJO155" s="494"/>
      <c r="QJP155" s="494"/>
      <c r="QJQ155" s="494"/>
      <c r="QJR155" s="494"/>
      <c r="QJS155" s="494"/>
      <c r="QJT155" s="494"/>
      <c r="QJU155" s="494"/>
      <c r="QJV155" s="494"/>
      <c r="QJW155" s="494"/>
      <c r="QJX155" s="494"/>
      <c r="QJY155" s="494"/>
      <c r="QJZ155" s="494"/>
      <c r="QKA155" s="494"/>
      <c r="QKB155" s="494"/>
      <c r="QKC155" s="494"/>
      <c r="QKD155" s="494"/>
      <c r="QKE155" s="494"/>
      <c r="QKF155" s="494"/>
      <c r="QKG155" s="494"/>
      <c r="QKH155" s="494"/>
      <c r="QKI155" s="494"/>
      <c r="QKJ155" s="494"/>
      <c r="QKK155" s="494"/>
      <c r="QKL155" s="494"/>
      <c r="QKM155" s="494"/>
      <c r="QKN155" s="494"/>
      <c r="QKO155" s="494"/>
      <c r="QKP155" s="494"/>
      <c r="QKQ155" s="494"/>
      <c r="QKR155" s="494"/>
      <c r="QKS155" s="494"/>
      <c r="QKT155" s="494"/>
      <c r="QKU155" s="494"/>
      <c r="QKV155" s="494"/>
      <c r="QKW155" s="494"/>
      <c r="QKX155" s="494"/>
      <c r="QKY155" s="494"/>
      <c r="QKZ155" s="494"/>
      <c r="QLA155" s="494"/>
      <c r="QLB155" s="494"/>
      <c r="QLC155" s="494"/>
      <c r="QLD155" s="494"/>
      <c r="QLE155" s="494"/>
      <c r="QLF155" s="494"/>
      <c r="QLG155" s="494"/>
      <c r="QLH155" s="494"/>
      <c r="QLI155" s="494"/>
      <c r="QLJ155" s="494"/>
      <c r="QLK155" s="494"/>
      <c r="QLL155" s="494"/>
      <c r="QLM155" s="494"/>
      <c r="QLN155" s="494"/>
      <c r="QLO155" s="494"/>
      <c r="QLP155" s="494"/>
      <c r="QLQ155" s="494"/>
      <c r="QLR155" s="494"/>
      <c r="QLS155" s="494"/>
      <c r="QLT155" s="494"/>
      <c r="QLU155" s="494"/>
      <c r="QLV155" s="494"/>
      <c r="QLW155" s="494"/>
      <c r="QLX155" s="494"/>
      <c r="QLY155" s="494"/>
      <c r="QLZ155" s="494"/>
      <c r="QMA155" s="494"/>
      <c r="QMB155" s="494"/>
      <c r="QMC155" s="494"/>
      <c r="QMD155" s="494"/>
      <c r="QME155" s="494"/>
      <c r="QMF155" s="494"/>
      <c r="QMG155" s="494"/>
      <c r="QMH155" s="494"/>
      <c r="QMI155" s="494"/>
      <c r="QMJ155" s="494"/>
      <c r="QMK155" s="494"/>
      <c r="QML155" s="494"/>
      <c r="QMM155" s="494"/>
      <c r="QMN155" s="494"/>
      <c r="QMO155" s="494"/>
      <c r="QMP155" s="494"/>
      <c r="QMQ155" s="494"/>
      <c r="QMR155" s="494"/>
      <c r="QMS155" s="494"/>
      <c r="QMT155" s="494"/>
      <c r="QMU155" s="494"/>
      <c r="QMV155" s="494"/>
      <c r="QMW155" s="494"/>
      <c r="QMX155" s="494"/>
      <c r="QMY155" s="494"/>
      <c r="QMZ155" s="494"/>
      <c r="QNA155" s="494"/>
      <c r="QNB155" s="494"/>
      <c r="QNC155" s="494"/>
      <c r="QND155" s="494"/>
      <c r="QNE155" s="494"/>
      <c r="QNF155" s="494"/>
      <c r="QNG155" s="494"/>
      <c r="QNH155" s="494"/>
      <c r="QNI155" s="494"/>
      <c r="QNJ155" s="494"/>
      <c r="QNK155" s="494"/>
      <c r="QNL155" s="494"/>
      <c r="QNM155" s="494"/>
      <c r="QNN155" s="494"/>
      <c r="QNO155" s="494"/>
      <c r="QNP155" s="494"/>
      <c r="QNQ155" s="494"/>
      <c r="QNR155" s="494"/>
      <c r="QNS155" s="494"/>
      <c r="QNT155" s="494"/>
      <c r="QNU155" s="494"/>
      <c r="QNV155" s="494"/>
      <c r="QNW155" s="494"/>
      <c r="QNX155" s="494"/>
      <c r="QNY155" s="494"/>
      <c r="QNZ155" s="494"/>
      <c r="QOA155" s="494"/>
      <c r="QOB155" s="494"/>
      <c r="QOC155" s="494"/>
      <c r="QOD155" s="494"/>
      <c r="QOE155" s="494"/>
      <c r="QOF155" s="494"/>
      <c r="QOG155" s="494"/>
      <c r="QOH155" s="494"/>
      <c r="QOI155" s="494"/>
      <c r="QOJ155" s="494"/>
      <c r="QOK155" s="494"/>
      <c r="QOL155" s="494"/>
      <c r="QOM155" s="494"/>
      <c r="QON155" s="494"/>
      <c r="QOO155" s="494"/>
      <c r="QOP155" s="494"/>
      <c r="QOQ155" s="494"/>
      <c r="QOR155" s="494"/>
      <c r="QOS155" s="494"/>
      <c r="QOT155" s="494"/>
      <c r="QOU155" s="494"/>
      <c r="QOV155" s="494"/>
      <c r="QOW155" s="494"/>
      <c r="QOX155" s="494"/>
      <c r="QOY155" s="494"/>
      <c r="QOZ155" s="494"/>
      <c r="QPA155" s="494"/>
      <c r="QPB155" s="494"/>
      <c r="QPC155" s="494"/>
      <c r="QPD155" s="494"/>
      <c r="QPE155" s="494"/>
      <c r="QPF155" s="494"/>
      <c r="QPG155" s="494"/>
      <c r="QPH155" s="494"/>
      <c r="QPI155" s="494"/>
      <c r="QPJ155" s="494"/>
      <c r="QPK155" s="494"/>
      <c r="QPL155" s="494"/>
      <c r="QPM155" s="494"/>
      <c r="QPN155" s="494"/>
      <c r="QPO155" s="494"/>
      <c r="QPP155" s="494"/>
      <c r="QPQ155" s="494"/>
      <c r="QPR155" s="494"/>
      <c r="QPS155" s="494"/>
      <c r="QPT155" s="494"/>
      <c r="QPU155" s="494"/>
      <c r="QPV155" s="494"/>
      <c r="QPW155" s="494"/>
      <c r="QPX155" s="494"/>
      <c r="QPY155" s="494"/>
      <c r="QPZ155" s="494"/>
      <c r="QQA155" s="494"/>
      <c r="QQB155" s="494"/>
      <c r="QQC155" s="494"/>
      <c r="QQD155" s="494"/>
      <c r="QQE155" s="494"/>
      <c r="QQF155" s="494"/>
      <c r="QQG155" s="494"/>
      <c r="QQH155" s="494"/>
      <c r="QQI155" s="494"/>
      <c r="QQJ155" s="494"/>
      <c r="QQK155" s="494"/>
      <c r="QQL155" s="494"/>
      <c r="QQM155" s="494"/>
      <c r="QQN155" s="494"/>
      <c r="QQO155" s="494"/>
      <c r="QQP155" s="494"/>
      <c r="QQQ155" s="494"/>
      <c r="QQR155" s="494"/>
      <c r="QQS155" s="494"/>
      <c r="QQT155" s="494"/>
      <c r="QQU155" s="494"/>
      <c r="QQV155" s="494"/>
      <c r="QQW155" s="494"/>
      <c r="QQX155" s="494"/>
      <c r="QQY155" s="494"/>
      <c r="QQZ155" s="494"/>
      <c r="QRA155" s="494"/>
      <c r="QRB155" s="494"/>
      <c r="QRC155" s="494"/>
      <c r="QRD155" s="494"/>
      <c r="QRE155" s="494"/>
      <c r="QRF155" s="494"/>
      <c r="QRG155" s="494"/>
      <c r="QRH155" s="494"/>
      <c r="QRI155" s="494"/>
      <c r="QRJ155" s="494"/>
      <c r="QRK155" s="494"/>
      <c r="QRL155" s="494"/>
      <c r="QRM155" s="494"/>
      <c r="QRN155" s="494"/>
      <c r="QRO155" s="494"/>
      <c r="QRP155" s="494"/>
      <c r="QRQ155" s="494"/>
      <c r="QRR155" s="494"/>
      <c r="QRS155" s="494"/>
      <c r="QRT155" s="494"/>
      <c r="QRU155" s="494"/>
      <c r="QRV155" s="494"/>
      <c r="QRW155" s="494"/>
      <c r="QRX155" s="494"/>
      <c r="QRY155" s="494"/>
      <c r="QRZ155" s="494"/>
      <c r="QSA155" s="494"/>
      <c r="QSB155" s="494"/>
      <c r="QSC155" s="494"/>
      <c r="QSD155" s="494"/>
      <c r="QSE155" s="494"/>
      <c r="QSF155" s="494"/>
      <c r="QSG155" s="494"/>
      <c r="QSH155" s="494"/>
      <c r="QSI155" s="494"/>
      <c r="QSJ155" s="494"/>
      <c r="QSK155" s="494"/>
      <c r="QSL155" s="494"/>
      <c r="QSM155" s="494"/>
      <c r="QSN155" s="494"/>
      <c r="QSO155" s="494"/>
      <c r="QSP155" s="494"/>
      <c r="QSQ155" s="494"/>
      <c r="QSR155" s="494"/>
      <c r="QSS155" s="494"/>
      <c r="QST155" s="494"/>
      <c r="QSU155" s="494"/>
      <c r="QSV155" s="494"/>
      <c r="QSW155" s="494"/>
      <c r="QSX155" s="494"/>
      <c r="QSY155" s="494"/>
      <c r="QSZ155" s="494"/>
      <c r="QTA155" s="494"/>
      <c r="QTB155" s="494"/>
      <c r="QTC155" s="494"/>
      <c r="QTD155" s="494"/>
      <c r="QTE155" s="494"/>
      <c r="QTF155" s="494"/>
      <c r="QTG155" s="494"/>
      <c r="QTH155" s="494"/>
      <c r="QTI155" s="494"/>
      <c r="QTJ155" s="494"/>
      <c r="QTK155" s="494"/>
      <c r="QTL155" s="494"/>
      <c r="QTM155" s="494"/>
      <c r="QTN155" s="494"/>
      <c r="QTO155" s="494"/>
      <c r="QTP155" s="494"/>
      <c r="QTQ155" s="494"/>
      <c r="QTR155" s="494"/>
      <c r="QTS155" s="494"/>
      <c r="QTT155" s="494"/>
      <c r="QTU155" s="494"/>
      <c r="QTV155" s="494"/>
      <c r="QTW155" s="494"/>
      <c r="QTX155" s="494"/>
      <c r="QTY155" s="494"/>
      <c r="QTZ155" s="494"/>
      <c r="QUA155" s="494"/>
      <c r="QUB155" s="494"/>
      <c r="QUC155" s="494"/>
      <c r="QUD155" s="494"/>
      <c r="QUE155" s="494"/>
      <c r="QUF155" s="494"/>
      <c r="QUG155" s="494"/>
      <c r="QUH155" s="494"/>
      <c r="QUI155" s="494"/>
      <c r="QUJ155" s="494"/>
      <c r="QUK155" s="494"/>
      <c r="QUL155" s="494"/>
      <c r="QUM155" s="494"/>
      <c r="QUN155" s="494"/>
      <c r="QUO155" s="494"/>
      <c r="QUP155" s="494"/>
      <c r="QUQ155" s="494"/>
      <c r="QUR155" s="494"/>
      <c r="QUS155" s="494"/>
      <c r="QUT155" s="494"/>
      <c r="QUU155" s="494"/>
      <c r="QUV155" s="494"/>
      <c r="QUW155" s="494"/>
      <c r="QUX155" s="494"/>
      <c r="QUY155" s="494"/>
      <c r="QUZ155" s="494"/>
      <c r="QVA155" s="494"/>
      <c r="QVB155" s="494"/>
      <c r="QVC155" s="494"/>
      <c r="QVD155" s="494"/>
      <c r="QVE155" s="494"/>
      <c r="QVF155" s="494"/>
      <c r="QVG155" s="494"/>
      <c r="QVH155" s="494"/>
      <c r="QVI155" s="494"/>
      <c r="QVJ155" s="494"/>
      <c r="QVK155" s="494"/>
      <c r="QVL155" s="494"/>
      <c r="QVM155" s="494"/>
      <c r="QVN155" s="494"/>
      <c r="QVO155" s="494"/>
      <c r="QVP155" s="494"/>
      <c r="QVQ155" s="494"/>
      <c r="QVR155" s="494"/>
      <c r="QVS155" s="494"/>
      <c r="QVT155" s="494"/>
      <c r="QVU155" s="494"/>
      <c r="QVV155" s="494"/>
      <c r="QVW155" s="494"/>
      <c r="QVX155" s="494"/>
      <c r="QVY155" s="494"/>
      <c r="QVZ155" s="494"/>
      <c r="QWA155" s="494"/>
      <c r="QWB155" s="494"/>
      <c r="QWC155" s="494"/>
      <c r="QWD155" s="494"/>
      <c r="QWE155" s="494"/>
      <c r="QWF155" s="494"/>
      <c r="QWG155" s="494"/>
      <c r="QWH155" s="494"/>
      <c r="QWI155" s="494"/>
      <c r="QWJ155" s="494"/>
      <c r="QWK155" s="494"/>
      <c r="QWL155" s="494"/>
      <c r="QWM155" s="494"/>
      <c r="QWN155" s="494"/>
      <c r="QWO155" s="494"/>
      <c r="QWP155" s="494"/>
      <c r="QWQ155" s="494"/>
      <c r="QWR155" s="494"/>
      <c r="QWS155" s="494"/>
      <c r="QWT155" s="494"/>
      <c r="QWU155" s="494"/>
      <c r="QWV155" s="494"/>
      <c r="QWW155" s="494"/>
      <c r="QWX155" s="494"/>
      <c r="QWY155" s="494"/>
      <c r="QWZ155" s="494"/>
      <c r="QXA155" s="494"/>
      <c r="QXB155" s="494"/>
      <c r="QXC155" s="494"/>
      <c r="QXD155" s="494"/>
      <c r="QXE155" s="494"/>
      <c r="QXF155" s="494"/>
      <c r="QXG155" s="494"/>
      <c r="QXH155" s="494"/>
      <c r="QXI155" s="494"/>
      <c r="QXJ155" s="494"/>
      <c r="QXK155" s="494"/>
      <c r="QXL155" s="494"/>
      <c r="QXM155" s="494"/>
      <c r="QXN155" s="494"/>
      <c r="QXO155" s="494"/>
      <c r="QXP155" s="494"/>
      <c r="QXQ155" s="494"/>
      <c r="QXR155" s="494"/>
      <c r="QXS155" s="494"/>
      <c r="QXT155" s="494"/>
      <c r="QXU155" s="494"/>
      <c r="QXV155" s="494"/>
      <c r="QXW155" s="494"/>
      <c r="QXX155" s="494"/>
      <c r="QXY155" s="494"/>
      <c r="QXZ155" s="494"/>
      <c r="QYA155" s="494"/>
      <c r="QYB155" s="494"/>
      <c r="QYC155" s="494"/>
      <c r="QYD155" s="494"/>
      <c r="QYE155" s="494"/>
      <c r="QYF155" s="494"/>
      <c r="QYG155" s="494"/>
      <c r="QYH155" s="494"/>
      <c r="QYI155" s="494"/>
      <c r="QYJ155" s="494"/>
      <c r="QYK155" s="494"/>
      <c r="QYL155" s="494"/>
      <c r="QYM155" s="494"/>
      <c r="QYN155" s="494"/>
      <c r="QYO155" s="494"/>
      <c r="QYP155" s="494"/>
      <c r="QYQ155" s="494"/>
      <c r="QYR155" s="494"/>
      <c r="QYS155" s="494"/>
      <c r="QYT155" s="494"/>
      <c r="QYU155" s="494"/>
      <c r="QYV155" s="494"/>
      <c r="QYW155" s="494"/>
      <c r="QYX155" s="494"/>
      <c r="QYY155" s="494"/>
      <c r="QYZ155" s="494"/>
      <c r="QZA155" s="494"/>
      <c r="QZB155" s="494"/>
      <c r="QZC155" s="494"/>
      <c r="QZD155" s="494"/>
      <c r="QZE155" s="494"/>
      <c r="QZF155" s="494"/>
      <c r="QZG155" s="494"/>
      <c r="QZH155" s="494"/>
      <c r="QZI155" s="494"/>
      <c r="QZJ155" s="494"/>
      <c r="QZK155" s="494"/>
      <c r="QZL155" s="494"/>
      <c r="QZM155" s="494"/>
      <c r="QZN155" s="494"/>
      <c r="QZO155" s="494"/>
      <c r="QZP155" s="494"/>
      <c r="QZQ155" s="494"/>
      <c r="QZR155" s="494"/>
      <c r="QZS155" s="494"/>
      <c r="QZT155" s="494"/>
      <c r="QZU155" s="494"/>
      <c r="QZV155" s="494"/>
      <c r="QZW155" s="494"/>
      <c r="QZX155" s="494"/>
      <c r="QZY155" s="494"/>
      <c r="QZZ155" s="494"/>
      <c r="RAA155" s="494"/>
      <c r="RAB155" s="494"/>
      <c r="RAC155" s="494"/>
      <c r="RAD155" s="494"/>
      <c r="RAE155" s="494"/>
      <c r="RAF155" s="494"/>
      <c r="RAG155" s="494"/>
      <c r="RAH155" s="494"/>
      <c r="RAI155" s="494"/>
      <c r="RAJ155" s="494"/>
      <c r="RAK155" s="494"/>
      <c r="RAL155" s="494"/>
      <c r="RAM155" s="494"/>
      <c r="RAN155" s="494"/>
      <c r="RAO155" s="494"/>
      <c r="RAP155" s="494"/>
      <c r="RAQ155" s="494"/>
      <c r="RAR155" s="494"/>
      <c r="RAS155" s="494"/>
      <c r="RAT155" s="494"/>
      <c r="RAU155" s="494"/>
      <c r="RAV155" s="494"/>
      <c r="RAW155" s="494"/>
      <c r="RAX155" s="494"/>
      <c r="RAY155" s="494"/>
      <c r="RAZ155" s="494"/>
      <c r="RBA155" s="494"/>
      <c r="RBB155" s="494"/>
      <c r="RBC155" s="494"/>
      <c r="RBD155" s="494"/>
      <c r="RBE155" s="494"/>
      <c r="RBF155" s="494"/>
      <c r="RBG155" s="494"/>
      <c r="RBH155" s="494"/>
      <c r="RBI155" s="494"/>
      <c r="RBJ155" s="494"/>
      <c r="RBK155" s="494"/>
      <c r="RBL155" s="494"/>
      <c r="RBM155" s="494"/>
      <c r="RBN155" s="494"/>
      <c r="RBO155" s="494"/>
      <c r="RBP155" s="494"/>
      <c r="RBQ155" s="494"/>
      <c r="RBR155" s="494"/>
      <c r="RBS155" s="494"/>
      <c r="RBT155" s="494"/>
      <c r="RBU155" s="494"/>
      <c r="RBV155" s="494"/>
      <c r="RBW155" s="494"/>
      <c r="RBX155" s="494"/>
      <c r="RBY155" s="494"/>
      <c r="RBZ155" s="494"/>
      <c r="RCA155" s="494"/>
      <c r="RCB155" s="494"/>
      <c r="RCC155" s="494"/>
      <c r="RCD155" s="494"/>
      <c r="RCE155" s="494"/>
      <c r="RCF155" s="494"/>
      <c r="RCG155" s="494"/>
      <c r="RCH155" s="494"/>
      <c r="RCI155" s="494"/>
      <c r="RCJ155" s="494"/>
      <c r="RCK155" s="494"/>
      <c r="RCL155" s="494"/>
      <c r="RCM155" s="494"/>
      <c r="RCN155" s="494"/>
      <c r="RCO155" s="494"/>
      <c r="RCP155" s="494"/>
      <c r="RCQ155" s="494"/>
      <c r="RCR155" s="494"/>
      <c r="RCS155" s="494"/>
      <c r="RCT155" s="494"/>
      <c r="RCU155" s="494"/>
      <c r="RCV155" s="494"/>
      <c r="RCW155" s="494"/>
      <c r="RCX155" s="494"/>
      <c r="RCY155" s="494"/>
      <c r="RCZ155" s="494"/>
      <c r="RDA155" s="494"/>
      <c r="RDB155" s="494"/>
      <c r="RDC155" s="494"/>
      <c r="RDD155" s="494"/>
      <c r="RDE155" s="494"/>
      <c r="RDF155" s="494"/>
      <c r="RDG155" s="494"/>
      <c r="RDH155" s="494"/>
      <c r="RDI155" s="494"/>
      <c r="RDJ155" s="494"/>
      <c r="RDK155" s="494"/>
      <c r="RDL155" s="494"/>
      <c r="RDM155" s="494"/>
      <c r="RDN155" s="494"/>
      <c r="RDO155" s="494"/>
      <c r="RDP155" s="494"/>
      <c r="RDQ155" s="494"/>
      <c r="RDR155" s="494"/>
      <c r="RDS155" s="494"/>
      <c r="RDT155" s="494"/>
      <c r="RDU155" s="494"/>
      <c r="RDV155" s="494"/>
      <c r="RDW155" s="494"/>
      <c r="RDX155" s="494"/>
      <c r="RDY155" s="494"/>
      <c r="RDZ155" s="494"/>
      <c r="REA155" s="494"/>
      <c r="REB155" s="494"/>
      <c r="REC155" s="494"/>
      <c r="RED155" s="494"/>
      <c r="REE155" s="494"/>
      <c r="REF155" s="494"/>
      <c r="REG155" s="494"/>
      <c r="REH155" s="494"/>
      <c r="REI155" s="494"/>
      <c r="REJ155" s="494"/>
      <c r="REK155" s="494"/>
      <c r="REL155" s="494"/>
      <c r="REM155" s="494"/>
      <c r="REN155" s="494"/>
      <c r="REO155" s="494"/>
      <c r="REP155" s="494"/>
      <c r="REQ155" s="494"/>
      <c r="RER155" s="494"/>
      <c r="RES155" s="494"/>
      <c r="RET155" s="494"/>
      <c r="REU155" s="494"/>
      <c r="REV155" s="494"/>
      <c r="REW155" s="494"/>
      <c r="REX155" s="494"/>
      <c r="REY155" s="494"/>
      <c r="REZ155" s="494"/>
      <c r="RFA155" s="494"/>
      <c r="RFB155" s="494"/>
      <c r="RFC155" s="494"/>
      <c r="RFD155" s="494"/>
      <c r="RFE155" s="494"/>
      <c r="RFF155" s="494"/>
      <c r="RFG155" s="494"/>
      <c r="RFH155" s="494"/>
      <c r="RFI155" s="494"/>
      <c r="RFJ155" s="494"/>
      <c r="RFK155" s="494"/>
      <c r="RFL155" s="494"/>
      <c r="RFM155" s="494"/>
      <c r="RFN155" s="494"/>
      <c r="RFO155" s="494"/>
      <c r="RFP155" s="494"/>
      <c r="RFQ155" s="494"/>
      <c r="RFR155" s="494"/>
      <c r="RFS155" s="494"/>
      <c r="RFT155" s="494"/>
      <c r="RFU155" s="494"/>
      <c r="RFV155" s="494"/>
      <c r="RFW155" s="494"/>
      <c r="RFX155" s="494"/>
      <c r="RFY155" s="494"/>
      <c r="RFZ155" s="494"/>
      <c r="RGA155" s="494"/>
      <c r="RGB155" s="494"/>
      <c r="RGC155" s="494"/>
      <c r="RGD155" s="494"/>
      <c r="RGE155" s="494"/>
      <c r="RGF155" s="494"/>
      <c r="RGG155" s="494"/>
      <c r="RGH155" s="494"/>
      <c r="RGI155" s="494"/>
      <c r="RGJ155" s="494"/>
      <c r="RGK155" s="494"/>
      <c r="RGL155" s="494"/>
      <c r="RGM155" s="494"/>
      <c r="RGN155" s="494"/>
      <c r="RGO155" s="494"/>
      <c r="RGP155" s="494"/>
      <c r="RGQ155" s="494"/>
      <c r="RGR155" s="494"/>
      <c r="RGS155" s="494"/>
      <c r="RGT155" s="494"/>
      <c r="RGU155" s="494"/>
      <c r="RGV155" s="494"/>
      <c r="RGW155" s="494"/>
      <c r="RGX155" s="494"/>
      <c r="RGY155" s="494"/>
      <c r="RGZ155" s="494"/>
      <c r="RHA155" s="494"/>
      <c r="RHB155" s="494"/>
      <c r="RHC155" s="494"/>
      <c r="RHD155" s="494"/>
      <c r="RHE155" s="494"/>
      <c r="RHF155" s="494"/>
      <c r="RHG155" s="494"/>
      <c r="RHH155" s="494"/>
      <c r="RHI155" s="494"/>
      <c r="RHJ155" s="494"/>
      <c r="RHK155" s="494"/>
      <c r="RHL155" s="494"/>
      <c r="RHM155" s="494"/>
      <c r="RHN155" s="494"/>
      <c r="RHO155" s="494"/>
      <c r="RHP155" s="494"/>
      <c r="RHQ155" s="494"/>
      <c r="RHR155" s="494"/>
      <c r="RHS155" s="494"/>
      <c r="RHT155" s="494"/>
      <c r="RHU155" s="494"/>
      <c r="RHV155" s="494"/>
      <c r="RHW155" s="494"/>
      <c r="RHX155" s="494"/>
      <c r="RHY155" s="494"/>
      <c r="RHZ155" s="494"/>
      <c r="RIA155" s="494"/>
      <c r="RIB155" s="494"/>
      <c r="RIC155" s="494"/>
      <c r="RID155" s="494"/>
      <c r="RIE155" s="494"/>
      <c r="RIF155" s="494"/>
      <c r="RIG155" s="494"/>
      <c r="RIH155" s="494"/>
      <c r="RII155" s="494"/>
      <c r="RIJ155" s="494"/>
      <c r="RIK155" s="494"/>
      <c r="RIL155" s="494"/>
      <c r="RIM155" s="494"/>
      <c r="RIN155" s="494"/>
      <c r="RIO155" s="494"/>
      <c r="RIP155" s="494"/>
      <c r="RIQ155" s="494"/>
      <c r="RIR155" s="494"/>
      <c r="RIS155" s="494"/>
      <c r="RIT155" s="494"/>
      <c r="RIU155" s="494"/>
      <c r="RIV155" s="494"/>
      <c r="RIW155" s="494"/>
      <c r="RIX155" s="494"/>
      <c r="RIY155" s="494"/>
      <c r="RIZ155" s="494"/>
      <c r="RJA155" s="494"/>
      <c r="RJB155" s="494"/>
      <c r="RJC155" s="494"/>
      <c r="RJD155" s="494"/>
      <c r="RJE155" s="494"/>
      <c r="RJF155" s="494"/>
      <c r="RJG155" s="494"/>
      <c r="RJH155" s="494"/>
      <c r="RJI155" s="494"/>
      <c r="RJJ155" s="494"/>
      <c r="RJK155" s="494"/>
      <c r="RJL155" s="494"/>
      <c r="RJM155" s="494"/>
      <c r="RJN155" s="494"/>
      <c r="RJO155" s="494"/>
      <c r="RJP155" s="494"/>
      <c r="RJQ155" s="494"/>
      <c r="RJR155" s="494"/>
      <c r="RJS155" s="494"/>
      <c r="RJT155" s="494"/>
      <c r="RJU155" s="494"/>
      <c r="RJV155" s="494"/>
      <c r="RJW155" s="494"/>
      <c r="RJX155" s="494"/>
      <c r="RJY155" s="494"/>
      <c r="RJZ155" s="494"/>
      <c r="RKA155" s="494"/>
      <c r="RKB155" s="494"/>
      <c r="RKC155" s="494"/>
      <c r="RKD155" s="494"/>
      <c r="RKE155" s="494"/>
      <c r="RKF155" s="494"/>
      <c r="RKG155" s="494"/>
      <c r="RKH155" s="494"/>
      <c r="RKI155" s="494"/>
      <c r="RKJ155" s="494"/>
      <c r="RKK155" s="494"/>
      <c r="RKL155" s="494"/>
      <c r="RKM155" s="494"/>
      <c r="RKN155" s="494"/>
      <c r="RKO155" s="494"/>
      <c r="RKP155" s="494"/>
      <c r="RKQ155" s="494"/>
      <c r="RKR155" s="494"/>
      <c r="RKS155" s="494"/>
      <c r="RKT155" s="494"/>
      <c r="RKU155" s="494"/>
      <c r="RKV155" s="494"/>
      <c r="RKW155" s="494"/>
      <c r="RKX155" s="494"/>
      <c r="RKY155" s="494"/>
      <c r="RKZ155" s="494"/>
      <c r="RLA155" s="494"/>
      <c r="RLB155" s="494"/>
      <c r="RLC155" s="494"/>
      <c r="RLD155" s="494"/>
      <c r="RLE155" s="494"/>
      <c r="RLF155" s="494"/>
      <c r="RLG155" s="494"/>
      <c r="RLH155" s="494"/>
      <c r="RLI155" s="494"/>
      <c r="RLJ155" s="494"/>
      <c r="RLK155" s="494"/>
      <c r="RLL155" s="494"/>
      <c r="RLM155" s="494"/>
      <c r="RLN155" s="494"/>
      <c r="RLO155" s="494"/>
      <c r="RLP155" s="494"/>
      <c r="RLQ155" s="494"/>
      <c r="RLR155" s="494"/>
      <c r="RLS155" s="494"/>
      <c r="RLT155" s="494"/>
      <c r="RLU155" s="494"/>
      <c r="RLV155" s="494"/>
      <c r="RLW155" s="494"/>
      <c r="RLX155" s="494"/>
      <c r="RLY155" s="494"/>
      <c r="RLZ155" s="494"/>
      <c r="RMA155" s="494"/>
      <c r="RMB155" s="494"/>
      <c r="RMC155" s="494"/>
      <c r="RMD155" s="494"/>
      <c r="RME155" s="494"/>
      <c r="RMF155" s="494"/>
      <c r="RMG155" s="494"/>
      <c r="RMH155" s="494"/>
      <c r="RMI155" s="494"/>
      <c r="RMJ155" s="494"/>
      <c r="RMK155" s="494"/>
      <c r="RML155" s="494"/>
      <c r="RMM155" s="494"/>
      <c r="RMN155" s="494"/>
      <c r="RMO155" s="494"/>
      <c r="RMP155" s="494"/>
      <c r="RMQ155" s="494"/>
      <c r="RMR155" s="494"/>
      <c r="RMS155" s="494"/>
      <c r="RMT155" s="494"/>
      <c r="RMU155" s="494"/>
      <c r="RMV155" s="494"/>
      <c r="RMW155" s="494"/>
      <c r="RMX155" s="494"/>
      <c r="RMY155" s="494"/>
      <c r="RMZ155" s="494"/>
      <c r="RNA155" s="494"/>
      <c r="RNB155" s="494"/>
      <c r="RNC155" s="494"/>
      <c r="RND155" s="494"/>
      <c r="RNE155" s="494"/>
      <c r="RNF155" s="494"/>
      <c r="RNG155" s="494"/>
      <c r="RNH155" s="494"/>
      <c r="RNI155" s="494"/>
      <c r="RNJ155" s="494"/>
      <c r="RNK155" s="494"/>
      <c r="RNL155" s="494"/>
      <c r="RNM155" s="494"/>
      <c r="RNN155" s="494"/>
      <c r="RNO155" s="494"/>
      <c r="RNP155" s="494"/>
      <c r="RNQ155" s="494"/>
      <c r="RNR155" s="494"/>
      <c r="RNS155" s="494"/>
      <c r="RNT155" s="494"/>
      <c r="RNU155" s="494"/>
      <c r="RNV155" s="494"/>
      <c r="RNW155" s="494"/>
      <c r="RNX155" s="494"/>
      <c r="RNY155" s="494"/>
      <c r="RNZ155" s="494"/>
      <c r="ROA155" s="494"/>
      <c r="ROB155" s="494"/>
      <c r="ROC155" s="494"/>
      <c r="ROD155" s="494"/>
      <c r="ROE155" s="494"/>
      <c r="ROF155" s="494"/>
      <c r="ROG155" s="494"/>
      <c r="ROH155" s="494"/>
      <c r="ROI155" s="494"/>
      <c r="ROJ155" s="494"/>
      <c r="ROK155" s="494"/>
      <c r="ROL155" s="494"/>
      <c r="ROM155" s="494"/>
      <c r="RON155" s="494"/>
      <c r="ROO155" s="494"/>
      <c r="ROP155" s="494"/>
      <c r="ROQ155" s="494"/>
      <c r="ROR155" s="494"/>
      <c r="ROS155" s="494"/>
      <c r="ROT155" s="494"/>
      <c r="ROU155" s="494"/>
      <c r="ROV155" s="494"/>
      <c r="ROW155" s="494"/>
      <c r="ROX155" s="494"/>
      <c r="ROY155" s="494"/>
      <c r="ROZ155" s="494"/>
      <c r="RPA155" s="494"/>
      <c r="RPB155" s="494"/>
      <c r="RPC155" s="494"/>
      <c r="RPD155" s="494"/>
      <c r="RPE155" s="494"/>
      <c r="RPF155" s="494"/>
      <c r="RPG155" s="494"/>
      <c r="RPH155" s="494"/>
      <c r="RPI155" s="494"/>
      <c r="RPJ155" s="494"/>
      <c r="RPK155" s="494"/>
      <c r="RPL155" s="494"/>
      <c r="RPM155" s="494"/>
      <c r="RPN155" s="494"/>
      <c r="RPO155" s="494"/>
      <c r="RPP155" s="494"/>
      <c r="RPQ155" s="494"/>
      <c r="RPR155" s="494"/>
      <c r="RPS155" s="494"/>
      <c r="RPT155" s="494"/>
      <c r="RPU155" s="494"/>
      <c r="RPV155" s="494"/>
      <c r="RPW155" s="494"/>
      <c r="RPX155" s="494"/>
      <c r="RPY155" s="494"/>
      <c r="RPZ155" s="494"/>
      <c r="RQA155" s="494"/>
      <c r="RQB155" s="494"/>
      <c r="RQC155" s="494"/>
      <c r="RQD155" s="494"/>
      <c r="RQE155" s="494"/>
      <c r="RQF155" s="494"/>
      <c r="RQG155" s="494"/>
      <c r="RQH155" s="494"/>
      <c r="RQI155" s="494"/>
      <c r="RQJ155" s="494"/>
      <c r="RQK155" s="494"/>
      <c r="RQL155" s="494"/>
      <c r="RQM155" s="494"/>
      <c r="RQN155" s="494"/>
      <c r="RQO155" s="494"/>
      <c r="RQP155" s="494"/>
      <c r="RQQ155" s="494"/>
      <c r="RQR155" s="494"/>
      <c r="RQS155" s="494"/>
      <c r="RQT155" s="494"/>
      <c r="RQU155" s="494"/>
      <c r="RQV155" s="494"/>
      <c r="RQW155" s="494"/>
      <c r="RQX155" s="494"/>
      <c r="RQY155" s="494"/>
      <c r="RQZ155" s="494"/>
      <c r="RRA155" s="494"/>
      <c r="RRB155" s="494"/>
      <c r="RRC155" s="494"/>
      <c r="RRD155" s="494"/>
      <c r="RRE155" s="494"/>
      <c r="RRF155" s="494"/>
      <c r="RRG155" s="494"/>
      <c r="RRH155" s="494"/>
      <c r="RRI155" s="494"/>
      <c r="RRJ155" s="494"/>
      <c r="RRK155" s="494"/>
      <c r="RRL155" s="494"/>
      <c r="RRM155" s="494"/>
      <c r="RRN155" s="494"/>
      <c r="RRO155" s="494"/>
      <c r="RRP155" s="494"/>
      <c r="RRQ155" s="494"/>
      <c r="RRR155" s="494"/>
      <c r="RRS155" s="494"/>
      <c r="RRT155" s="494"/>
      <c r="RRU155" s="494"/>
      <c r="RRV155" s="494"/>
      <c r="RRW155" s="494"/>
      <c r="RRX155" s="494"/>
      <c r="RRY155" s="494"/>
      <c r="RRZ155" s="494"/>
      <c r="RSA155" s="494"/>
      <c r="RSB155" s="494"/>
      <c r="RSC155" s="494"/>
      <c r="RSD155" s="494"/>
      <c r="RSE155" s="494"/>
      <c r="RSF155" s="494"/>
      <c r="RSG155" s="494"/>
      <c r="RSH155" s="494"/>
      <c r="RSI155" s="494"/>
      <c r="RSJ155" s="494"/>
      <c r="RSK155" s="494"/>
      <c r="RSL155" s="494"/>
      <c r="RSM155" s="494"/>
      <c r="RSN155" s="494"/>
      <c r="RSO155" s="494"/>
      <c r="RSP155" s="494"/>
      <c r="RSQ155" s="494"/>
      <c r="RSR155" s="494"/>
      <c r="RSS155" s="494"/>
      <c r="RST155" s="494"/>
      <c r="RSU155" s="494"/>
      <c r="RSV155" s="494"/>
      <c r="RSW155" s="494"/>
      <c r="RSX155" s="494"/>
      <c r="RSY155" s="494"/>
      <c r="RSZ155" s="494"/>
      <c r="RTA155" s="494"/>
      <c r="RTB155" s="494"/>
      <c r="RTC155" s="494"/>
      <c r="RTD155" s="494"/>
      <c r="RTE155" s="494"/>
      <c r="RTF155" s="494"/>
      <c r="RTG155" s="494"/>
      <c r="RTH155" s="494"/>
      <c r="RTI155" s="494"/>
      <c r="RTJ155" s="494"/>
      <c r="RTK155" s="494"/>
      <c r="RTL155" s="494"/>
      <c r="RTM155" s="494"/>
      <c r="RTN155" s="494"/>
      <c r="RTO155" s="494"/>
      <c r="RTP155" s="494"/>
      <c r="RTQ155" s="494"/>
      <c r="RTR155" s="494"/>
      <c r="RTS155" s="494"/>
      <c r="RTT155" s="494"/>
      <c r="RTU155" s="494"/>
      <c r="RTV155" s="494"/>
      <c r="RTW155" s="494"/>
      <c r="RTX155" s="494"/>
      <c r="RTY155" s="494"/>
      <c r="RTZ155" s="494"/>
      <c r="RUA155" s="494"/>
      <c r="RUB155" s="494"/>
      <c r="RUC155" s="494"/>
      <c r="RUD155" s="494"/>
      <c r="RUE155" s="494"/>
      <c r="RUF155" s="494"/>
      <c r="RUG155" s="494"/>
      <c r="RUH155" s="494"/>
      <c r="RUI155" s="494"/>
      <c r="RUJ155" s="494"/>
      <c r="RUK155" s="494"/>
      <c r="RUL155" s="494"/>
      <c r="RUM155" s="494"/>
      <c r="RUN155" s="494"/>
      <c r="RUO155" s="494"/>
      <c r="RUP155" s="494"/>
      <c r="RUQ155" s="494"/>
      <c r="RUR155" s="494"/>
      <c r="RUS155" s="494"/>
      <c r="RUT155" s="494"/>
      <c r="RUU155" s="494"/>
      <c r="RUV155" s="494"/>
      <c r="RUW155" s="494"/>
      <c r="RUX155" s="494"/>
      <c r="RUY155" s="494"/>
      <c r="RUZ155" s="494"/>
      <c r="RVA155" s="494"/>
      <c r="RVB155" s="494"/>
      <c r="RVC155" s="494"/>
      <c r="RVD155" s="494"/>
      <c r="RVE155" s="494"/>
      <c r="RVF155" s="494"/>
      <c r="RVG155" s="494"/>
      <c r="RVH155" s="494"/>
      <c r="RVI155" s="494"/>
      <c r="RVJ155" s="494"/>
      <c r="RVK155" s="494"/>
      <c r="RVL155" s="494"/>
      <c r="RVM155" s="494"/>
      <c r="RVN155" s="494"/>
      <c r="RVO155" s="494"/>
      <c r="RVP155" s="494"/>
      <c r="RVQ155" s="494"/>
      <c r="RVR155" s="494"/>
      <c r="RVS155" s="494"/>
      <c r="RVT155" s="494"/>
      <c r="RVU155" s="494"/>
      <c r="RVV155" s="494"/>
      <c r="RVW155" s="494"/>
      <c r="RVX155" s="494"/>
      <c r="RVY155" s="494"/>
      <c r="RVZ155" s="494"/>
      <c r="RWA155" s="494"/>
      <c r="RWB155" s="494"/>
      <c r="RWC155" s="494"/>
      <c r="RWD155" s="494"/>
      <c r="RWE155" s="494"/>
      <c r="RWF155" s="494"/>
      <c r="RWG155" s="494"/>
      <c r="RWH155" s="494"/>
      <c r="RWI155" s="494"/>
      <c r="RWJ155" s="494"/>
      <c r="RWK155" s="494"/>
      <c r="RWL155" s="494"/>
      <c r="RWM155" s="494"/>
      <c r="RWN155" s="494"/>
      <c r="RWO155" s="494"/>
      <c r="RWP155" s="494"/>
      <c r="RWQ155" s="494"/>
      <c r="RWR155" s="494"/>
      <c r="RWS155" s="494"/>
      <c r="RWT155" s="494"/>
      <c r="RWU155" s="494"/>
      <c r="RWV155" s="494"/>
      <c r="RWW155" s="494"/>
      <c r="RWX155" s="494"/>
      <c r="RWY155" s="494"/>
      <c r="RWZ155" s="494"/>
      <c r="RXA155" s="494"/>
      <c r="RXB155" s="494"/>
      <c r="RXC155" s="494"/>
      <c r="RXD155" s="494"/>
      <c r="RXE155" s="494"/>
      <c r="RXF155" s="494"/>
      <c r="RXG155" s="494"/>
      <c r="RXH155" s="494"/>
      <c r="RXI155" s="494"/>
      <c r="RXJ155" s="494"/>
      <c r="RXK155" s="494"/>
      <c r="RXL155" s="494"/>
      <c r="RXM155" s="494"/>
      <c r="RXN155" s="494"/>
      <c r="RXO155" s="494"/>
      <c r="RXP155" s="494"/>
      <c r="RXQ155" s="494"/>
      <c r="RXR155" s="494"/>
      <c r="RXS155" s="494"/>
      <c r="RXT155" s="494"/>
      <c r="RXU155" s="494"/>
      <c r="RXV155" s="494"/>
      <c r="RXW155" s="494"/>
      <c r="RXX155" s="494"/>
      <c r="RXY155" s="494"/>
      <c r="RXZ155" s="494"/>
      <c r="RYA155" s="494"/>
      <c r="RYB155" s="494"/>
      <c r="RYC155" s="494"/>
      <c r="RYD155" s="494"/>
      <c r="RYE155" s="494"/>
      <c r="RYF155" s="494"/>
      <c r="RYG155" s="494"/>
      <c r="RYH155" s="494"/>
      <c r="RYI155" s="494"/>
      <c r="RYJ155" s="494"/>
      <c r="RYK155" s="494"/>
      <c r="RYL155" s="494"/>
      <c r="RYM155" s="494"/>
      <c r="RYN155" s="494"/>
      <c r="RYO155" s="494"/>
      <c r="RYP155" s="494"/>
      <c r="RYQ155" s="494"/>
      <c r="RYR155" s="494"/>
      <c r="RYS155" s="494"/>
      <c r="RYT155" s="494"/>
      <c r="RYU155" s="494"/>
      <c r="RYV155" s="494"/>
      <c r="RYW155" s="494"/>
      <c r="RYX155" s="494"/>
      <c r="RYY155" s="494"/>
      <c r="RYZ155" s="494"/>
      <c r="RZA155" s="494"/>
      <c r="RZB155" s="494"/>
      <c r="RZC155" s="494"/>
      <c r="RZD155" s="494"/>
      <c r="RZE155" s="494"/>
      <c r="RZF155" s="494"/>
      <c r="RZG155" s="494"/>
      <c r="RZH155" s="494"/>
      <c r="RZI155" s="494"/>
      <c r="RZJ155" s="494"/>
      <c r="RZK155" s="494"/>
      <c r="RZL155" s="494"/>
      <c r="RZM155" s="494"/>
      <c r="RZN155" s="494"/>
      <c r="RZO155" s="494"/>
      <c r="RZP155" s="494"/>
      <c r="RZQ155" s="494"/>
      <c r="RZR155" s="494"/>
      <c r="RZS155" s="494"/>
      <c r="RZT155" s="494"/>
      <c r="RZU155" s="494"/>
      <c r="RZV155" s="494"/>
      <c r="RZW155" s="494"/>
      <c r="RZX155" s="494"/>
      <c r="RZY155" s="494"/>
      <c r="RZZ155" s="494"/>
      <c r="SAA155" s="494"/>
      <c r="SAB155" s="494"/>
      <c r="SAC155" s="494"/>
      <c r="SAD155" s="494"/>
      <c r="SAE155" s="494"/>
      <c r="SAF155" s="494"/>
      <c r="SAG155" s="494"/>
      <c r="SAH155" s="494"/>
      <c r="SAI155" s="494"/>
      <c r="SAJ155" s="494"/>
      <c r="SAK155" s="494"/>
      <c r="SAL155" s="494"/>
      <c r="SAM155" s="494"/>
      <c r="SAN155" s="494"/>
      <c r="SAO155" s="494"/>
      <c r="SAP155" s="494"/>
      <c r="SAQ155" s="494"/>
      <c r="SAR155" s="494"/>
      <c r="SAS155" s="494"/>
      <c r="SAT155" s="494"/>
      <c r="SAU155" s="494"/>
      <c r="SAV155" s="494"/>
      <c r="SAW155" s="494"/>
      <c r="SAX155" s="494"/>
      <c r="SAY155" s="494"/>
      <c r="SAZ155" s="494"/>
      <c r="SBA155" s="494"/>
      <c r="SBB155" s="494"/>
      <c r="SBC155" s="494"/>
      <c r="SBD155" s="494"/>
      <c r="SBE155" s="494"/>
      <c r="SBF155" s="494"/>
      <c r="SBG155" s="494"/>
      <c r="SBH155" s="494"/>
      <c r="SBI155" s="494"/>
      <c r="SBJ155" s="494"/>
      <c r="SBK155" s="494"/>
      <c r="SBL155" s="494"/>
      <c r="SBM155" s="494"/>
      <c r="SBN155" s="494"/>
      <c r="SBO155" s="494"/>
      <c r="SBP155" s="494"/>
      <c r="SBQ155" s="494"/>
      <c r="SBR155" s="494"/>
      <c r="SBS155" s="494"/>
      <c r="SBT155" s="494"/>
      <c r="SBU155" s="494"/>
      <c r="SBV155" s="494"/>
      <c r="SBW155" s="494"/>
      <c r="SBX155" s="494"/>
      <c r="SBY155" s="494"/>
      <c r="SBZ155" s="494"/>
      <c r="SCA155" s="494"/>
      <c r="SCB155" s="494"/>
      <c r="SCC155" s="494"/>
      <c r="SCD155" s="494"/>
      <c r="SCE155" s="494"/>
      <c r="SCF155" s="494"/>
      <c r="SCG155" s="494"/>
      <c r="SCH155" s="494"/>
      <c r="SCI155" s="494"/>
      <c r="SCJ155" s="494"/>
      <c r="SCK155" s="494"/>
      <c r="SCL155" s="494"/>
      <c r="SCM155" s="494"/>
      <c r="SCN155" s="494"/>
      <c r="SCO155" s="494"/>
      <c r="SCP155" s="494"/>
      <c r="SCQ155" s="494"/>
      <c r="SCR155" s="494"/>
      <c r="SCS155" s="494"/>
      <c r="SCT155" s="494"/>
      <c r="SCU155" s="494"/>
      <c r="SCV155" s="494"/>
      <c r="SCW155" s="494"/>
      <c r="SCX155" s="494"/>
      <c r="SCY155" s="494"/>
      <c r="SCZ155" s="494"/>
      <c r="SDA155" s="494"/>
      <c r="SDB155" s="494"/>
      <c r="SDC155" s="494"/>
      <c r="SDD155" s="494"/>
      <c r="SDE155" s="494"/>
      <c r="SDF155" s="494"/>
      <c r="SDG155" s="494"/>
      <c r="SDH155" s="494"/>
      <c r="SDI155" s="494"/>
      <c r="SDJ155" s="494"/>
      <c r="SDK155" s="494"/>
      <c r="SDL155" s="494"/>
      <c r="SDM155" s="494"/>
      <c r="SDN155" s="494"/>
      <c r="SDO155" s="494"/>
      <c r="SDP155" s="494"/>
      <c r="SDQ155" s="494"/>
      <c r="SDR155" s="494"/>
      <c r="SDS155" s="494"/>
      <c r="SDT155" s="494"/>
      <c r="SDU155" s="494"/>
      <c r="SDV155" s="494"/>
      <c r="SDW155" s="494"/>
      <c r="SDX155" s="494"/>
      <c r="SDY155" s="494"/>
      <c r="SDZ155" s="494"/>
      <c r="SEA155" s="494"/>
      <c r="SEB155" s="494"/>
      <c r="SEC155" s="494"/>
      <c r="SED155" s="494"/>
      <c r="SEE155" s="494"/>
      <c r="SEF155" s="494"/>
      <c r="SEG155" s="494"/>
      <c r="SEH155" s="494"/>
      <c r="SEI155" s="494"/>
      <c r="SEJ155" s="494"/>
      <c r="SEK155" s="494"/>
      <c r="SEL155" s="494"/>
      <c r="SEM155" s="494"/>
      <c r="SEN155" s="494"/>
      <c r="SEO155" s="494"/>
      <c r="SEP155" s="494"/>
      <c r="SEQ155" s="494"/>
      <c r="SER155" s="494"/>
      <c r="SES155" s="494"/>
      <c r="SET155" s="494"/>
      <c r="SEU155" s="494"/>
      <c r="SEV155" s="494"/>
      <c r="SEW155" s="494"/>
      <c r="SEX155" s="494"/>
      <c r="SEY155" s="494"/>
      <c r="SEZ155" s="494"/>
      <c r="SFA155" s="494"/>
      <c r="SFB155" s="494"/>
      <c r="SFC155" s="494"/>
      <c r="SFD155" s="494"/>
      <c r="SFE155" s="494"/>
      <c r="SFF155" s="494"/>
      <c r="SFG155" s="494"/>
      <c r="SFH155" s="494"/>
      <c r="SFI155" s="494"/>
      <c r="SFJ155" s="494"/>
      <c r="SFK155" s="494"/>
      <c r="SFL155" s="494"/>
      <c r="SFM155" s="494"/>
      <c r="SFN155" s="494"/>
      <c r="SFO155" s="494"/>
      <c r="SFP155" s="494"/>
      <c r="SFQ155" s="494"/>
      <c r="SFR155" s="494"/>
      <c r="SFS155" s="494"/>
      <c r="SFT155" s="494"/>
      <c r="SFU155" s="494"/>
      <c r="SFV155" s="494"/>
      <c r="SFW155" s="494"/>
      <c r="SFX155" s="494"/>
      <c r="SFY155" s="494"/>
      <c r="SFZ155" s="494"/>
      <c r="SGA155" s="494"/>
      <c r="SGB155" s="494"/>
      <c r="SGC155" s="494"/>
      <c r="SGD155" s="494"/>
      <c r="SGE155" s="494"/>
      <c r="SGF155" s="494"/>
      <c r="SGG155" s="494"/>
      <c r="SGH155" s="494"/>
      <c r="SGI155" s="494"/>
      <c r="SGJ155" s="494"/>
      <c r="SGK155" s="494"/>
      <c r="SGL155" s="494"/>
      <c r="SGM155" s="494"/>
      <c r="SGN155" s="494"/>
      <c r="SGO155" s="494"/>
      <c r="SGP155" s="494"/>
      <c r="SGQ155" s="494"/>
      <c r="SGR155" s="494"/>
      <c r="SGS155" s="494"/>
      <c r="SGT155" s="494"/>
      <c r="SGU155" s="494"/>
      <c r="SGV155" s="494"/>
      <c r="SGW155" s="494"/>
      <c r="SGX155" s="494"/>
      <c r="SGY155" s="494"/>
      <c r="SGZ155" s="494"/>
      <c r="SHA155" s="494"/>
      <c r="SHB155" s="494"/>
      <c r="SHC155" s="494"/>
      <c r="SHD155" s="494"/>
      <c r="SHE155" s="494"/>
      <c r="SHF155" s="494"/>
      <c r="SHG155" s="494"/>
      <c r="SHH155" s="494"/>
      <c r="SHI155" s="494"/>
      <c r="SHJ155" s="494"/>
      <c r="SHK155" s="494"/>
      <c r="SHL155" s="494"/>
      <c r="SHM155" s="494"/>
      <c r="SHN155" s="494"/>
      <c r="SHO155" s="494"/>
      <c r="SHP155" s="494"/>
      <c r="SHQ155" s="494"/>
      <c r="SHR155" s="494"/>
      <c r="SHS155" s="494"/>
      <c r="SHT155" s="494"/>
      <c r="SHU155" s="494"/>
      <c r="SHV155" s="494"/>
      <c r="SHW155" s="494"/>
      <c r="SHX155" s="494"/>
      <c r="SHY155" s="494"/>
      <c r="SHZ155" s="494"/>
      <c r="SIA155" s="494"/>
      <c r="SIB155" s="494"/>
      <c r="SIC155" s="494"/>
      <c r="SID155" s="494"/>
      <c r="SIE155" s="494"/>
      <c r="SIF155" s="494"/>
      <c r="SIG155" s="494"/>
      <c r="SIH155" s="494"/>
      <c r="SII155" s="494"/>
      <c r="SIJ155" s="494"/>
      <c r="SIK155" s="494"/>
      <c r="SIL155" s="494"/>
      <c r="SIM155" s="494"/>
      <c r="SIN155" s="494"/>
      <c r="SIO155" s="494"/>
      <c r="SIP155" s="494"/>
      <c r="SIQ155" s="494"/>
      <c r="SIR155" s="494"/>
      <c r="SIS155" s="494"/>
      <c r="SIT155" s="494"/>
      <c r="SIU155" s="494"/>
      <c r="SIV155" s="494"/>
      <c r="SIW155" s="494"/>
      <c r="SIX155" s="494"/>
      <c r="SIY155" s="494"/>
      <c r="SIZ155" s="494"/>
      <c r="SJA155" s="494"/>
      <c r="SJB155" s="494"/>
      <c r="SJC155" s="494"/>
      <c r="SJD155" s="494"/>
      <c r="SJE155" s="494"/>
      <c r="SJF155" s="494"/>
      <c r="SJG155" s="494"/>
      <c r="SJH155" s="494"/>
      <c r="SJI155" s="494"/>
      <c r="SJJ155" s="494"/>
      <c r="SJK155" s="494"/>
      <c r="SJL155" s="494"/>
      <c r="SJM155" s="494"/>
      <c r="SJN155" s="494"/>
      <c r="SJO155" s="494"/>
      <c r="SJP155" s="494"/>
      <c r="SJQ155" s="494"/>
      <c r="SJR155" s="494"/>
      <c r="SJS155" s="494"/>
      <c r="SJT155" s="494"/>
      <c r="SJU155" s="494"/>
      <c r="SJV155" s="494"/>
      <c r="SJW155" s="494"/>
      <c r="SJX155" s="494"/>
      <c r="SJY155" s="494"/>
      <c r="SJZ155" s="494"/>
      <c r="SKA155" s="494"/>
      <c r="SKB155" s="494"/>
      <c r="SKC155" s="494"/>
      <c r="SKD155" s="494"/>
      <c r="SKE155" s="494"/>
      <c r="SKF155" s="494"/>
      <c r="SKG155" s="494"/>
      <c r="SKH155" s="494"/>
      <c r="SKI155" s="494"/>
      <c r="SKJ155" s="494"/>
      <c r="SKK155" s="494"/>
      <c r="SKL155" s="494"/>
      <c r="SKM155" s="494"/>
      <c r="SKN155" s="494"/>
      <c r="SKO155" s="494"/>
      <c r="SKP155" s="494"/>
      <c r="SKQ155" s="494"/>
      <c r="SKR155" s="494"/>
      <c r="SKS155" s="494"/>
      <c r="SKT155" s="494"/>
      <c r="SKU155" s="494"/>
      <c r="SKV155" s="494"/>
      <c r="SKW155" s="494"/>
      <c r="SKX155" s="494"/>
      <c r="SKY155" s="494"/>
      <c r="SKZ155" s="494"/>
      <c r="SLA155" s="494"/>
      <c r="SLB155" s="494"/>
      <c r="SLC155" s="494"/>
      <c r="SLD155" s="494"/>
      <c r="SLE155" s="494"/>
      <c r="SLF155" s="494"/>
      <c r="SLG155" s="494"/>
      <c r="SLH155" s="494"/>
      <c r="SLI155" s="494"/>
      <c r="SLJ155" s="494"/>
      <c r="SLK155" s="494"/>
      <c r="SLL155" s="494"/>
      <c r="SLM155" s="494"/>
      <c r="SLN155" s="494"/>
      <c r="SLO155" s="494"/>
      <c r="SLP155" s="494"/>
      <c r="SLQ155" s="494"/>
      <c r="SLR155" s="494"/>
      <c r="SLS155" s="494"/>
      <c r="SLT155" s="494"/>
      <c r="SLU155" s="494"/>
      <c r="SLV155" s="494"/>
      <c r="SLW155" s="494"/>
      <c r="SLX155" s="494"/>
      <c r="SLY155" s="494"/>
      <c r="SLZ155" s="494"/>
      <c r="SMA155" s="494"/>
      <c r="SMB155" s="494"/>
      <c r="SMC155" s="494"/>
      <c r="SMD155" s="494"/>
      <c r="SME155" s="494"/>
      <c r="SMF155" s="494"/>
      <c r="SMG155" s="494"/>
      <c r="SMH155" s="494"/>
      <c r="SMI155" s="494"/>
      <c r="SMJ155" s="494"/>
      <c r="SMK155" s="494"/>
      <c r="SML155" s="494"/>
      <c r="SMM155" s="494"/>
      <c r="SMN155" s="494"/>
      <c r="SMO155" s="494"/>
      <c r="SMP155" s="494"/>
      <c r="SMQ155" s="494"/>
      <c r="SMR155" s="494"/>
      <c r="SMS155" s="494"/>
      <c r="SMT155" s="494"/>
      <c r="SMU155" s="494"/>
      <c r="SMV155" s="494"/>
      <c r="SMW155" s="494"/>
      <c r="SMX155" s="494"/>
      <c r="SMY155" s="494"/>
      <c r="SMZ155" s="494"/>
      <c r="SNA155" s="494"/>
      <c r="SNB155" s="494"/>
      <c r="SNC155" s="494"/>
      <c r="SND155" s="494"/>
      <c r="SNE155" s="494"/>
      <c r="SNF155" s="494"/>
      <c r="SNG155" s="494"/>
      <c r="SNH155" s="494"/>
      <c r="SNI155" s="494"/>
      <c r="SNJ155" s="494"/>
      <c r="SNK155" s="494"/>
      <c r="SNL155" s="494"/>
      <c r="SNM155" s="494"/>
      <c r="SNN155" s="494"/>
      <c r="SNO155" s="494"/>
      <c r="SNP155" s="494"/>
      <c r="SNQ155" s="494"/>
      <c r="SNR155" s="494"/>
      <c r="SNS155" s="494"/>
      <c r="SNT155" s="494"/>
      <c r="SNU155" s="494"/>
      <c r="SNV155" s="494"/>
      <c r="SNW155" s="494"/>
      <c r="SNX155" s="494"/>
      <c r="SNY155" s="494"/>
      <c r="SNZ155" s="494"/>
      <c r="SOA155" s="494"/>
      <c r="SOB155" s="494"/>
      <c r="SOC155" s="494"/>
      <c r="SOD155" s="494"/>
      <c r="SOE155" s="494"/>
      <c r="SOF155" s="494"/>
      <c r="SOG155" s="494"/>
      <c r="SOH155" s="494"/>
      <c r="SOI155" s="494"/>
      <c r="SOJ155" s="494"/>
      <c r="SOK155" s="494"/>
      <c r="SOL155" s="494"/>
      <c r="SOM155" s="494"/>
      <c r="SON155" s="494"/>
      <c r="SOO155" s="494"/>
      <c r="SOP155" s="494"/>
      <c r="SOQ155" s="494"/>
      <c r="SOR155" s="494"/>
      <c r="SOS155" s="494"/>
      <c r="SOT155" s="494"/>
      <c r="SOU155" s="494"/>
      <c r="SOV155" s="494"/>
      <c r="SOW155" s="494"/>
      <c r="SOX155" s="494"/>
      <c r="SOY155" s="494"/>
      <c r="SOZ155" s="494"/>
      <c r="SPA155" s="494"/>
      <c r="SPB155" s="494"/>
      <c r="SPC155" s="494"/>
      <c r="SPD155" s="494"/>
      <c r="SPE155" s="494"/>
      <c r="SPF155" s="494"/>
      <c r="SPG155" s="494"/>
      <c r="SPH155" s="494"/>
      <c r="SPI155" s="494"/>
      <c r="SPJ155" s="494"/>
      <c r="SPK155" s="494"/>
      <c r="SPL155" s="494"/>
      <c r="SPM155" s="494"/>
      <c r="SPN155" s="494"/>
      <c r="SPO155" s="494"/>
      <c r="SPP155" s="494"/>
      <c r="SPQ155" s="494"/>
      <c r="SPR155" s="494"/>
      <c r="SPS155" s="494"/>
      <c r="SPT155" s="494"/>
      <c r="SPU155" s="494"/>
      <c r="SPV155" s="494"/>
      <c r="SPW155" s="494"/>
      <c r="SPX155" s="494"/>
      <c r="SPY155" s="494"/>
      <c r="SPZ155" s="494"/>
      <c r="SQA155" s="494"/>
      <c r="SQB155" s="494"/>
      <c r="SQC155" s="494"/>
      <c r="SQD155" s="494"/>
      <c r="SQE155" s="494"/>
      <c r="SQF155" s="494"/>
      <c r="SQG155" s="494"/>
      <c r="SQH155" s="494"/>
      <c r="SQI155" s="494"/>
      <c r="SQJ155" s="494"/>
      <c r="SQK155" s="494"/>
      <c r="SQL155" s="494"/>
      <c r="SQM155" s="494"/>
      <c r="SQN155" s="494"/>
      <c r="SQO155" s="494"/>
      <c r="SQP155" s="494"/>
      <c r="SQQ155" s="494"/>
      <c r="SQR155" s="494"/>
      <c r="SQS155" s="494"/>
      <c r="SQT155" s="494"/>
      <c r="SQU155" s="494"/>
      <c r="SQV155" s="494"/>
      <c r="SQW155" s="494"/>
      <c r="SQX155" s="494"/>
      <c r="SQY155" s="494"/>
      <c r="SQZ155" s="494"/>
      <c r="SRA155" s="494"/>
      <c r="SRB155" s="494"/>
      <c r="SRC155" s="494"/>
      <c r="SRD155" s="494"/>
      <c r="SRE155" s="494"/>
      <c r="SRF155" s="494"/>
      <c r="SRG155" s="494"/>
      <c r="SRH155" s="494"/>
      <c r="SRI155" s="494"/>
      <c r="SRJ155" s="494"/>
      <c r="SRK155" s="494"/>
      <c r="SRL155" s="494"/>
      <c r="SRM155" s="494"/>
      <c r="SRN155" s="494"/>
      <c r="SRO155" s="494"/>
      <c r="SRP155" s="494"/>
      <c r="SRQ155" s="494"/>
      <c r="SRR155" s="494"/>
      <c r="SRS155" s="494"/>
      <c r="SRT155" s="494"/>
      <c r="SRU155" s="494"/>
      <c r="SRV155" s="494"/>
      <c r="SRW155" s="494"/>
      <c r="SRX155" s="494"/>
      <c r="SRY155" s="494"/>
      <c r="SRZ155" s="494"/>
      <c r="SSA155" s="494"/>
      <c r="SSB155" s="494"/>
      <c r="SSC155" s="494"/>
      <c r="SSD155" s="494"/>
      <c r="SSE155" s="494"/>
      <c r="SSF155" s="494"/>
      <c r="SSG155" s="494"/>
      <c r="SSH155" s="494"/>
      <c r="SSI155" s="494"/>
      <c r="SSJ155" s="494"/>
      <c r="SSK155" s="494"/>
      <c r="SSL155" s="494"/>
      <c r="SSM155" s="494"/>
      <c r="SSN155" s="494"/>
      <c r="SSO155" s="494"/>
      <c r="SSP155" s="494"/>
      <c r="SSQ155" s="494"/>
      <c r="SSR155" s="494"/>
      <c r="SSS155" s="494"/>
      <c r="SST155" s="494"/>
      <c r="SSU155" s="494"/>
      <c r="SSV155" s="494"/>
      <c r="SSW155" s="494"/>
      <c r="SSX155" s="494"/>
      <c r="SSY155" s="494"/>
      <c r="SSZ155" s="494"/>
      <c r="STA155" s="494"/>
      <c r="STB155" s="494"/>
      <c r="STC155" s="494"/>
      <c r="STD155" s="494"/>
      <c r="STE155" s="494"/>
      <c r="STF155" s="494"/>
      <c r="STG155" s="494"/>
      <c r="STH155" s="494"/>
      <c r="STI155" s="494"/>
      <c r="STJ155" s="494"/>
      <c r="STK155" s="494"/>
      <c r="STL155" s="494"/>
      <c r="STM155" s="494"/>
      <c r="STN155" s="494"/>
      <c r="STO155" s="494"/>
      <c r="STP155" s="494"/>
      <c r="STQ155" s="494"/>
      <c r="STR155" s="494"/>
      <c r="STS155" s="494"/>
      <c r="STT155" s="494"/>
      <c r="STU155" s="494"/>
      <c r="STV155" s="494"/>
      <c r="STW155" s="494"/>
      <c r="STX155" s="494"/>
      <c r="STY155" s="494"/>
      <c r="STZ155" s="494"/>
      <c r="SUA155" s="494"/>
      <c r="SUB155" s="494"/>
      <c r="SUC155" s="494"/>
      <c r="SUD155" s="494"/>
      <c r="SUE155" s="494"/>
      <c r="SUF155" s="494"/>
      <c r="SUG155" s="494"/>
      <c r="SUH155" s="494"/>
      <c r="SUI155" s="494"/>
      <c r="SUJ155" s="494"/>
      <c r="SUK155" s="494"/>
      <c r="SUL155" s="494"/>
      <c r="SUM155" s="494"/>
      <c r="SUN155" s="494"/>
      <c r="SUO155" s="494"/>
      <c r="SUP155" s="494"/>
      <c r="SUQ155" s="494"/>
      <c r="SUR155" s="494"/>
      <c r="SUS155" s="494"/>
      <c r="SUT155" s="494"/>
      <c r="SUU155" s="494"/>
      <c r="SUV155" s="494"/>
      <c r="SUW155" s="494"/>
      <c r="SUX155" s="494"/>
      <c r="SUY155" s="494"/>
      <c r="SUZ155" s="494"/>
      <c r="SVA155" s="494"/>
      <c r="SVB155" s="494"/>
      <c r="SVC155" s="494"/>
      <c r="SVD155" s="494"/>
      <c r="SVE155" s="494"/>
      <c r="SVF155" s="494"/>
      <c r="SVG155" s="494"/>
      <c r="SVH155" s="494"/>
      <c r="SVI155" s="494"/>
      <c r="SVJ155" s="494"/>
      <c r="SVK155" s="494"/>
      <c r="SVL155" s="494"/>
      <c r="SVM155" s="494"/>
      <c r="SVN155" s="494"/>
      <c r="SVO155" s="494"/>
      <c r="SVP155" s="494"/>
      <c r="SVQ155" s="494"/>
      <c r="SVR155" s="494"/>
      <c r="SVS155" s="494"/>
      <c r="SVT155" s="494"/>
      <c r="SVU155" s="494"/>
      <c r="SVV155" s="494"/>
      <c r="SVW155" s="494"/>
      <c r="SVX155" s="494"/>
      <c r="SVY155" s="494"/>
      <c r="SVZ155" s="494"/>
      <c r="SWA155" s="494"/>
      <c r="SWB155" s="494"/>
      <c r="SWC155" s="494"/>
      <c r="SWD155" s="494"/>
      <c r="SWE155" s="494"/>
      <c r="SWF155" s="494"/>
      <c r="SWG155" s="494"/>
      <c r="SWH155" s="494"/>
      <c r="SWI155" s="494"/>
      <c r="SWJ155" s="494"/>
      <c r="SWK155" s="494"/>
      <c r="SWL155" s="494"/>
      <c r="SWM155" s="494"/>
      <c r="SWN155" s="494"/>
      <c r="SWO155" s="494"/>
      <c r="SWP155" s="494"/>
      <c r="SWQ155" s="494"/>
      <c r="SWR155" s="494"/>
      <c r="SWS155" s="494"/>
      <c r="SWT155" s="494"/>
      <c r="SWU155" s="494"/>
      <c r="SWV155" s="494"/>
      <c r="SWW155" s="494"/>
      <c r="SWX155" s="494"/>
      <c r="SWY155" s="494"/>
      <c r="SWZ155" s="494"/>
      <c r="SXA155" s="494"/>
      <c r="SXB155" s="494"/>
      <c r="SXC155" s="494"/>
      <c r="SXD155" s="494"/>
      <c r="SXE155" s="494"/>
      <c r="SXF155" s="494"/>
      <c r="SXG155" s="494"/>
      <c r="SXH155" s="494"/>
      <c r="SXI155" s="494"/>
      <c r="SXJ155" s="494"/>
      <c r="SXK155" s="494"/>
      <c r="SXL155" s="494"/>
      <c r="SXM155" s="494"/>
      <c r="SXN155" s="494"/>
      <c r="SXO155" s="494"/>
      <c r="SXP155" s="494"/>
      <c r="SXQ155" s="494"/>
      <c r="SXR155" s="494"/>
      <c r="SXS155" s="494"/>
      <c r="SXT155" s="494"/>
      <c r="SXU155" s="494"/>
      <c r="SXV155" s="494"/>
      <c r="SXW155" s="494"/>
      <c r="SXX155" s="494"/>
      <c r="SXY155" s="494"/>
      <c r="SXZ155" s="494"/>
      <c r="SYA155" s="494"/>
      <c r="SYB155" s="494"/>
      <c r="SYC155" s="494"/>
      <c r="SYD155" s="494"/>
      <c r="SYE155" s="494"/>
      <c r="SYF155" s="494"/>
      <c r="SYG155" s="494"/>
      <c r="SYH155" s="494"/>
      <c r="SYI155" s="494"/>
      <c r="SYJ155" s="494"/>
      <c r="SYK155" s="494"/>
      <c r="SYL155" s="494"/>
      <c r="SYM155" s="494"/>
      <c r="SYN155" s="494"/>
      <c r="SYO155" s="494"/>
      <c r="SYP155" s="494"/>
      <c r="SYQ155" s="494"/>
      <c r="SYR155" s="494"/>
      <c r="SYS155" s="494"/>
      <c r="SYT155" s="494"/>
      <c r="SYU155" s="494"/>
      <c r="SYV155" s="494"/>
      <c r="SYW155" s="494"/>
      <c r="SYX155" s="494"/>
      <c r="SYY155" s="494"/>
      <c r="SYZ155" s="494"/>
      <c r="SZA155" s="494"/>
      <c r="SZB155" s="494"/>
      <c r="SZC155" s="494"/>
      <c r="SZD155" s="494"/>
      <c r="SZE155" s="494"/>
      <c r="SZF155" s="494"/>
      <c r="SZG155" s="494"/>
      <c r="SZH155" s="494"/>
      <c r="SZI155" s="494"/>
      <c r="SZJ155" s="494"/>
      <c r="SZK155" s="494"/>
      <c r="SZL155" s="494"/>
      <c r="SZM155" s="494"/>
      <c r="SZN155" s="494"/>
      <c r="SZO155" s="494"/>
      <c r="SZP155" s="494"/>
      <c r="SZQ155" s="494"/>
      <c r="SZR155" s="494"/>
      <c r="SZS155" s="494"/>
      <c r="SZT155" s="494"/>
      <c r="SZU155" s="494"/>
      <c r="SZV155" s="494"/>
      <c r="SZW155" s="494"/>
      <c r="SZX155" s="494"/>
      <c r="SZY155" s="494"/>
      <c r="SZZ155" s="494"/>
      <c r="TAA155" s="494"/>
      <c r="TAB155" s="494"/>
      <c r="TAC155" s="494"/>
      <c r="TAD155" s="494"/>
      <c r="TAE155" s="494"/>
      <c r="TAF155" s="494"/>
      <c r="TAG155" s="494"/>
      <c r="TAH155" s="494"/>
      <c r="TAI155" s="494"/>
      <c r="TAJ155" s="494"/>
      <c r="TAK155" s="494"/>
      <c r="TAL155" s="494"/>
      <c r="TAM155" s="494"/>
      <c r="TAN155" s="494"/>
      <c r="TAO155" s="494"/>
      <c r="TAP155" s="494"/>
      <c r="TAQ155" s="494"/>
      <c r="TAR155" s="494"/>
      <c r="TAS155" s="494"/>
      <c r="TAT155" s="494"/>
      <c r="TAU155" s="494"/>
      <c r="TAV155" s="494"/>
      <c r="TAW155" s="494"/>
      <c r="TAX155" s="494"/>
      <c r="TAY155" s="494"/>
      <c r="TAZ155" s="494"/>
      <c r="TBA155" s="494"/>
      <c r="TBB155" s="494"/>
      <c r="TBC155" s="494"/>
      <c r="TBD155" s="494"/>
      <c r="TBE155" s="494"/>
      <c r="TBF155" s="494"/>
      <c r="TBG155" s="494"/>
      <c r="TBH155" s="494"/>
      <c r="TBI155" s="494"/>
      <c r="TBJ155" s="494"/>
      <c r="TBK155" s="494"/>
      <c r="TBL155" s="494"/>
      <c r="TBM155" s="494"/>
      <c r="TBN155" s="494"/>
      <c r="TBO155" s="494"/>
      <c r="TBP155" s="494"/>
      <c r="TBQ155" s="494"/>
      <c r="TBR155" s="494"/>
      <c r="TBS155" s="494"/>
      <c r="TBT155" s="494"/>
      <c r="TBU155" s="494"/>
      <c r="TBV155" s="494"/>
      <c r="TBW155" s="494"/>
      <c r="TBX155" s="494"/>
      <c r="TBY155" s="494"/>
      <c r="TBZ155" s="494"/>
      <c r="TCA155" s="494"/>
      <c r="TCB155" s="494"/>
      <c r="TCC155" s="494"/>
      <c r="TCD155" s="494"/>
      <c r="TCE155" s="494"/>
      <c r="TCF155" s="494"/>
      <c r="TCG155" s="494"/>
      <c r="TCH155" s="494"/>
      <c r="TCI155" s="494"/>
      <c r="TCJ155" s="494"/>
      <c r="TCK155" s="494"/>
      <c r="TCL155" s="494"/>
      <c r="TCM155" s="494"/>
      <c r="TCN155" s="494"/>
      <c r="TCO155" s="494"/>
      <c r="TCP155" s="494"/>
      <c r="TCQ155" s="494"/>
      <c r="TCR155" s="494"/>
      <c r="TCS155" s="494"/>
      <c r="TCT155" s="494"/>
      <c r="TCU155" s="494"/>
      <c r="TCV155" s="494"/>
      <c r="TCW155" s="494"/>
      <c r="TCX155" s="494"/>
      <c r="TCY155" s="494"/>
      <c r="TCZ155" s="494"/>
      <c r="TDA155" s="494"/>
      <c r="TDB155" s="494"/>
      <c r="TDC155" s="494"/>
      <c r="TDD155" s="494"/>
      <c r="TDE155" s="494"/>
      <c r="TDF155" s="494"/>
      <c r="TDG155" s="494"/>
      <c r="TDH155" s="494"/>
      <c r="TDI155" s="494"/>
      <c r="TDJ155" s="494"/>
      <c r="TDK155" s="494"/>
      <c r="TDL155" s="494"/>
      <c r="TDM155" s="494"/>
      <c r="TDN155" s="494"/>
      <c r="TDO155" s="494"/>
      <c r="TDP155" s="494"/>
      <c r="TDQ155" s="494"/>
      <c r="TDR155" s="494"/>
      <c r="TDS155" s="494"/>
      <c r="TDT155" s="494"/>
      <c r="TDU155" s="494"/>
      <c r="TDV155" s="494"/>
      <c r="TDW155" s="494"/>
      <c r="TDX155" s="494"/>
      <c r="TDY155" s="494"/>
      <c r="TDZ155" s="494"/>
      <c r="TEA155" s="494"/>
      <c r="TEB155" s="494"/>
      <c r="TEC155" s="494"/>
      <c r="TED155" s="494"/>
      <c r="TEE155" s="494"/>
      <c r="TEF155" s="494"/>
      <c r="TEG155" s="494"/>
      <c r="TEH155" s="494"/>
      <c r="TEI155" s="494"/>
      <c r="TEJ155" s="494"/>
      <c r="TEK155" s="494"/>
      <c r="TEL155" s="494"/>
      <c r="TEM155" s="494"/>
      <c r="TEN155" s="494"/>
      <c r="TEO155" s="494"/>
      <c r="TEP155" s="494"/>
      <c r="TEQ155" s="494"/>
      <c r="TER155" s="494"/>
      <c r="TES155" s="494"/>
      <c r="TET155" s="494"/>
      <c r="TEU155" s="494"/>
      <c r="TEV155" s="494"/>
      <c r="TEW155" s="494"/>
      <c r="TEX155" s="494"/>
      <c r="TEY155" s="494"/>
      <c r="TEZ155" s="494"/>
      <c r="TFA155" s="494"/>
      <c r="TFB155" s="494"/>
      <c r="TFC155" s="494"/>
      <c r="TFD155" s="494"/>
      <c r="TFE155" s="494"/>
      <c r="TFF155" s="494"/>
      <c r="TFG155" s="494"/>
      <c r="TFH155" s="494"/>
      <c r="TFI155" s="494"/>
      <c r="TFJ155" s="494"/>
      <c r="TFK155" s="494"/>
      <c r="TFL155" s="494"/>
      <c r="TFM155" s="494"/>
      <c r="TFN155" s="494"/>
      <c r="TFO155" s="494"/>
      <c r="TFP155" s="494"/>
      <c r="TFQ155" s="494"/>
      <c r="TFR155" s="494"/>
      <c r="TFS155" s="494"/>
      <c r="TFT155" s="494"/>
      <c r="TFU155" s="494"/>
      <c r="TFV155" s="494"/>
      <c r="TFW155" s="494"/>
      <c r="TFX155" s="494"/>
      <c r="TFY155" s="494"/>
      <c r="TFZ155" s="494"/>
      <c r="TGA155" s="494"/>
      <c r="TGB155" s="494"/>
      <c r="TGC155" s="494"/>
      <c r="TGD155" s="494"/>
      <c r="TGE155" s="494"/>
      <c r="TGF155" s="494"/>
      <c r="TGG155" s="494"/>
      <c r="TGH155" s="494"/>
      <c r="TGI155" s="494"/>
      <c r="TGJ155" s="494"/>
      <c r="TGK155" s="494"/>
      <c r="TGL155" s="494"/>
      <c r="TGM155" s="494"/>
      <c r="TGN155" s="494"/>
      <c r="TGO155" s="494"/>
      <c r="TGP155" s="494"/>
      <c r="TGQ155" s="494"/>
      <c r="TGR155" s="494"/>
      <c r="TGS155" s="494"/>
      <c r="TGT155" s="494"/>
      <c r="TGU155" s="494"/>
      <c r="TGV155" s="494"/>
      <c r="TGW155" s="494"/>
      <c r="TGX155" s="494"/>
      <c r="TGY155" s="494"/>
      <c r="TGZ155" s="494"/>
      <c r="THA155" s="494"/>
      <c r="THB155" s="494"/>
      <c r="THC155" s="494"/>
      <c r="THD155" s="494"/>
      <c r="THE155" s="494"/>
      <c r="THF155" s="494"/>
      <c r="THG155" s="494"/>
      <c r="THH155" s="494"/>
      <c r="THI155" s="494"/>
      <c r="THJ155" s="494"/>
      <c r="THK155" s="494"/>
      <c r="THL155" s="494"/>
      <c r="THM155" s="494"/>
      <c r="THN155" s="494"/>
      <c r="THO155" s="494"/>
      <c r="THP155" s="494"/>
      <c r="THQ155" s="494"/>
      <c r="THR155" s="494"/>
      <c r="THS155" s="494"/>
      <c r="THT155" s="494"/>
      <c r="THU155" s="494"/>
      <c r="THV155" s="494"/>
      <c r="THW155" s="494"/>
      <c r="THX155" s="494"/>
      <c r="THY155" s="494"/>
      <c r="THZ155" s="494"/>
      <c r="TIA155" s="494"/>
      <c r="TIB155" s="494"/>
      <c r="TIC155" s="494"/>
      <c r="TID155" s="494"/>
      <c r="TIE155" s="494"/>
      <c r="TIF155" s="494"/>
      <c r="TIG155" s="494"/>
      <c r="TIH155" s="494"/>
      <c r="TII155" s="494"/>
      <c r="TIJ155" s="494"/>
      <c r="TIK155" s="494"/>
      <c r="TIL155" s="494"/>
      <c r="TIM155" s="494"/>
      <c r="TIN155" s="494"/>
      <c r="TIO155" s="494"/>
      <c r="TIP155" s="494"/>
      <c r="TIQ155" s="494"/>
      <c r="TIR155" s="494"/>
      <c r="TIS155" s="494"/>
      <c r="TIT155" s="494"/>
      <c r="TIU155" s="494"/>
      <c r="TIV155" s="494"/>
      <c r="TIW155" s="494"/>
      <c r="TIX155" s="494"/>
      <c r="TIY155" s="494"/>
      <c r="TIZ155" s="494"/>
      <c r="TJA155" s="494"/>
      <c r="TJB155" s="494"/>
      <c r="TJC155" s="494"/>
      <c r="TJD155" s="494"/>
      <c r="TJE155" s="494"/>
      <c r="TJF155" s="494"/>
      <c r="TJG155" s="494"/>
      <c r="TJH155" s="494"/>
      <c r="TJI155" s="494"/>
      <c r="TJJ155" s="494"/>
      <c r="TJK155" s="494"/>
      <c r="TJL155" s="494"/>
      <c r="TJM155" s="494"/>
      <c r="TJN155" s="494"/>
      <c r="TJO155" s="494"/>
      <c r="TJP155" s="494"/>
      <c r="TJQ155" s="494"/>
      <c r="TJR155" s="494"/>
      <c r="TJS155" s="494"/>
      <c r="TJT155" s="494"/>
      <c r="TJU155" s="494"/>
      <c r="TJV155" s="494"/>
      <c r="TJW155" s="494"/>
      <c r="TJX155" s="494"/>
      <c r="TJY155" s="494"/>
      <c r="TJZ155" s="494"/>
      <c r="TKA155" s="494"/>
      <c r="TKB155" s="494"/>
      <c r="TKC155" s="494"/>
      <c r="TKD155" s="494"/>
      <c r="TKE155" s="494"/>
      <c r="TKF155" s="494"/>
      <c r="TKG155" s="494"/>
      <c r="TKH155" s="494"/>
      <c r="TKI155" s="494"/>
      <c r="TKJ155" s="494"/>
      <c r="TKK155" s="494"/>
      <c r="TKL155" s="494"/>
      <c r="TKM155" s="494"/>
      <c r="TKN155" s="494"/>
      <c r="TKO155" s="494"/>
      <c r="TKP155" s="494"/>
      <c r="TKQ155" s="494"/>
      <c r="TKR155" s="494"/>
      <c r="TKS155" s="494"/>
      <c r="TKT155" s="494"/>
      <c r="TKU155" s="494"/>
      <c r="TKV155" s="494"/>
      <c r="TKW155" s="494"/>
      <c r="TKX155" s="494"/>
      <c r="TKY155" s="494"/>
      <c r="TKZ155" s="494"/>
      <c r="TLA155" s="494"/>
      <c r="TLB155" s="494"/>
      <c r="TLC155" s="494"/>
      <c r="TLD155" s="494"/>
      <c r="TLE155" s="494"/>
      <c r="TLF155" s="494"/>
      <c r="TLG155" s="494"/>
      <c r="TLH155" s="494"/>
      <c r="TLI155" s="494"/>
      <c r="TLJ155" s="494"/>
      <c r="TLK155" s="494"/>
      <c r="TLL155" s="494"/>
      <c r="TLM155" s="494"/>
      <c r="TLN155" s="494"/>
      <c r="TLO155" s="494"/>
      <c r="TLP155" s="494"/>
      <c r="TLQ155" s="494"/>
      <c r="TLR155" s="494"/>
      <c r="TLS155" s="494"/>
      <c r="TLT155" s="494"/>
      <c r="TLU155" s="494"/>
      <c r="TLV155" s="494"/>
      <c r="TLW155" s="494"/>
      <c r="TLX155" s="494"/>
      <c r="TLY155" s="494"/>
      <c r="TLZ155" s="494"/>
      <c r="TMA155" s="494"/>
      <c r="TMB155" s="494"/>
      <c r="TMC155" s="494"/>
      <c r="TMD155" s="494"/>
      <c r="TME155" s="494"/>
      <c r="TMF155" s="494"/>
      <c r="TMG155" s="494"/>
      <c r="TMH155" s="494"/>
      <c r="TMI155" s="494"/>
      <c r="TMJ155" s="494"/>
      <c r="TMK155" s="494"/>
      <c r="TML155" s="494"/>
      <c r="TMM155" s="494"/>
      <c r="TMN155" s="494"/>
      <c r="TMO155" s="494"/>
      <c r="TMP155" s="494"/>
      <c r="TMQ155" s="494"/>
      <c r="TMR155" s="494"/>
      <c r="TMS155" s="494"/>
      <c r="TMT155" s="494"/>
      <c r="TMU155" s="494"/>
      <c r="TMV155" s="494"/>
      <c r="TMW155" s="494"/>
      <c r="TMX155" s="494"/>
      <c r="TMY155" s="494"/>
      <c r="TMZ155" s="494"/>
      <c r="TNA155" s="494"/>
      <c r="TNB155" s="494"/>
      <c r="TNC155" s="494"/>
      <c r="TND155" s="494"/>
      <c r="TNE155" s="494"/>
      <c r="TNF155" s="494"/>
      <c r="TNG155" s="494"/>
      <c r="TNH155" s="494"/>
      <c r="TNI155" s="494"/>
      <c r="TNJ155" s="494"/>
      <c r="TNK155" s="494"/>
      <c r="TNL155" s="494"/>
      <c r="TNM155" s="494"/>
      <c r="TNN155" s="494"/>
      <c r="TNO155" s="494"/>
      <c r="TNP155" s="494"/>
      <c r="TNQ155" s="494"/>
      <c r="TNR155" s="494"/>
      <c r="TNS155" s="494"/>
      <c r="TNT155" s="494"/>
      <c r="TNU155" s="494"/>
      <c r="TNV155" s="494"/>
      <c r="TNW155" s="494"/>
      <c r="TNX155" s="494"/>
      <c r="TNY155" s="494"/>
      <c r="TNZ155" s="494"/>
      <c r="TOA155" s="494"/>
      <c r="TOB155" s="494"/>
      <c r="TOC155" s="494"/>
      <c r="TOD155" s="494"/>
      <c r="TOE155" s="494"/>
      <c r="TOF155" s="494"/>
      <c r="TOG155" s="494"/>
      <c r="TOH155" s="494"/>
      <c r="TOI155" s="494"/>
      <c r="TOJ155" s="494"/>
      <c r="TOK155" s="494"/>
      <c r="TOL155" s="494"/>
      <c r="TOM155" s="494"/>
      <c r="TON155" s="494"/>
      <c r="TOO155" s="494"/>
      <c r="TOP155" s="494"/>
      <c r="TOQ155" s="494"/>
      <c r="TOR155" s="494"/>
      <c r="TOS155" s="494"/>
      <c r="TOT155" s="494"/>
      <c r="TOU155" s="494"/>
      <c r="TOV155" s="494"/>
      <c r="TOW155" s="494"/>
      <c r="TOX155" s="494"/>
      <c r="TOY155" s="494"/>
      <c r="TOZ155" s="494"/>
      <c r="TPA155" s="494"/>
      <c r="TPB155" s="494"/>
      <c r="TPC155" s="494"/>
      <c r="TPD155" s="494"/>
      <c r="TPE155" s="494"/>
      <c r="TPF155" s="494"/>
      <c r="TPG155" s="494"/>
      <c r="TPH155" s="494"/>
      <c r="TPI155" s="494"/>
      <c r="TPJ155" s="494"/>
      <c r="TPK155" s="494"/>
      <c r="TPL155" s="494"/>
      <c r="TPM155" s="494"/>
      <c r="TPN155" s="494"/>
      <c r="TPO155" s="494"/>
      <c r="TPP155" s="494"/>
      <c r="TPQ155" s="494"/>
      <c r="TPR155" s="494"/>
      <c r="TPS155" s="494"/>
      <c r="TPT155" s="494"/>
      <c r="TPU155" s="494"/>
      <c r="TPV155" s="494"/>
      <c r="TPW155" s="494"/>
      <c r="TPX155" s="494"/>
      <c r="TPY155" s="494"/>
      <c r="TPZ155" s="494"/>
      <c r="TQA155" s="494"/>
      <c r="TQB155" s="494"/>
      <c r="TQC155" s="494"/>
      <c r="TQD155" s="494"/>
      <c r="TQE155" s="494"/>
      <c r="TQF155" s="494"/>
      <c r="TQG155" s="494"/>
      <c r="TQH155" s="494"/>
      <c r="TQI155" s="494"/>
      <c r="TQJ155" s="494"/>
      <c r="TQK155" s="494"/>
      <c r="TQL155" s="494"/>
      <c r="TQM155" s="494"/>
      <c r="TQN155" s="494"/>
      <c r="TQO155" s="494"/>
      <c r="TQP155" s="494"/>
      <c r="TQQ155" s="494"/>
      <c r="TQR155" s="494"/>
      <c r="TQS155" s="494"/>
      <c r="TQT155" s="494"/>
      <c r="TQU155" s="494"/>
      <c r="TQV155" s="494"/>
      <c r="TQW155" s="494"/>
      <c r="TQX155" s="494"/>
      <c r="TQY155" s="494"/>
      <c r="TQZ155" s="494"/>
      <c r="TRA155" s="494"/>
      <c r="TRB155" s="494"/>
      <c r="TRC155" s="494"/>
      <c r="TRD155" s="494"/>
      <c r="TRE155" s="494"/>
      <c r="TRF155" s="494"/>
      <c r="TRG155" s="494"/>
      <c r="TRH155" s="494"/>
      <c r="TRI155" s="494"/>
      <c r="TRJ155" s="494"/>
      <c r="TRK155" s="494"/>
      <c r="TRL155" s="494"/>
      <c r="TRM155" s="494"/>
      <c r="TRN155" s="494"/>
      <c r="TRO155" s="494"/>
      <c r="TRP155" s="494"/>
      <c r="TRQ155" s="494"/>
      <c r="TRR155" s="494"/>
      <c r="TRS155" s="494"/>
      <c r="TRT155" s="494"/>
      <c r="TRU155" s="494"/>
      <c r="TRV155" s="494"/>
      <c r="TRW155" s="494"/>
      <c r="TRX155" s="494"/>
      <c r="TRY155" s="494"/>
      <c r="TRZ155" s="494"/>
      <c r="TSA155" s="494"/>
      <c r="TSB155" s="494"/>
      <c r="TSC155" s="494"/>
      <c r="TSD155" s="494"/>
      <c r="TSE155" s="494"/>
      <c r="TSF155" s="494"/>
      <c r="TSG155" s="494"/>
      <c r="TSH155" s="494"/>
      <c r="TSI155" s="494"/>
      <c r="TSJ155" s="494"/>
      <c r="TSK155" s="494"/>
      <c r="TSL155" s="494"/>
      <c r="TSM155" s="494"/>
      <c r="TSN155" s="494"/>
      <c r="TSO155" s="494"/>
      <c r="TSP155" s="494"/>
      <c r="TSQ155" s="494"/>
      <c r="TSR155" s="494"/>
      <c r="TSS155" s="494"/>
      <c r="TST155" s="494"/>
      <c r="TSU155" s="494"/>
      <c r="TSV155" s="494"/>
      <c r="TSW155" s="494"/>
      <c r="TSX155" s="494"/>
      <c r="TSY155" s="494"/>
      <c r="TSZ155" s="494"/>
      <c r="TTA155" s="494"/>
      <c r="TTB155" s="494"/>
      <c r="TTC155" s="494"/>
      <c r="TTD155" s="494"/>
      <c r="TTE155" s="494"/>
      <c r="TTF155" s="494"/>
      <c r="TTG155" s="494"/>
      <c r="TTH155" s="494"/>
      <c r="TTI155" s="494"/>
      <c r="TTJ155" s="494"/>
      <c r="TTK155" s="494"/>
      <c r="TTL155" s="494"/>
      <c r="TTM155" s="494"/>
      <c r="TTN155" s="494"/>
      <c r="TTO155" s="494"/>
      <c r="TTP155" s="494"/>
      <c r="TTQ155" s="494"/>
      <c r="TTR155" s="494"/>
      <c r="TTS155" s="494"/>
      <c r="TTT155" s="494"/>
      <c r="TTU155" s="494"/>
      <c r="TTV155" s="494"/>
      <c r="TTW155" s="494"/>
      <c r="TTX155" s="494"/>
      <c r="TTY155" s="494"/>
      <c r="TTZ155" s="494"/>
      <c r="TUA155" s="494"/>
      <c r="TUB155" s="494"/>
      <c r="TUC155" s="494"/>
      <c r="TUD155" s="494"/>
      <c r="TUE155" s="494"/>
      <c r="TUF155" s="494"/>
      <c r="TUG155" s="494"/>
      <c r="TUH155" s="494"/>
      <c r="TUI155" s="494"/>
      <c r="TUJ155" s="494"/>
      <c r="TUK155" s="494"/>
      <c r="TUL155" s="494"/>
      <c r="TUM155" s="494"/>
      <c r="TUN155" s="494"/>
      <c r="TUO155" s="494"/>
      <c r="TUP155" s="494"/>
      <c r="TUQ155" s="494"/>
      <c r="TUR155" s="494"/>
      <c r="TUS155" s="494"/>
      <c r="TUT155" s="494"/>
      <c r="TUU155" s="494"/>
      <c r="TUV155" s="494"/>
      <c r="TUW155" s="494"/>
      <c r="TUX155" s="494"/>
      <c r="TUY155" s="494"/>
      <c r="TUZ155" s="494"/>
      <c r="TVA155" s="494"/>
      <c r="TVB155" s="494"/>
      <c r="TVC155" s="494"/>
      <c r="TVD155" s="494"/>
      <c r="TVE155" s="494"/>
      <c r="TVF155" s="494"/>
      <c r="TVG155" s="494"/>
      <c r="TVH155" s="494"/>
      <c r="TVI155" s="494"/>
      <c r="TVJ155" s="494"/>
      <c r="TVK155" s="494"/>
      <c r="TVL155" s="494"/>
      <c r="TVM155" s="494"/>
      <c r="TVN155" s="494"/>
      <c r="TVO155" s="494"/>
      <c r="TVP155" s="494"/>
      <c r="TVQ155" s="494"/>
      <c r="TVR155" s="494"/>
      <c r="TVS155" s="494"/>
      <c r="TVT155" s="494"/>
      <c r="TVU155" s="494"/>
      <c r="TVV155" s="494"/>
      <c r="TVW155" s="494"/>
      <c r="TVX155" s="494"/>
      <c r="TVY155" s="494"/>
      <c r="TVZ155" s="494"/>
      <c r="TWA155" s="494"/>
      <c r="TWB155" s="494"/>
      <c r="TWC155" s="494"/>
      <c r="TWD155" s="494"/>
      <c r="TWE155" s="494"/>
      <c r="TWF155" s="494"/>
      <c r="TWG155" s="494"/>
      <c r="TWH155" s="494"/>
      <c r="TWI155" s="494"/>
      <c r="TWJ155" s="494"/>
      <c r="TWK155" s="494"/>
      <c r="TWL155" s="494"/>
      <c r="TWM155" s="494"/>
      <c r="TWN155" s="494"/>
      <c r="TWO155" s="494"/>
      <c r="TWP155" s="494"/>
      <c r="TWQ155" s="494"/>
      <c r="TWR155" s="494"/>
      <c r="TWS155" s="494"/>
      <c r="TWT155" s="494"/>
      <c r="TWU155" s="494"/>
      <c r="TWV155" s="494"/>
      <c r="TWW155" s="494"/>
      <c r="TWX155" s="494"/>
      <c r="TWY155" s="494"/>
      <c r="TWZ155" s="494"/>
      <c r="TXA155" s="494"/>
      <c r="TXB155" s="494"/>
      <c r="TXC155" s="494"/>
      <c r="TXD155" s="494"/>
      <c r="TXE155" s="494"/>
      <c r="TXF155" s="494"/>
      <c r="TXG155" s="494"/>
      <c r="TXH155" s="494"/>
      <c r="TXI155" s="494"/>
      <c r="TXJ155" s="494"/>
      <c r="TXK155" s="494"/>
      <c r="TXL155" s="494"/>
      <c r="TXM155" s="494"/>
      <c r="TXN155" s="494"/>
      <c r="TXO155" s="494"/>
      <c r="TXP155" s="494"/>
      <c r="TXQ155" s="494"/>
      <c r="TXR155" s="494"/>
      <c r="TXS155" s="494"/>
      <c r="TXT155" s="494"/>
      <c r="TXU155" s="494"/>
      <c r="TXV155" s="494"/>
      <c r="TXW155" s="494"/>
      <c r="TXX155" s="494"/>
      <c r="TXY155" s="494"/>
      <c r="TXZ155" s="494"/>
      <c r="TYA155" s="494"/>
      <c r="TYB155" s="494"/>
      <c r="TYC155" s="494"/>
      <c r="TYD155" s="494"/>
      <c r="TYE155" s="494"/>
      <c r="TYF155" s="494"/>
      <c r="TYG155" s="494"/>
      <c r="TYH155" s="494"/>
      <c r="TYI155" s="494"/>
      <c r="TYJ155" s="494"/>
      <c r="TYK155" s="494"/>
      <c r="TYL155" s="494"/>
      <c r="TYM155" s="494"/>
      <c r="TYN155" s="494"/>
      <c r="TYO155" s="494"/>
      <c r="TYP155" s="494"/>
      <c r="TYQ155" s="494"/>
      <c r="TYR155" s="494"/>
      <c r="TYS155" s="494"/>
      <c r="TYT155" s="494"/>
      <c r="TYU155" s="494"/>
      <c r="TYV155" s="494"/>
      <c r="TYW155" s="494"/>
      <c r="TYX155" s="494"/>
      <c r="TYY155" s="494"/>
      <c r="TYZ155" s="494"/>
      <c r="TZA155" s="494"/>
      <c r="TZB155" s="494"/>
      <c r="TZC155" s="494"/>
      <c r="TZD155" s="494"/>
      <c r="TZE155" s="494"/>
      <c r="TZF155" s="494"/>
      <c r="TZG155" s="494"/>
      <c r="TZH155" s="494"/>
      <c r="TZI155" s="494"/>
      <c r="TZJ155" s="494"/>
      <c r="TZK155" s="494"/>
      <c r="TZL155" s="494"/>
      <c r="TZM155" s="494"/>
      <c r="TZN155" s="494"/>
      <c r="TZO155" s="494"/>
      <c r="TZP155" s="494"/>
      <c r="TZQ155" s="494"/>
      <c r="TZR155" s="494"/>
      <c r="TZS155" s="494"/>
      <c r="TZT155" s="494"/>
      <c r="TZU155" s="494"/>
      <c r="TZV155" s="494"/>
      <c r="TZW155" s="494"/>
      <c r="TZX155" s="494"/>
      <c r="TZY155" s="494"/>
      <c r="TZZ155" s="494"/>
      <c r="UAA155" s="494"/>
      <c r="UAB155" s="494"/>
      <c r="UAC155" s="494"/>
      <c r="UAD155" s="494"/>
      <c r="UAE155" s="494"/>
      <c r="UAF155" s="494"/>
      <c r="UAG155" s="494"/>
      <c r="UAH155" s="494"/>
      <c r="UAI155" s="494"/>
      <c r="UAJ155" s="494"/>
      <c r="UAK155" s="494"/>
      <c r="UAL155" s="494"/>
      <c r="UAM155" s="494"/>
      <c r="UAN155" s="494"/>
      <c r="UAO155" s="494"/>
      <c r="UAP155" s="494"/>
      <c r="UAQ155" s="494"/>
      <c r="UAR155" s="494"/>
      <c r="UAS155" s="494"/>
      <c r="UAT155" s="494"/>
      <c r="UAU155" s="494"/>
      <c r="UAV155" s="494"/>
      <c r="UAW155" s="494"/>
      <c r="UAX155" s="494"/>
      <c r="UAY155" s="494"/>
      <c r="UAZ155" s="494"/>
      <c r="UBA155" s="494"/>
      <c r="UBB155" s="494"/>
      <c r="UBC155" s="494"/>
      <c r="UBD155" s="494"/>
      <c r="UBE155" s="494"/>
      <c r="UBF155" s="494"/>
      <c r="UBG155" s="494"/>
      <c r="UBH155" s="494"/>
      <c r="UBI155" s="494"/>
      <c r="UBJ155" s="494"/>
      <c r="UBK155" s="494"/>
      <c r="UBL155" s="494"/>
      <c r="UBM155" s="494"/>
      <c r="UBN155" s="494"/>
      <c r="UBO155" s="494"/>
      <c r="UBP155" s="494"/>
      <c r="UBQ155" s="494"/>
      <c r="UBR155" s="494"/>
      <c r="UBS155" s="494"/>
      <c r="UBT155" s="494"/>
      <c r="UBU155" s="494"/>
      <c r="UBV155" s="494"/>
      <c r="UBW155" s="494"/>
      <c r="UBX155" s="494"/>
      <c r="UBY155" s="494"/>
      <c r="UBZ155" s="494"/>
      <c r="UCA155" s="494"/>
      <c r="UCB155" s="494"/>
      <c r="UCC155" s="494"/>
      <c r="UCD155" s="494"/>
      <c r="UCE155" s="494"/>
      <c r="UCF155" s="494"/>
      <c r="UCG155" s="494"/>
      <c r="UCH155" s="494"/>
      <c r="UCI155" s="494"/>
      <c r="UCJ155" s="494"/>
      <c r="UCK155" s="494"/>
      <c r="UCL155" s="494"/>
      <c r="UCM155" s="494"/>
      <c r="UCN155" s="494"/>
      <c r="UCO155" s="494"/>
      <c r="UCP155" s="494"/>
      <c r="UCQ155" s="494"/>
      <c r="UCR155" s="494"/>
      <c r="UCS155" s="494"/>
      <c r="UCT155" s="494"/>
      <c r="UCU155" s="494"/>
      <c r="UCV155" s="494"/>
      <c r="UCW155" s="494"/>
      <c r="UCX155" s="494"/>
      <c r="UCY155" s="494"/>
      <c r="UCZ155" s="494"/>
      <c r="UDA155" s="494"/>
      <c r="UDB155" s="494"/>
      <c r="UDC155" s="494"/>
      <c r="UDD155" s="494"/>
      <c r="UDE155" s="494"/>
      <c r="UDF155" s="494"/>
      <c r="UDG155" s="494"/>
      <c r="UDH155" s="494"/>
      <c r="UDI155" s="494"/>
      <c r="UDJ155" s="494"/>
      <c r="UDK155" s="494"/>
      <c r="UDL155" s="494"/>
      <c r="UDM155" s="494"/>
      <c r="UDN155" s="494"/>
      <c r="UDO155" s="494"/>
      <c r="UDP155" s="494"/>
      <c r="UDQ155" s="494"/>
      <c r="UDR155" s="494"/>
      <c r="UDS155" s="494"/>
      <c r="UDT155" s="494"/>
      <c r="UDU155" s="494"/>
      <c r="UDV155" s="494"/>
      <c r="UDW155" s="494"/>
      <c r="UDX155" s="494"/>
      <c r="UDY155" s="494"/>
      <c r="UDZ155" s="494"/>
      <c r="UEA155" s="494"/>
      <c r="UEB155" s="494"/>
      <c r="UEC155" s="494"/>
      <c r="UED155" s="494"/>
      <c r="UEE155" s="494"/>
      <c r="UEF155" s="494"/>
      <c r="UEG155" s="494"/>
      <c r="UEH155" s="494"/>
      <c r="UEI155" s="494"/>
      <c r="UEJ155" s="494"/>
      <c r="UEK155" s="494"/>
      <c r="UEL155" s="494"/>
      <c r="UEM155" s="494"/>
      <c r="UEN155" s="494"/>
      <c r="UEO155" s="494"/>
      <c r="UEP155" s="494"/>
      <c r="UEQ155" s="494"/>
      <c r="UER155" s="494"/>
      <c r="UES155" s="494"/>
      <c r="UET155" s="494"/>
      <c r="UEU155" s="494"/>
      <c r="UEV155" s="494"/>
      <c r="UEW155" s="494"/>
      <c r="UEX155" s="494"/>
      <c r="UEY155" s="494"/>
      <c r="UEZ155" s="494"/>
      <c r="UFA155" s="494"/>
      <c r="UFB155" s="494"/>
      <c r="UFC155" s="494"/>
      <c r="UFD155" s="494"/>
      <c r="UFE155" s="494"/>
      <c r="UFF155" s="494"/>
      <c r="UFG155" s="494"/>
      <c r="UFH155" s="494"/>
      <c r="UFI155" s="494"/>
      <c r="UFJ155" s="494"/>
      <c r="UFK155" s="494"/>
      <c r="UFL155" s="494"/>
      <c r="UFM155" s="494"/>
      <c r="UFN155" s="494"/>
      <c r="UFO155" s="494"/>
      <c r="UFP155" s="494"/>
      <c r="UFQ155" s="494"/>
      <c r="UFR155" s="494"/>
      <c r="UFS155" s="494"/>
      <c r="UFT155" s="494"/>
      <c r="UFU155" s="494"/>
      <c r="UFV155" s="494"/>
      <c r="UFW155" s="494"/>
      <c r="UFX155" s="494"/>
      <c r="UFY155" s="494"/>
      <c r="UFZ155" s="494"/>
      <c r="UGA155" s="494"/>
      <c r="UGB155" s="494"/>
      <c r="UGC155" s="494"/>
      <c r="UGD155" s="494"/>
      <c r="UGE155" s="494"/>
      <c r="UGF155" s="494"/>
      <c r="UGG155" s="494"/>
      <c r="UGH155" s="494"/>
      <c r="UGI155" s="494"/>
      <c r="UGJ155" s="494"/>
      <c r="UGK155" s="494"/>
      <c r="UGL155" s="494"/>
      <c r="UGM155" s="494"/>
      <c r="UGN155" s="494"/>
      <c r="UGO155" s="494"/>
      <c r="UGP155" s="494"/>
      <c r="UGQ155" s="494"/>
      <c r="UGR155" s="494"/>
      <c r="UGS155" s="494"/>
      <c r="UGT155" s="494"/>
      <c r="UGU155" s="494"/>
      <c r="UGV155" s="494"/>
      <c r="UGW155" s="494"/>
      <c r="UGX155" s="494"/>
      <c r="UGY155" s="494"/>
      <c r="UGZ155" s="494"/>
      <c r="UHA155" s="494"/>
      <c r="UHB155" s="494"/>
      <c r="UHC155" s="494"/>
      <c r="UHD155" s="494"/>
      <c r="UHE155" s="494"/>
      <c r="UHF155" s="494"/>
      <c r="UHG155" s="494"/>
      <c r="UHH155" s="494"/>
      <c r="UHI155" s="494"/>
      <c r="UHJ155" s="494"/>
      <c r="UHK155" s="494"/>
      <c r="UHL155" s="494"/>
      <c r="UHM155" s="494"/>
      <c r="UHN155" s="494"/>
      <c r="UHO155" s="494"/>
      <c r="UHP155" s="494"/>
      <c r="UHQ155" s="494"/>
      <c r="UHR155" s="494"/>
      <c r="UHS155" s="494"/>
      <c r="UHT155" s="494"/>
      <c r="UHU155" s="494"/>
      <c r="UHV155" s="494"/>
      <c r="UHW155" s="494"/>
      <c r="UHX155" s="494"/>
      <c r="UHY155" s="494"/>
      <c r="UHZ155" s="494"/>
      <c r="UIA155" s="494"/>
      <c r="UIB155" s="494"/>
      <c r="UIC155" s="494"/>
      <c r="UID155" s="494"/>
      <c r="UIE155" s="494"/>
      <c r="UIF155" s="494"/>
      <c r="UIG155" s="494"/>
      <c r="UIH155" s="494"/>
      <c r="UII155" s="494"/>
      <c r="UIJ155" s="494"/>
      <c r="UIK155" s="494"/>
      <c r="UIL155" s="494"/>
      <c r="UIM155" s="494"/>
      <c r="UIN155" s="494"/>
      <c r="UIO155" s="494"/>
      <c r="UIP155" s="494"/>
      <c r="UIQ155" s="494"/>
      <c r="UIR155" s="494"/>
      <c r="UIS155" s="494"/>
      <c r="UIT155" s="494"/>
      <c r="UIU155" s="494"/>
      <c r="UIV155" s="494"/>
      <c r="UIW155" s="494"/>
      <c r="UIX155" s="494"/>
      <c r="UIY155" s="494"/>
      <c r="UIZ155" s="494"/>
      <c r="UJA155" s="494"/>
      <c r="UJB155" s="494"/>
      <c r="UJC155" s="494"/>
      <c r="UJD155" s="494"/>
      <c r="UJE155" s="494"/>
      <c r="UJF155" s="494"/>
      <c r="UJG155" s="494"/>
      <c r="UJH155" s="494"/>
      <c r="UJI155" s="494"/>
      <c r="UJJ155" s="494"/>
      <c r="UJK155" s="494"/>
      <c r="UJL155" s="494"/>
      <c r="UJM155" s="494"/>
      <c r="UJN155" s="494"/>
      <c r="UJO155" s="494"/>
      <c r="UJP155" s="494"/>
      <c r="UJQ155" s="494"/>
      <c r="UJR155" s="494"/>
      <c r="UJS155" s="494"/>
      <c r="UJT155" s="494"/>
      <c r="UJU155" s="494"/>
      <c r="UJV155" s="494"/>
      <c r="UJW155" s="494"/>
      <c r="UJX155" s="494"/>
      <c r="UJY155" s="494"/>
      <c r="UJZ155" s="494"/>
      <c r="UKA155" s="494"/>
      <c r="UKB155" s="494"/>
      <c r="UKC155" s="494"/>
      <c r="UKD155" s="494"/>
      <c r="UKE155" s="494"/>
      <c r="UKF155" s="494"/>
      <c r="UKG155" s="494"/>
      <c r="UKH155" s="494"/>
      <c r="UKI155" s="494"/>
      <c r="UKJ155" s="494"/>
      <c r="UKK155" s="494"/>
      <c r="UKL155" s="494"/>
      <c r="UKM155" s="494"/>
      <c r="UKN155" s="494"/>
      <c r="UKO155" s="494"/>
      <c r="UKP155" s="494"/>
      <c r="UKQ155" s="494"/>
      <c r="UKR155" s="494"/>
      <c r="UKS155" s="494"/>
      <c r="UKT155" s="494"/>
      <c r="UKU155" s="494"/>
      <c r="UKV155" s="494"/>
      <c r="UKW155" s="494"/>
      <c r="UKX155" s="494"/>
      <c r="UKY155" s="494"/>
      <c r="UKZ155" s="494"/>
      <c r="ULA155" s="494"/>
      <c r="ULB155" s="494"/>
      <c r="ULC155" s="494"/>
      <c r="ULD155" s="494"/>
      <c r="ULE155" s="494"/>
      <c r="ULF155" s="494"/>
      <c r="ULG155" s="494"/>
      <c r="ULH155" s="494"/>
      <c r="ULI155" s="494"/>
      <c r="ULJ155" s="494"/>
      <c r="ULK155" s="494"/>
      <c r="ULL155" s="494"/>
      <c r="ULM155" s="494"/>
      <c r="ULN155" s="494"/>
      <c r="ULO155" s="494"/>
      <c r="ULP155" s="494"/>
      <c r="ULQ155" s="494"/>
      <c r="ULR155" s="494"/>
      <c r="ULS155" s="494"/>
      <c r="ULT155" s="494"/>
      <c r="ULU155" s="494"/>
      <c r="ULV155" s="494"/>
      <c r="ULW155" s="494"/>
      <c r="ULX155" s="494"/>
      <c r="ULY155" s="494"/>
      <c r="ULZ155" s="494"/>
      <c r="UMA155" s="494"/>
      <c r="UMB155" s="494"/>
      <c r="UMC155" s="494"/>
      <c r="UMD155" s="494"/>
      <c r="UME155" s="494"/>
      <c r="UMF155" s="494"/>
      <c r="UMG155" s="494"/>
      <c r="UMH155" s="494"/>
      <c r="UMI155" s="494"/>
      <c r="UMJ155" s="494"/>
      <c r="UMK155" s="494"/>
      <c r="UML155" s="494"/>
      <c r="UMM155" s="494"/>
      <c r="UMN155" s="494"/>
      <c r="UMO155" s="494"/>
      <c r="UMP155" s="494"/>
      <c r="UMQ155" s="494"/>
      <c r="UMR155" s="494"/>
      <c r="UMS155" s="494"/>
      <c r="UMT155" s="494"/>
      <c r="UMU155" s="494"/>
      <c r="UMV155" s="494"/>
      <c r="UMW155" s="494"/>
      <c r="UMX155" s="494"/>
      <c r="UMY155" s="494"/>
      <c r="UMZ155" s="494"/>
      <c r="UNA155" s="494"/>
      <c r="UNB155" s="494"/>
      <c r="UNC155" s="494"/>
      <c r="UND155" s="494"/>
      <c r="UNE155" s="494"/>
      <c r="UNF155" s="494"/>
      <c r="UNG155" s="494"/>
      <c r="UNH155" s="494"/>
      <c r="UNI155" s="494"/>
      <c r="UNJ155" s="494"/>
      <c r="UNK155" s="494"/>
      <c r="UNL155" s="494"/>
      <c r="UNM155" s="494"/>
      <c r="UNN155" s="494"/>
      <c r="UNO155" s="494"/>
      <c r="UNP155" s="494"/>
      <c r="UNQ155" s="494"/>
      <c r="UNR155" s="494"/>
      <c r="UNS155" s="494"/>
      <c r="UNT155" s="494"/>
      <c r="UNU155" s="494"/>
      <c r="UNV155" s="494"/>
      <c r="UNW155" s="494"/>
      <c r="UNX155" s="494"/>
      <c r="UNY155" s="494"/>
      <c r="UNZ155" s="494"/>
      <c r="UOA155" s="494"/>
      <c r="UOB155" s="494"/>
      <c r="UOC155" s="494"/>
      <c r="UOD155" s="494"/>
      <c r="UOE155" s="494"/>
      <c r="UOF155" s="494"/>
      <c r="UOG155" s="494"/>
      <c r="UOH155" s="494"/>
      <c r="UOI155" s="494"/>
      <c r="UOJ155" s="494"/>
      <c r="UOK155" s="494"/>
      <c r="UOL155" s="494"/>
      <c r="UOM155" s="494"/>
      <c r="UON155" s="494"/>
      <c r="UOO155" s="494"/>
      <c r="UOP155" s="494"/>
      <c r="UOQ155" s="494"/>
      <c r="UOR155" s="494"/>
      <c r="UOS155" s="494"/>
      <c r="UOT155" s="494"/>
      <c r="UOU155" s="494"/>
      <c r="UOV155" s="494"/>
      <c r="UOW155" s="494"/>
      <c r="UOX155" s="494"/>
      <c r="UOY155" s="494"/>
      <c r="UOZ155" s="494"/>
      <c r="UPA155" s="494"/>
      <c r="UPB155" s="494"/>
      <c r="UPC155" s="494"/>
      <c r="UPD155" s="494"/>
      <c r="UPE155" s="494"/>
      <c r="UPF155" s="494"/>
      <c r="UPG155" s="494"/>
      <c r="UPH155" s="494"/>
      <c r="UPI155" s="494"/>
      <c r="UPJ155" s="494"/>
      <c r="UPK155" s="494"/>
      <c r="UPL155" s="494"/>
      <c r="UPM155" s="494"/>
      <c r="UPN155" s="494"/>
      <c r="UPO155" s="494"/>
      <c r="UPP155" s="494"/>
      <c r="UPQ155" s="494"/>
      <c r="UPR155" s="494"/>
      <c r="UPS155" s="494"/>
      <c r="UPT155" s="494"/>
      <c r="UPU155" s="494"/>
      <c r="UPV155" s="494"/>
      <c r="UPW155" s="494"/>
      <c r="UPX155" s="494"/>
      <c r="UPY155" s="494"/>
      <c r="UPZ155" s="494"/>
      <c r="UQA155" s="494"/>
      <c r="UQB155" s="494"/>
      <c r="UQC155" s="494"/>
      <c r="UQD155" s="494"/>
      <c r="UQE155" s="494"/>
      <c r="UQF155" s="494"/>
      <c r="UQG155" s="494"/>
      <c r="UQH155" s="494"/>
      <c r="UQI155" s="494"/>
      <c r="UQJ155" s="494"/>
      <c r="UQK155" s="494"/>
      <c r="UQL155" s="494"/>
      <c r="UQM155" s="494"/>
      <c r="UQN155" s="494"/>
      <c r="UQO155" s="494"/>
      <c r="UQP155" s="494"/>
      <c r="UQQ155" s="494"/>
      <c r="UQR155" s="494"/>
      <c r="UQS155" s="494"/>
      <c r="UQT155" s="494"/>
      <c r="UQU155" s="494"/>
      <c r="UQV155" s="494"/>
      <c r="UQW155" s="494"/>
      <c r="UQX155" s="494"/>
      <c r="UQY155" s="494"/>
      <c r="UQZ155" s="494"/>
      <c r="URA155" s="494"/>
      <c r="URB155" s="494"/>
      <c r="URC155" s="494"/>
      <c r="URD155" s="494"/>
      <c r="URE155" s="494"/>
      <c r="URF155" s="494"/>
      <c r="URG155" s="494"/>
      <c r="URH155" s="494"/>
      <c r="URI155" s="494"/>
      <c r="URJ155" s="494"/>
      <c r="URK155" s="494"/>
      <c r="URL155" s="494"/>
      <c r="URM155" s="494"/>
      <c r="URN155" s="494"/>
      <c r="URO155" s="494"/>
      <c r="URP155" s="494"/>
      <c r="URQ155" s="494"/>
      <c r="URR155" s="494"/>
      <c r="URS155" s="494"/>
      <c r="URT155" s="494"/>
      <c r="URU155" s="494"/>
      <c r="URV155" s="494"/>
      <c r="URW155" s="494"/>
      <c r="URX155" s="494"/>
      <c r="URY155" s="494"/>
      <c r="URZ155" s="494"/>
      <c r="USA155" s="494"/>
      <c r="USB155" s="494"/>
      <c r="USC155" s="494"/>
      <c r="USD155" s="494"/>
      <c r="USE155" s="494"/>
      <c r="USF155" s="494"/>
      <c r="USG155" s="494"/>
      <c r="USH155" s="494"/>
      <c r="USI155" s="494"/>
      <c r="USJ155" s="494"/>
      <c r="USK155" s="494"/>
      <c r="USL155" s="494"/>
      <c r="USM155" s="494"/>
      <c r="USN155" s="494"/>
      <c r="USO155" s="494"/>
      <c r="USP155" s="494"/>
      <c r="USQ155" s="494"/>
      <c r="USR155" s="494"/>
      <c r="USS155" s="494"/>
      <c r="UST155" s="494"/>
      <c r="USU155" s="494"/>
      <c r="USV155" s="494"/>
      <c r="USW155" s="494"/>
      <c r="USX155" s="494"/>
      <c r="USY155" s="494"/>
      <c r="USZ155" s="494"/>
      <c r="UTA155" s="494"/>
      <c r="UTB155" s="494"/>
      <c r="UTC155" s="494"/>
      <c r="UTD155" s="494"/>
      <c r="UTE155" s="494"/>
      <c r="UTF155" s="494"/>
      <c r="UTG155" s="494"/>
      <c r="UTH155" s="494"/>
      <c r="UTI155" s="494"/>
      <c r="UTJ155" s="494"/>
      <c r="UTK155" s="494"/>
      <c r="UTL155" s="494"/>
      <c r="UTM155" s="494"/>
      <c r="UTN155" s="494"/>
      <c r="UTO155" s="494"/>
      <c r="UTP155" s="494"/>
      <c r="UTQ155" s="494"/>
      <c r="UTR155" s="494"/>
      <c r="UTS155" s="494"/>
      <c r="UTT155" s="494"/>
      <c r="UTU155" s="494"/>
      <c r="UTV155" s="494"/>
      <c r="UTW155" s="494"/>
      <c r="UTX155" s="494"/>
      <c r="UTY155" s="494"/>
      <c r="UTZ155" s="494"/>
      <c r="UUA155" s="494"/>
      <c r="UUB155" s="494"/>
      <c r="UUC155" s="494"/>
      <c r="UUD155" s="494"/>
      <c r="UUE155" s="494"/>
      <c r="UUF155" s="494"/>
      <c r="UUG155" s="494"/>
      <c r="UUH155" s="494"/>
      <c r="UUI155" s="494"/>
      <c r="UUJ155" s="494"/>
      <c r="UUK155" s="494"/>
      <c r="UUL155" s="494"/>
      <c r="UUM155" s="494"/>
      <c r="UUN155" s="494"/>
      <c r="UUO155" s="494"/>
      <c r="UUP155" s="494"/>
      <c r="UUQ155" s="494"/>
      <c r="UUR155" s="494"/>
      <c r="UUS155" s="494"/>
      <c r="UUT155" s="494"/>
      <c r="UUU155" s="494"/>
      <c r="UUV155" s="494"/>
      <c r="UUW155" s="494"/>
      <c r="UUX155" s="494"/>
      <c r="UUY155" s="494"/>
      <c r="UUZ155" s="494"/>
      <c r="UVA155" s="494"/>
      <c r="UVB155" s="494"/>
      <c r="UVC155" s="494"/>
      <c r="UVD155" s="494"/>
      <c r="UVE155" s="494"/>
      <c r="UVF155" s="494"/>
      <c r="UVG155" s="494"/>
      <c r="UVH155" s="494"/>
      <c r="UVI155" s="494"/>
      <c r="UVJ155" s="494"/>
      <c r="UVK155" s="494"/>
      <c r="UVL155" s="494"/>
      <c r="UVM155" s="494"/>
      <c r="UVN155" s="494"/>
      <c r="UVO155" s="494"/>
      <c r="UVP155" s="494"/>
      <c r="UVQ155" s="494"/>
      <c r="UVR155" s="494"/>
      <c r="UVS155" s="494"/>
      <c r="UVT155" s="494"/>
      <c r="UVU155" s="494"/>
      <c r="UVV155" s="494"/>
      <c r="UVW155" s="494"/>
      <c r="UVX155" s="494"/>
      <c r="UVY155" s="494"/>
      <c r="UVZ155" s="494"/>
      <c r="UWA155" s="494"/>
      <c r="UWB155" s="494"/>
      <c r="UWC155" s="494"/>
      <c r="UWD155" s="494"/>
      <c r="UWE155" s="494"/>
      <c r="UWF155" s="494"/>
      <c r="UWG155" s="494"/>
      <c r="UWH155" s="494"/>
      <c r="UWI155" s="494"/>
      <c r="UWJ155" s="494"/>
      <c r="UWK155" s="494"/>
      <c r="UWL155" s="494"/>
      <c r="UWM155" s="494"/>
      <c r="UWN155" s="494"/>
      <c r="UWO155" s="494"/>
      <c r="UWP155" s="494"/>
      <c r="UWQ155" s="494"/>
      <c r="UWR155" s="494"/>
      <c r="UWS155" s="494"/>
      <c r="UWT155" s="494"/>
      <c r="UWU155" s="494"/>
      <c r="UWV155" s="494"/>
      <c r="UWW155" s="494"/>
      <c r="UWX155" s="494"/>
      <c r="UWY155" s="494"/>
      <c r="UWZ155" s="494"/>
      <c r="UXA155" s="494"/>
      <c r="UXB155" s="494"/>
      <c r="UXC155" s="494"/>
      <c r="UXD155" s="494"/>
      <c r="UXE155" s="494"/>
      <c r="UXF155" s="494"/>
      <c r="UXG155" s="494"/>
      <c r="UXH155" s="494"/>
      <c r="UXI155" s="494"/>
      <c r="UXJ155" s="494"/>
      <c r="UXK155" s="494"/>
      <c r="UXL155" s="494"/>
      <c r="UXM155" s="494"/>
      <c r="UXN155" s="494"/>
      <c r="UXO155" s="494"/>
      <c r="UXP155" s="494"/>
      <c r="UXQ155" s="494"/>
      <c r="UXR155" s="494"/>
      <c r="UXS155" s="494"/>
      <c r="UXT155" s="494"/>
      <c r="UXU155" s="494"/>
      <c r="UXV155" s="494"/>
      <c r="UXW155" s="494"/>
      <c r="UXX155" s="494"/>
      <c r="UXY155" s="494"/>
      <c r="UXZ155" s="494"/>
      <c r="UYA155" s="494"/>
      <c r="UYB155" s="494"/>
      <c r="UYC155" s="494"/>
      <c r="UYD155" s="494"/>
      <c r="UYE155" s="494"/>
      <c r="UYF155" s="494"/>
      <c r="UYG155" s="494"/>
      <c r="UYH155" s="494"/>
      <c r="UYI155" s="494"/>
      <c r="UYJ155" s="494"/>
      <c r="UYK155" s="494"/>
      <c r="UYL155" s="494"/>
      <c r="UYM155" s="494"/>
      <c r="UYN155" s="494"/>
      <c r="UYO155" s="494"/>
      <c r="UYP155" s="494"/>
      <c r="UYQ155" s="494"/>
      <c r="UYR155" s="494"/>
      <c r="UYS155" s="494"/>
      <c r="UYT155" s="494"/>
      <c r="UYU155" s="494"/>
      <c r="UYV155" s="494"/>
      <c r="UYW155" s="494"/>
      <c r="UYX155" s="494"/>
      <c r="UYY155" s="494"/>
      <c r="UYZ155" s="494"/>
      <c r="UZA155" s="494"/>
      <c r="UZB155" s="494"/>
      <c r="UZC155" s="494"/>
      <c r="UZD155" s="494"/>
      <c r="UZE155" s="494"/>
      <c r="UZF155" s="494"/>
      <c r="UZG155" s="494"/>
      <c r="UZH155" s="494"/>
      <c r="UZI155" s="494"/>
      <c r="UZJ155" s="494"/>
      <c r="UZK155" s="494"/>
      <c r="UZL155" s="494"/>
      <c r="UZM155" s="494"/>
      <c r="UZN155" s="494"/>
      <c r="UZO155" s="494"/>
      <c r="UZP155" s="494"/>
      <c r="UZQ155" s="494"/>
      <c r="UZR155" s="494"/>
      <c r="UZS155" s="494"/>
      <c r="UZT155" s="494"/>
      <c r="UZU155" s="494"/>
      <c r="UZV155" s="494"/>
      <c r="UZW155" s="494"/>
      <c r="UZX155" s="494"/>
      <c r="UZY155" s="494"/>
      <c r="UZZ155" s="494"/>
      <c r="VAA155" s="494"/>
      <c r="VAB155" s="494"/>
      <c r="VAC155" s="494"/>
      <c r="VAD155" s="494"/>
      <c r="VAE155" s="494"/>
      <c r="VAF155" s="494"/>
      <c r="VAG155" s="494"/>
      <c r="VAH155" s="494"/>
      <c r="VAI155" s="494"/>
      <c r="VAJ155" s="494"/>
      <c r="VAK155" s="494"/>
      <c r="VAL155" s="494"/>
      <c r="VAM155" s="494"/>
      <c r="VAN155" s="494"/>
      <c r="VAO155" s="494"/>
      <c r="VAP155" s="494"/>
      <c r="VAQ155" s="494"/>
      <c r="VAR155" s="494"/>
      <c r="VAS155" s="494"/>
      <c r="VAT155" s="494"/>
      <c r="VAU155" s="494"/>
      <c r="VAV155" s="494"/>
      <c r="VAW155" s="494"/>
      <c r="VAX155" s="494"/>
      <c r="VAY155" s="494"/>
      <c r="VAZ155" s="494"/>
      <c r="VBA155" s="494"/>
      <c r="VBB155" s="494"/>
      <c r="VBC155" s="494"/>
      <c r="VBD155" s="494"/>
      <c r="VBE155" s="494"/>
      <c r="VBF155" s="494"/>
      <c r="VBG155" s="494"/>
      <c r="VBH155" s="494"/>
      <c r="VBI155" s="494"/>
      <c r="VBJ155" s="494"/>
      <c r="VBK155" s="494"/>
      <c r="VBL155" s="494"/>
      <c r="VBM155" s="494"/>
      <c r="VBN155" s="494"/>
      <c r="VBO155" s="494"/>
      <c r="VBP155" s="494"/>
      <c r="VBQ155" s="494"/>
      <c r="VBR155" s="494"/>
      <c r="VBS155" s="494"/>
      <c r="VBT155" s="494"/>
      <c r="VBU155" s="494"/>
      <c r="VBV155" s="494"/>
      <c r="VBW155" s="494"/>
      <c r="VBX155" s="494"/>
      <c r="VBY155" s="494"/>
      <c r="VBZ155" s="494"/>
      <c r="VCA155" s="494"/>
      <c r="VCB155" s="494"/>
      <c r="VCC155" s="494"/>
      <c r="VCD155" s="494"/>
      <c r="VCE155" s="494"/>
      <c r="VCF155" s="494"/>
      <c r="VCG155" s="494"/>
      <c r="VCH155" s="494"/>
      <c r="VCI155" s="494"/>
      <c r="VCJ155" s="494"/>
      <c r="VCK155" s="494"/>
      <c r="VCL155" s="494"/>
      <c r="VCM155" s="494"/>
      <c r="VCN155" s="494"/>
      <c r="VCO155" s="494"/>
      <c r="VCP155" s="494"/>
      <c r="VCQ155" s="494"/>
      <c r="VCR155" s="494"/>
      <c r="VCS155" s="494"/>
      <c r="VCT155" s="494"/>
      <c r="VCU155" s="494"/>
      <c r="VCV155" s="494"/>
      <c r="VCW155" s="494"/>
      <c r="VCX155" s="494"/>
      <c r="VCY155" s="494"/>
      <c r="VCZ155" s="494"/>
      <c r="VDA155" s="494"/>
      <c r="VDB155" s="494"/>
      <c r="VDC155" s="494"/>
      <c r="VDD155" s="494"/>
      <c r="VDE155" s="494"/>
      <c r="VDF155" s="494"/>
      <c r="VDG155" s="494"/>
      <c r="VDH155" s="494"/>
      <c r="VDI155" s="494"/>
      <c r="VDJ155" s="494"/>
      <c r="VDK155" s="494"/>
      <c r="VDL155" s="494"/>
      <c r="VDM155" s="494"/>
      <c r="VDN155" s="494"/>
      <c r="VDO155" s="494"/>
      <c r="VDP155" s="494"/>
      <c r="VDQ155" s="494"/>
      <c r="VDR155" s="494"/>
      <c r="VDS155" s="494"/>
      <c r="VDT155" s="494"/>
      <c r="VDU155" s="494"/>
      <c r="VDV155" s="494"/>
      <c r="VDW155" s="494"/>
      <c r="VDX155" s="494"/>
      <c r="VDY155" s="494"/>
      <c r="VDZ155" s="494"/>
      <c r="VEA155" s="494"/>
      <c r="VEB155" s="494"/>
      <c r="VEC155" s="494"/>
      <c r="VED155" s="494"/>
      <c r="VEE155" s="494"/>
      <c r="VEF155" s="494"/>
      <c r="VEG155" s="494"/>
      <c r="VEH155" s="494"/>
      <c r="VEI155" s="494"/>
      <c r="VEJ155" s="494"/>
      <c r="VEK155" s="494"/>
      <c r="VEL155" s="494"/>
      <c r="VEM155" s="494"/>
      <c r="VEN155" s="494"/>
      <c r="VEO155" s="494"/>
      <c r="VEP155" s="494"/>
      <c r="VEQ155" s="494"/>
      <c r="VER155" s="494"/>
      <c r="VES155" s="494"/>
      <c r="VET155" s="494"/>
      <c r="VEU155" s="494"/>
      <c r="VEV155" s="494"/>
      <c r="VEW155" s="494"/>
      <c r="VEX155" s="494"/>
      <c r="VEY155" s="494"/>
      <c r="VEZ155" s="494"/>
      <c r="VFA155" s="494"/>
      <c r="VFB155" s="494"/>
      <c r="VFC155" s="494"/>
      <c r="VFD155" s="494"/>
      <c r="VFE155" s="494"/>
      <c r="VFF155" s="494"/>
      <c r="VFG155" s="494"/>
      <c r="VFH155" s="494"/>
      <c r="VFI155" s="494"/>
      <c r="VFJ155" s="494"/>
      <c r="VFK155" s="494"/>
      <c r="VFL155" s="494"/>
      <c r="VFM155" s="494"/>
      <c r="VFN155" s="494"/>
      <c r="VFO155" s="494"/>
      <c r="VFP155" s="494"/>
      <c r="VFQ155" s="494"/>
      <c r="VFR155" s="494"/>
      <c r="VFS155" s="494"/>
      <c r="VFT155" s="494"/>
      <c r="VFU155" s="494"/>
      <c r="VFV155" s="494"/>
      <c r="VFW155" s="494"/>
      <c r="VFX155" s="494"/>
      <c r="VFY155" s="494"/>
      <c r="VFZ155" s="494"/>
      <c r="VGA155" s="494"/>
      <c r="VGB155" s="494"/>
      <c r="VGC155" s="494"/>
      <c r="VGD155" s="494"/>
      <c r="VGE155" s="494"/>
      <c r="VGF155" s="494"/>
      <c r="VGG155" s="494"/>
      <c r="VGH155" s="494"/>
      <c r="VGI155" s="494"/>
      <c r="VGJ155" s="494"/>
      <c r="VGK155" s="494"/>
      <c r="VGL155" s="494"/>
      <c r="VGM155" s="494"/>
      <c r="VGN155" s="494"/>
      <c r="VGO155" s="494"/>
      <c r="VGP155" s="494"/>
      <c r="VGQ155" s="494"/>
      <c r="VGR155" s="494"/>
      <c r="VGS155" s="494"/>
      <c r="VGT155" s="494"/>
      <c r="VGU155" s="494"/>
      <c r="VGV155" s="494"/>
      <c r="VGW155" s="494"/>
      <c r="VGX155" s="494"/>
      <c r="VGY155" s="494"/>
      <c r="VGZ155" s="494"/>
      <c r="VHA155" s="494"/>
      <c r="VHB155" s="494"/>
      <c r="VHC155" s="494"/>
      <c r="VHD155" s="494"/>
      <c r="VHE155" s="494"/>
      <c r="VHF155" s="494"/>
      <c r="VHG155" s="494"/>
      <c r="VHH155" s="494"/>
      <c r="VHI155" s="494"/>
      <c r="VHJ155" s="494"/>
      <c r="VHK155" s="494"/>
      <c r="VHL155" s="494"/>
      <c r="VHM155" s="494"/>
      <c r="VHN155" s="494"/>
      <c r="VHO155" s="494"/>
      <c r="VHP155" s="494"/>
      <c r="VHQ155" s="494"/>
      <c r="VHR155" s="494"/>
      <c r="VHS155" s="494"/>
      <c r="VHT155" s="494"/>
      <c r="VHU155" s="494"/>
      <c r="VHV155" s="494"/>
      <c r="VHW155" s="494"/>
      <c r="VHX155" s="494"/>
      <c r="VHY155" s="494"/>
      <c r="VHZ155" s="494"/>
      <c r="VIA155" s="494"/>
      <c r="VIB155" s="494"/>
      <c r="VIC155" s="494"/>
      <c r="VID155" s="494"/>
      <c r="VIE155" s="494"/>
      <c r="VIF155" s="494"/>
      <c r="VIG155" s="494"/>
      <c r="VIH155" s="494"/>
      <c r="VII155" s="494"/>
      <c r="VIJ155" s="494"/>
      <c r="VIK155" s="494"/>
      <c r="VIL155" s="494"/>
      <c r="VIM155" s="494"/>
      <c r="VIN155" s="494"/>
      <c r="VIO155" s="494"/>
      <c r="VIP155" s="494"/>
      <c r="VIQ155" s="494"/>
      <c r="VIR155" s="494"/>
      <c r="VIS155" s="494"/>
      <c r="VIT155" s="494"/>
      <c r="VIU155" s="494"/>
      <c r="VIV155" s="494"/>
      <c r="VIW155" s="494"/>
      <c r="VIX155" s="494"/>
      <c r="VIY155" s="494"/>
      <c r="VIZ155" s="494"/>
      <c r="VJA155" s="494"/>
      <c r="VJB155" s="494"/>
      <c r="VJC155" s="494"/>
      <c r="VJD155" s="494"/>
      <c r="VJE155" s="494"/>
      <c r="VJF155" s="494"/>
      <c r="VJG155" s="494"/>
      <c r="VJH155" s="494"/>
      <c r="VJI155" s="494"/>
      <c r="VJJ155" s="494"/>
      <c r="VJK155" s="494"/>
      <c r="VJL155" s="494"/>
      <c r="VJM155" s="494"/>
      <c r="VJN155" s="494"/>
      <c r="VJO155" s="494"/>
      <c r="VJP155" s="494"/>
      <c r="VJQ155" s="494"/>
      <c r="VJR155" s="494"/>
      <c r="VJS155" s="494"/>
      <c r="VJT155" s="494"/>
      <c r="VJU155" s="494"/>
      <c r="VJV155" s="494"/>
      <c r="VJW155" s="494"/>
      <c r="VJX155" s="494"/>
      <c r="VJY155" s="494"/>
      <c r="VJZ155" s="494"/>
      <c r="VKA155" s="494"/>
      <c r="VKB155" s="494"/>
      <c r="VKC155" s="494"/>
      <c r="VKD155" s="494"/>
      <c r="VKE155" s="494"/>
      <c r="VKF155" s="494"/>
      <c r="VKG155" s="494"/>
      <c r="VKH155" s="494"/>
      <c r="VKI155" s="494"/>
      <c r="VKJ155" s="494"/>
      <c r="VKK155" s="494"/>
      <c r="VKL155" s="494"/>
      <c r="VKM155" s="494"/>
      <c r="VKN155" s="494"/>
      <c r="VKO155" s="494"/>
      <c r="VKP155" s="494"/>
      <c r="VKQ155" s="494"/>
      <c r="VKR155" s="494"/>
      <c r="VKS155" s="494"/>
      <c r="VKT155" s="494"/>
      <c r="VKU155" s="494"/>
      <c r="VKV155" s="494"/>
      <c r="VKW155" s="494"/>
      <c r="VKX155" s="494"/>
      <c r="VKY155" s="494"/>
      <c r="VKZ155" s="494"/>
      <c r="VLA155" s="494"/>
      <c r="VLB155" s="494"/>
      <c r="VLC155" s="494"/>
      <c r="VLD155" s="494"/>
      <c r="VLE155" s="494"/>
      <c r="VLF155" s="494"/>
      <c r="VLG155" s="494"/>
      <c r="VLH155" s="494"/>
      <c r="VLI155" s="494"/>
      <c r="VLJ155" s="494"/>
      <c r="VLK155" s="494"/>
      <c r="VLL155" s="494"/>
      <c r="VLM155" s="494"/>
      <c r="VLN155" s="494"/>
      <c r="VLO155" s="494"/>
      <c r="VLP155" s="494"/>
      <c r="VLQ155" s="494"/>
      <c r="VLR155" s="494"/>
      <c r="VLS155" s="494"/>
      <c r="VLT155" s="494"/>
      <c r="VLU155" s="494"/>
      <c r="VLV155" s="494"/>
      <c r="VLW155" s="494"/>
      <c r="VLX155" s="494"/>
      <c r="VLY155" s="494"/>
      <c r="VLZ155" s="494"/>
      <c r="VMA155" s="494"/>
      <c r="VMB155" s="494"/>
      <c r="VMC155" s="494"/>
      <c r="VMD155" s="494"/>
      <c r="VME155" s="494"/>
      <c r="VMF155" s="494"/>
      <c r="VMG155" s="494"/>
      <c r="VMH155" s="494"/>
      <c r="VMI155" s="494"/>
      <c r="VMJ155" s="494"/>
      <c r="VMK155" s="494"/>
      <c r="VML155" s="494"/>
      <c r="VMM155" s="494"/>
      <c r="VMN155" s="494"/>
      <c r="VMO155" s="494"/>
      <c r="VMP155" s="494"/>
      <c r="VMQ155" s="494"/>
      <c r="VMR155" s="494"/>
      <c r="VMS155" s="494"/>
      <c r="VMT155" s="494"/>
      <c r="VMU155" s="494"/>
      <c r="VMV155" s="494"/>
      <c r="VMW155" s="494"/>
      <c r="VMX155" s="494"/>
      <c r="VMY155" s="494"/>
      <c r="VMZ155" s="494"/>
      <c r="VNA155" s="494"/>
      <c r="VNB155" s="494"/>
      <c r="VNC155" s="494"/>
      <c r="VND155" s="494"/>
      <c r="VNE155" s="494"/>
      <c r="VNF155" s="494"/>
      <c r="VNG155" s="494"/>
      <c r="VNH155" s="494"/>
      <c r="VNI155" s="494"/>
      <c r="VNJ155" s="494"/>
      <c r="VNK155" s="494"/>
      <c r="VNL155" s="494"/>
      <c r="VNM155" s="494"/>
      <c r="VNN155" s="494"/>
      <c r="VNO155" s="494"/>
      <c r="VNP155" s="494"/>
      <c r="VNQ155" s="494"/>
      <c r="VNR155" s="494"/>
      <c r="VNS155" s="494"/>
      <c r="VNT155" s="494"/>
      <c r="VNU155" s="494"/>
      <c r="VNV155" s="494"/>
      <c r="VNW155" s="494"/>
      <c r="VNX155" s="494"/>
      <c r="VNY155" s="494"/>
      <c r="VNZ155" s="494"/>
      <c r="VOA155" s="494"/>
      <c r="VOB155" s="494"/>
      <c r="VOC155" s="494"/>
      <c r="VOD155" s="494"/>
      <c r="VOE155" s="494"/>
      <c r="VOF155" s="494"/>
      <c r="VOG155" s="494"/>
      <c r="VOH155" s="494"/>
      <c r="VOI155" s="494"/>
      <c r="VOJ155" s="494"/>
      <c r="VOK155" s="494"/>
      <c r="VOL155" s="494"/>
      <c r="VOM155" s="494"/>
      <c r="VON155" s="494"/>
      <c r="VOO155" s="494"/>
      <c r="VOP155" s="494"/>
      <c r="VOQ155" s="494"/>
      <c r="VOR155" s="494"/>
      <c r="VOS155" s="494"/>
      <c r="VOT155" s="494"/>
      <c r="VOU155" s="494"/>
      <c r="VOV155" s="494"/>
      <c r="VOW155" s="494"/>
      <c r="VOX155" s="494"/>
      <c r="VOY155" s="494"/>
      <c r="VOZ155" s="494"/>
      <c r="VPA155" s="494"/>
      <c r="VPB155" s="494"/>
      <c r="VPC155" s="494"/>
      <c r="VPD155" s="494"/>
      <c r="VPE155" s="494"/>
      <c r="VPF155" s="494"/>
      <c r="VPG155" s="494"/>
      <c r="VPH155" s="494"/>
      <c r="VPI155" s="494"/>
      <c r="VPJ155" s="494"/>
      <c r="VPK155" s="494"/>
      <c r="VPL155" s="494"/>
      <c r="VPM155" s="494"/>
      <c r="VPN155" s="494"/>
      <c r="VPO155" s="494"/>
      <c r="VPP155" s="494"/>
      <c r="VPQ155" s="494"/>
      <c r="VPR155" s="494"/>
      <c r="VPS155" s="494"/>
      <c r="VPT155" s="494"/>
      <c r="VPU155" s="494"/>
      <c r="VPV155" s="494"/>
      <c r="VPW155" s="494"/>
      <c r="VPX155" s="494"/>
      <c r="VPY155" s="494"/>
      <c r="VPZ155" s="494"/>
      <c r="VQA155" s="494"/>
      <c r="VQB155" s="494"/>
      <c r="VQC155" s="494"/>
      <c r="VQD155" s="494"/>
      <c r="VQE155" s="494"/>
      <c r="VQF155" s="494"/>
      <c r="VQG155" s="494"/>
      <c r="VQH155" s="494"/>
      <c r="VQI155" s="494"/>
      <c r="VQJ155" s="494"/>
      <c r="VQK155" s="494"/>
      <c r="VQL155" s="494"/>
      <c r="VQM155" s="494"/>
      <c r="VQN155" s="494"/>
      <c r="VQO155" s="494"/>
      <c r="VQP155" s="494"/>
      <c r="VQQ155" s="494"/>
      <c r="VQR155" s="494"/>
      <c r="VQS155" s="494"/>
      <c r="VQT155" s="494"/>
      <c r="VQU155" s="494"/>
      <c r="VQV155" s="494"/>
      <c r="VQW155" s="494"/>
      <c r="VQX155" s="494"/>
      <c r="VQY155" s="494"/>
      <c r="VQZ155" s="494"/>
      <c r="VRA155" s="494"/>
      <c r="VRB155" s="494"/>
      <c r="VRC155" s="494"/>
      <c r="VRD155" s="494"/>
      <c r="VRE155" s="494"/>
      <c r="VRF155" s="494"/>
      <c r="VRG155" s="494"/>
      <c r="VRH155" s="494"/>
      <c r="VRI155" s="494"/>
      <c r="VRJ155" s="494"/>
      <c r="VRK155" s="494"/>
      <c r="VRL155" s="494"/>
      <c r="VRM155" s="494"/>
      <c r="VRN155" s="494"/>
      <c r="VRO155" s="494"/>
      <c r="VRP155" s="494"/>
      <c r="VRQ155" s="494"/>
      <c r="VRR155" s="494"/>
      <c r="VRS155" s="494"/>
      <c r="VRT155" s="494"/>
      <c r="VRU155" s="494"/>
      <c r="VRV155" s="494"/>
      <c r="VRW155" s="494"/>
      <c r="VRX155" s="494"/>
      <c r="VRY155" s="494"/>
      <c r="VRZ155" s="494"/>
      <c r="VSA155" s="494"/>
      <c r="VSB155" s="494"/>
      <c r="VSC155" s="494"/>
      <c r="VSD155" s="494"/>
      <c r="VSE155" s="494"/>
      <c r="VSF155" s="494"/>
      <c r="VSG155" s="494"/>
      <c r="VSH155" s="494"/>
      <c r="VSI155" s="494"/>
      <c r="VSJ155" s="494"/>
      <c r="VSK155" s="494"/>
      <c r="VSL155" s="494"/>
      <c r="VSM155" s="494"/>
      <c r="VSN155" s="494"/>
      <c r="VSO155" s="494"/>
      <c r="VSP155" s="494"/>
      <c r="VSQ155" s="494"/>
      <c r="VSR155" s="494"/>
      <c r="VSS155" s="494"/>
      <c r="VST155" s="494"/>
      <c r="VSU155" s="494"/>
      <c r="VSV155" s="494"/>
      <c r="VSW155" s="494"/>
      <c r="VSX155" s="494"/>
      <c r="VSY155" s="494"/>
      <c r="VSZ155" s="494"/>
      <c r="VTA155" s="494"/>
      <c r="VTB155" s="494"/>
      <c r="VTC155" s="494"/>
      <c r="VTD155" s="494"/>
      <c r="VTE155" s="494"/>
      <c r="VTF155" s="494"/>
      <c r="VTG155" s="494"/>
      <c r="VTH155" s="494"/>
      <c r="VTI155" s="494"/>
      <c r="VTJ155" s="494"/>
      <c r="VTK155" s="494"/>
      <c r="VTL155" s="494"/>
      <c r="VTM155" s="494"/>
      <c r="VTN155" s="494"/>
      <c r="VTO155" s="494"/>
      <c r="VTP155" s="494"/>
      <c r="VTQ155" s="494"/>
      <c r="VTR155" s="494"/>
      <c r="VTS155" s="494"/>
      <c r="VTT155" s="494"/>
      <c r="VTU155" s="494"/>
      <c r="VTV155" s="494"/>
      <c r="VTW155" s="494"/>
      <c r="VTX155" s="494"/>
      <c r="VTY155" s="494"/>
      <c r="VTZ155" s="494"/>
      <c r="VUA155" s="494"/>
      <c r="VUB155" s="494"/>
      <c r="VUC155" s="494"/>
      <c r="VUD155" s="494"/>
      <c r="VUE155" s="494"/>
      <c r="VUF155" s="494"/>
      <c r="VUG155" s="494"/>
      <c r="VUH155" s="494"/>
      <c r="VUI155" s="494"/>
      <c r="VUJ155" s="494"/>
      <c r="VUK155" s="494"/>
      <c r="VUL155" s="494"/>
      <c r="VUM155" s="494"/>
      <c r="VUN155" s="494"/>
      <c r="VUO155" s="494"/>
      <c r="VUP155" s="494"/>
      <c r="VUQ155" s="494"/>
      <c r="VUR155" s="494"/>
      <c r="VUS155" s="494"/>
      <c r="VUT155" s="494"/>
      <c r="VUU155" s="494"/>
      <c r="VUV155" s="494"/>
      <c r="VUW155" s="494"/>
      <c r="VUX155" s="494"/>
      <c r="VUY155" s="494"/>
      <c r="VUZ155" s="494"/>
      <c r="VVA155" s="494"/>
      <c r="VVB155" s="494"/>
      <c r="VVC155" s="494"/>
      <c r="VVD155" s="494"/>
      <c r="VVE155" s="494"/>
      <c r="VVF155" s="494"/>
      <c r="VVG155" s="494"/>
      <c r="VVH155" s="494"/>
      <c r="VVI155" s="494"/>
      <c r="VVJ155" s="494"/>
      <c r="VVK155" s="494"/>
      <c r="VVL155" s="494"/>
      <c r="VVM155" s="494"/>
      <c r="VVN155" s="494"/>
      <c r="VVO155" s="494"/>
      <c r="VVP155" s="494"/>
      <c r="VVQ155" s="494"/>
      <c r="VVR155" s="494"/>
      <c r="VVS155" s="494"/>
      <c r="VVT155" s="494"/>
      <c r="VVU155" s="494"/>
      <c r="VVV155" s="494"/>
      <c r="VVW155" s="494"/>
      <c r="VVX155" s="494"/>
      <c r="VVY155" s="494"/>
      <c r="VVZ155" s="494"/>
      <c r="VWA155" s="494"/>
      <c r="VWB155" s="494"/>
      <c r="VWC155" s="494"/>
      <c r="VWD155" s="494"/>
      <c r="VWE155" s="494"/>
      <c r="VWF155" s="494"/>
      <c r="VWG155" s="494"/>
      <c r="VWH155" s="494"/>
      <c r="VWI155" s="494"/>
      <c r="VWJ155" s="494"/>
      <c r="VWK155" s="494"/>
      <c r="VWL155" s="494"/>
      <c r="VWM155" s="494"/>
      <c r="VWN155" s="494"/>
      <c r="VWO155" s="494"/>
      <c r="VWP155" s="494"/>
      <c r="VWQ155" s="494"/>
      <c r="VWR155" s="494"/>
      <c r="VWS155" s="494"/>
      <c r="VWT155" s="494"/>
      <c r="VWU155" s="494"/>
      <c r="VWV155" s="494"/>
      <c r="VWW155" s="494"/>
      <c r="VWX155" s="494"/>
      <c r="VWY155" s="494"/>
      <c r="VWZ155" s="494"/>
      <c r="VXA155" s="494"/>
      <c r="VXB155" s="494"/>
      <c r="VXC155" s="494"/>
      <c r="VXD155" s="494"/>
      <c r="VXE155" s="494"/>
      <c r="VXF155" s="494"/>
      <c r="VXG155" s="494"/>
      <c r="VXH155" s="494"/>
      <c r="VXI155" s="494"/>
      <c r="VXJ155" s="494"/>
      <c r="VXK155" s="494"/>
      <c r="VXL155" s="494"/>
      <c r="VXM155" s="494"/>
      <c r="VXN155" s="494"/>
      <c r="VXO155" s="494"/>
      <c r="VXP155" s="494"/>
      <c r="VXQ155" s="494"/>
      <c r="VXR155" s="494"/>
      <c r="VXS155" s="494"/>
      <c r="VXT155" s="494"/>
      <c r="VXU155" s="494"/>
      <c r="VXV155" s="494"/>
      <c r="VXW155" s="494"/>
      <c r="VXX155" s="494"/>
      <c r="VXY155" s="494"/>
      <c r="VXZ155" s="494"/>
      <c r="VYA155" s="494"/>
      <c r="VYB155" s="494"/>
      <c r="VYC155" s="494"/>
      <c r="VYD155" s="494"/>
      <c r="VYE155" s="494"/>
      <c r="VYF155" s="494"/>
      <c r="VYG155" s="494"/>
      <c r="VYH155" s="494"/>
      <c r="VYI155" s="494"/>
      <c r="VYJ155" s="494"/>
      <c r="VYK155" s="494"/>
      <c r="VYL155" s="494"/>
      <c r="VYM155" s="494"/>
      <c r="VYN155" s="494"/>
      <c r="VYO155" s="494"/>
      <c r="VYP155" s="494"/>
      <c r="VYQ155" s="494"/>
      <c r="VYR155" s="494"/>
      <c r="VYS155" s="494"/>
      <c r="VYT155" s="494"/>
      <c r="VYU155" s="494"/>
      <c r="VYV155" s="494"/>
      <c r="VYW155" s="494"/>
      <c r="VYX155" s="494"/>
      <c r="VYY155" s="494"/>
      <c r="VYZ155" s="494"/>
      <c r="VZA155" s="494"/>
      <c r="VZB155" s="494"/>
      <c r="VZC155" s="494"/>
      <c r="VZD155" s="494"/>
      <c r="VZE155" s="494"/>
      <c r="VZF155" s="494"/>
      <c r="VZG155" s="494"/>
      <c r="VZH155" s="494"/>
      <c r="VZI155" s="494"/>
      <c r="VZJ155" s="494"/>
      <c r="VZK155" s="494"/>
      <c r="VZL155" s="494"/>
      <c r="VZM155" s="494"/>
      <c r="VZN155" s="494"/>
      <c r="VZO155" s="494"/>
      <c r="VZP155" s="494"/>
      <c r="VZQ155" s="494"/>
      <c r="VZR155" s="494"/>
      <c r="VZS155" s="494"/>
      <c r="VZT155" s="494"/>
      <c r="VZU155" s="494"/>
      <c r="VZV155" s="494"/>
      <c r="VZW155" s="494"/>
      <c r="VZX155" s="494"/>
      <c r="VZY155" s="494"/>
      <c r="VZZ155" s="494"/>
      <c r="WAA155" s="494"/>
      <c r="WAB155" s="494"/>
      <c r="WAC155" s="494"/>
      <c r="WAD155" s="494"/>
      <c r="WAE155" s="494"/>
      <c r="WAF155" s="494"/>
      <c r="WAG155" s="494"/>
      <c r="WAH155" s="494"/>
      <c r="WAI155" s="494"/>
      <c r="WAJ155" s="494"/>
      <c r="WAK155" s="494"/>
      <c r="WAL155" s="494"/>
      <c r="WAM155" s="494"/>
      <c r="WAN155" s="494"/>
      <c r="WAO155" s="494"/>
      <c r="WAP155" s="494"/>
      <c r="WAQ155" s="494"/>
      <c r="WAR155" s="494"/>
      <c r="WAS155" s="494"/>
      <c r="WAT155" s="494"/>
      <c r="WAU155" s="494"/>
      <c r="WAV155" s="494"/>
      <c r="WAW155" s="494"/>
      <c r="WAX155" s="494"/>
      <c r="WAY155" s="494"/>
      <c r="WAZ155" s="494"/>
      <c r="WBA155" s="494"/>
      <c r="WBB155" s="494"/>
      <c r="WBC155" s="494"/>
      <c r="WBD155" s="494"/>
      <c r="WBE155" s="494"/>
      <c r="WBF155" s="494"/>
      <c r="WBG155" s="494"/>
      <c r="WBH155" s="494"/>
      <c r="WBI155" s="494"/>
      <c r="WBJ155" s="494"/>
      <c r="WBK155" s="494"/>
      <c r="WBL155" s="494"/>
      <c r="WBM155" s="494"/>
      <c r="WBN155" s="494"/>
      <c r="WBO155" s="494"/>
      <c r="WBP155" s="494"/>
      <c r="WBQ155" s="494"/>
      <c r="WBR155" s="494"/>
      <c r="WBS155" s="494"/>
      <c r="WBT155" s="494"/>
      <c r="WBU155" s="494"/>
      <c r="WBV155" s="494"/>
      <c r="WBW155" s="494"/>
      <c r="WBX155" s="494"/>
      <c r="WBY155" s="494"/>
      <c r="WBZ155" s="494"/>
      <c r="WCA155" s="494"/>
      <c r="WCB155" s="494"/>
      <c r="WCC155" s="494"/>
      <c r="WCD155" s="494"/>
      <c r="WCE155" s="494"/>
      <c r="WCF155" s="494"/>
      <c r="WCG155" s="494"/>
      <c r="WCH155" s="494"/>
      <c r="WCI155" s="494"/>
      <c r="WCJ155" s="494"/>
      <c r="WCK155" s="494"/>
      <c r="WCL155" s="494"/>
      <c r="WCM155" s="494"/>
      <c r="WCN155" s="494"/>
      <c r="WCO155" s="494"/>
      <c r="WCP155" s="494"/>
      <c r="WCQ155" s="494"/>
      <c r="WCR155" s="494"/>
      <c r="WCS155" s="494"/>
      <c r="WCT155" s="494"/>
      <c r="WCU155" s="494"/>
      <c r="WCV155" s="494"/>
      <c r="WCW155" s="494"/>
      <c r="WCX155" s="494"/>
      <c r="WCY155" s="494"/>
      <c r="WCZ155" s="494"/>
      <c r="WDA155" s="494"/>
      <c r="WDB155" s="494"/>
      <c r="WDC155" s="494"/>
      <c r="WDD155" s="494"/>
      <c r="WDE155" s="494"/>
      <c r="WDF155" s="494"/>
      <c r="WDG155" s="494"/>
      <c r="WDH155" s="494"/>
      <c r="WDI155" s="494"/>
      <c r="WDJ155" s="494"/>
      <c r="WDK155" s="494"/>
      <c r="WDL155" s="494"/>
      <c r="WDM155" s="494"/>
      <c r="WDN155" s="494"/>
      <c r="WDO155" s="494"/>
      <c r="WDP155" s="494"/>
      <c r="WDQ155" s="494"/>
      <c r="WDR155" s="494"/>
      <c r="WDS155" s="494"/>
      <c r="WDT155" s="494"/>
      <c r="WDU155" s="494"/>
      <c r="WDV155" s="494"/>
      <c r="WDW155" s="494"/>
      <c r="WDX155" s="494"/>
      <c r="WDY155" s="494"/>
      <c r="WDZ155" s="494"/>
      <c r="WEA155" s="494"/>
      <c r="WEB155" s="494"/>
      <c r="WEC155" s="494"/>
      <c r="WED155" s="494"/>
      <c r="WEE155" s="494"/>
      <c r="WEF155" s="494"/>
      <c r="WEG155" s="494"/>
      <c r="WEH155" s="494"/>
      <c r="WEI155" s="494"/>
      <c r="WEJ155" s="494"/>
      <c r="WEK155" s="494"/>
      <c r="WEL155" s="494"/>
      <c r="WEM155" s="494"/>
      <c r="WEN155" s="494"/>
      <c r="WEO155" s="494"/>
      <c r="WEP155" s="494"/>
      <c r="WEQ155" s="494"/>
      <c r="WER155" s="494"/>
      <c r="WES155" s="494"/>
      <c r="WET155" s="494"/>
      <c r="WEU155" s="494"/>
      <c r="WEV155" s="494"/>
      <c r="WEW155" s="494"/>
      <c r="WEX155" s="494"/>
      <c r="WEY155" s="494"/>
      <c r="WEZ155" s="494"/>
      <c r="WFA155" s="494"/>
      <c r="WFB155" s="494"/>
      <c r="WFC155" s="494"/>
      <c r="WFD155" s="494"/>
      <c r="WFE155" s="494"/>
      <c r="WFF155" s="494"/>
      <c r="WFG155" s="494"/>
      <c r="WFH155" s="494"/>
      <c r="WFI155" s="494"/>
      <c r="WFJ155" s="494"/>
      <c r="WFK155" s="494"/>
      <c r="WFL155" s="494"/>
      <c r="WFM155" s="494"/>
      <c r="WFN155" s="494"/>
      <c r="WFO155" s="494"/>
      <c r="WFP155" s="494"/>
      <c r="WFQ155" s="494"/>
      <c r="WFR155" s="494"/>
      <c r="WFS155" s="494"/>
      <c r="WFT155" s="494"/>
      <c r="WFU155" s="494"/>
      <c r="WFV155" s="494"/>
      <c r="WFW155" s="494"/>
      <c r="WFX155" s="494"/>
      <c r="WFY155" s="494"/>
      <c r="WFZ155" s="494"/>
      <c r="WGA155" s="494"/>
      <c r="WGB155" s="494"/>
      <c r="WGC155" s="494"/>
      <c r="WGD155" s="494"/>
      <c r="WGE155" s="494"/>
      <c r="WGF155" s="494"/>
      <c r="WGG155" s="494"/>
      <c r="WGH155" s="494"/>
      <c r="WGI155" s="494"/>
      <c r="WGJ155" s="494"/>
      <c r="WGK155" s="494"/>
      <c r="WGL155" s="494"/>
      <c r="WGM155" s="494"/>
      <c r="WGN155" s="494"/>
      <c r="WGO155" s="494"/>
      <c r="WGP155" s="494"/>
      <c r="WGQ155" s="494"/>
      <c r="WGR155" s="494"/>
      <c r="WGS155" s="494"/>
      <c r="WGT155" s="494"/>
      <c r="WGU155" s="494"/>
      <c r="WGV155" s="494"/>
      <c r="WGW155" s="494"/>
      <c r="WGX155" s="494"/>
      <c r="WGY155" s="494"/>
      <c r="WGZ155" s="494"/>
      <c r="WHA155" s="494"/>
      <c r="WHB155" s="494"/>
      <c r="WHC155" s="494"/>
      <c r="WHD155" s="494"/>
      <c r="WHE155" s="494"/>
      <c r="WHF155" s="494"/>
      <c r="WHG155" s="494"/>
      <c r="WHH155" s="494"/>
      <c r="WHI155" s="494"/>
      <c r="WHJ155" s="494"/>
      <c r="WHK155" s="494"/>
      <c r="WHL155" s="494"/>
      <c r="WHM155" s="494"/>
      <c r="WHN155" s="494"/>
      <c r="WHO155" s="494"/>
      <c r="WHP155" s="494"/>
      <c r="WHQ155" s="494"/>
      <c r="WHR155" s="494"/>
      <c r="WHS155" s="494"/>
      <c r="WHT155" s="494"/>
      <c r="WHU155" s="494"/>
      <c r="WHV155" s="494"/>
      <c r="WHW155" s="494"/>
      <c r="WHX155" s="494"/>
      <c r="WHY155" s="494"/>
      <c r="WHZ155" s="494"/>
      <c r="WIA155" s="494"/>
      <c r="WIB155" s="494"/>
      <c r="WIC155" s="494"/>
      <c r="WID155" s="494"/>
      <c r="WIE155" s="494"/>
      <c r="WIF155" s="494"/>
      <c r="WIG155" s="494"/>
      <c r="WIH155" s="494"/>
      <c r="WII155" s="494"/>
      <c r="WIJ155" s="494"/>
      <c r="WIK155" s="494"/>
      <c r="WIL155" s="494"/>
      <c r="WIM155" s="494"/>
      <c r="WIN155" s="494"/>
      <c r="WIO155" s="494"/>
      <c r="WIP155" s="494"/>
      <c r="WIQ155" s="494"/>
      <c r="WIR155" s="494"/>
      <c r="WIS155" s="494"/>
      <c r="WIT155" s="494"/>
      <c r="WIU155" s="494"/>
      <c r="WIV155" s="494"/>
      <c r="WIW155" s="494"/>
      <c r="WIX155" s="494"/>
      <c r="WIY155" s="494"/>
      <c r="WIZ155" s="494"/>
      <c r="WJA155" s="494"/>
      <c r="WJB155" s="494"/>
      <c r="WJC155" s="494"/>
      <c r="WJD155" s="494"/>
      <c r="WJE155" s="494"/>
      <c r="WJF155" s="494"/>
      <c r="WJG155" s="494"/>
      <c r="WJH155" s="494"/>
      <c r="WJI155" s="494"/>
      <c r="WJJ155" s="494"/>
      <c r="WJK155" s="494"/>
      <c r="WJL155" s="494"/>
      <c r="WJM155" s="494"/>
      <c r="WJN155" s="494"/>
      <c r="WJO155" s="494"/>
      <c r="WJP155" s="494"/>
      <c r="WJQ155" s="494"/>
      <c r="WJR155" s="494"/>
      <c r="WJS155" s="494"/>
      <c r="WJT155" s="494"/>
      <c r="WJU155" s="494"/>
      <c r="WJV155" s="494"/>
      <c r="WJW155" s="494"/>
      <c r="WJX155" s="494"/>
      <c r="WJY155" s="494"/>
      <c r="WJZ155" s="494"/>
      <c r="WKA155" s="494"/>
      <c r="WKB155" s="494"/>
      <c r="WKC155" s="494"/>
      <c r="WKD155" s="494"/>
      <c r="WKE155" s="494"/>
      <c r="WKF155" s="494"/>
      <c r="WKG155" s="494"/>
      <c r="WKH155" s="494"/>
      <c r="WKI155" s="494"/>
      <c r="WKJ155" s="494"/>
      <c r="WKK155" s="494"/>
      <c r="WKL155" s="494"/>
      <c r="WKM155" s="494"/>
      <c r="WKN155" s="494"/>
      <c r="WKO155" s="494"/>
      <c r="WKP155" s="494"/>
      <c r="WKQ155" s="494"/>
      <c r="WKR155" s="494"/>
      <c r="WKS155" s="494"/>
      <c r="WKT155" s="494"/>
      <c r="WKU155" s="494"/>
      <c r="WKV155" s="494"/>
      <c r="WKW155" s="494"/>
      <c r="WKX155" s="494"/>
      <c r="WKY155" s="494"/>
      <c r="WKZ155" s="494"/>
      <c r="WLA155" s="494"/>
      <c r="WLB155" s="494"/>
      <c r="WLC155" s="494"/>
      <c r="WLD155" s="494"/>
      <c r="WLE155" s="494"/>
      <c r="WLF155" s="494"/>
      <c r="WLG155" s="494"/>
      <c r="WLH155" s="494"/>
      <c r="WLI155" s="494"/>
      <c r="WLJ155" s="494"/>
      <c r="WLK155" s="494"/>
      <c r="WLL155" s="494"/>
      <c r="WLM155" s="494"/>
      <c r="WLN155" s="494"/>
      <c r="WLO155" s="494"/>
      <c r="WLP155" s="494"/>
      <c r="WLQ155" s="494"/>
      <c r="WLR155" s="494"/>
      <c r="WLS155" s="494"/>
      <c r="WLT155" s="494"/>
      <c r="WLU155" s="494"/>
      <c r="WLV155" s="494"/>
      <c r="WLW155" s="494"/>
      <c r="WLX155" s="494"/>
      <c r="WLY155" s="494"/>
      <c r="WLZ155" s="494"/>
      <c r="WMA155" s="494"/>
      <c r="WMB155" s="494"/>
      <c r="WMC155" s="494"/>
      <c r="WMD155" s="494"/>
      <c r="WME155" s="494"/>
      <c r="WMF155" s="494"/>
      <c r="WMG155" s="494"/>
      <c r="WMH155" s="494"/>
      <c r="WMI155" s="494"/>
      <c r="WMJ155" s="494"/>
      <c r="WMK155" s="494"/>
      <c r="WML155" s="494"/>
      <c r="WMM155" s="494"/>
      <c r="WMN155" s="494"/>
      <c r="WMO155" s="494"/>
      <c r="WMP155" s="494"/>
      <c r="WMQ155" s="494"/>
      <c r="WMR155" s="494"/>
      <c r="WMS155" s="494"/>
      <c r="WMT155" s="494"/>
      <c r="WMU155" s="494"/>
      <c r="WMV155" s="494"/>
      <c r="WMW155" s="494"/>
      <c r="WMX155" s="494"/>
      <c r="WMY155" s="494"/>
      <c r="WMZ155" s="494"/>
      <c r="WNA155" s="494"/>
      <c r="WNB155" s="494"/>
      <c r="WNC155" s="494"/>
      <c r="WND155" s="494"/>
      <c r="WNE155" s="494"/>
      <c r="WNF155" s="494"/>
      <c r="WNG155" s="494"/>
      <c r="WNH155" s="494"/>
      <c r="WNI155" s="494"/>
      <c r="WNJ155" s="494"/>
      <c r="WNK155" s="494"/>
      <c r="WNL155" s="494"/>
      <c r="WNM155" s="494"/>
      <c r="WNN155" s="494"/>
      <c r="WNO155" s="494"/>
      <c r="WNP155" s="494"/>
      <c r="WNQ155" s="494"/>
      <c r="WNR155" s="494"/>
      <c r="WNS155" s="494"/>
      <c r="WNT155" s="494"/>
      <c r="WNU155" s="494"/>
      <c r="WNV155" s="494"/>
      <c r="WNW155" s="494"/>
      <c r="WNX155" s="494"/>
      <c r="WNY155" s="494"/>
      <c r="WNZ155" s="494"/>
      <c r="WOA155" s="494"/>
      <c r="WOB155" s="494"/>
      <c r="WOC155" s="494"/>
      <c r="WOD155" s="494"/>
      <c r="WOE155" s="494"/>
      <c r="WOF155" s="494"/>
      <c r="WOG155" s="494"/>
      <c r="WOH155" s="494"/>
      <c r="WOI155" s="494"/>
      <c r="WOJ155" s="494"/>
      <c r="WOK155" s="494"/>
      <c r="WOL155" s="494"/>
      <c r="WOM155" s="494"/>
      <c r="WON155" s="494"/>
      <c r="WOO155" s="494"/>
      <c r="WOP155" s="494"/>
      <c r="WOQ155" s="494"/>
      <c r="WOR155" s="494"/>
      <c r="WOS155" s="494"/>
      <c r="WOT155" s="494"/>
      <c r="WOU155" s="494"/>
      <c r="WOV155" s="494"/>
      <c r="WOW155" s="494"/>
      <c r="WOX155" s="494"/>
      <c r="WOY155" s="494"/>
      <c r="WOZ155" s="494"/>
      <c r="WPA155" s="494"/>
      <c r="WPB155" s="494"/>
      <c r="WPC155" s="494"/>
      <c r="WPD155" s="494"/>
      <c r="WPE155" s="494"/>
      <c r="WPF155" s="494"/>
      <c r="WPG155" s="494"/>
      <c r="WPH155" s="494"/>
      <c r="WPI155" s="494"/>
      <c r="WPJ155" s="494"/>
      <c r="WPK155" s="494"/>
      <c r="WPL155" s="494"/>
      <c r="WPM155" s="494"/>
      <c r="WPN155" s="494"/>
      <c r="WPO155" s="494"/>
      <c r="WPP155" s="494"/>
      <c r="WPQ155" s="494"/>
      <c r="WPR155" s="494"/>
      <c r="WPS155" s="494"/>
      <c r="WPT155" s="494"/>
      <c r="WPU155" s="494"/>
      <c r="WPV155" s="494"/>
      <c r="WPW155" s="494"/>
      <c r="WPX155" s="494"/>
      <c r="WPY155" s="494"/>
      <c r="WPZ155" s="494"/>
      <c r="WQA155" s="494"/>
      <c r="WQB155" s="494"/>
      <c r="WQC155" s="494"/>
      <c r="WQD155" s="494"/>
      <c r="WQE155" s="494"/>
      <c r="WQF155" s="494"/>
      <c r="WQG155" s="494"/>
      <c r="WQH155" s="494"/>
      <c r="WQI155" s="494"/>
      <c r="WQJ155" s="494"/>
      <c r="WQK155" s="494"/>
      <c r="WQL155" s="494"/>
      <c r="WQM155" s="494"/>
      <c r="WQN155" s="494"/>
      <c r="WQO155" s="494"/>
      <c r="WQP155" s="494"/>
      <c r="WQQ155" s="494"/>
      <c r="WQR155" s="494"/>
      <c r="WQS155" s="494"/>
      <c r="WQT155" s="494"/>
      <c r="WQU155" s="494"/>
      <c r="WQV155" s="494"/>
      <c r="WQW155" s="494"/>
      <c r="WQX155" s="494"/>
      <c r="WQY155" s="494"/>
      <c r="WQZ155" s="494"/>
      <c r="WRA155" s="494"/>
      <c r="WRB155" s="494"/>
      <c r="WRC155" s="494"/>
      <c r="WRD155" s="494"/>
      <c r="WRE155" s="494"/>
      <c r="WRF155" s="494"/>
      <c r="WRG155" s="494"/>
      <c r="WRH155" s="494"/>
      <c r="WRI155" s="494"/>
      <c r="WRJ155" s="494"/>
      <c r="WRK155" s="494"/>
      <c r="WRL155" s="494"/>
      <c r="WRM155" s="494"/>
      <c r="WRN155" s="494"/>
      <c r="WRO155" s="494"/>
      <c r="WRP155" s="494"/>
      <c r="WRQ155" s="494"/>
      <c r="WRR155" s="494"/>
      <c r="WRS155" s="494"/>
      <c r="WRT155" s="494"/>
      <c r="WRU155" s="494"/>
      <c r="WRV155" s="494"/>
      <c r="WRW155" s="494"/>
      <c r="WRX155" s="494"/>
      <c r="WRY155" s="494"/>
      <c r="WRZ155" s="494"/>
      <c r="WSA155" s="494"/>
      <c r="WSB155" s="494"/>
      <c r="WSC155" s="494"/>
      <c r="WSD155" s="494"/>
      <c r="WSE155" s="494"/>
      <c r="WSF155" s="494"/>
      <c r="WSG155" s="494"/>
      <c r="WSH155" s="494"/>
      <c r="WSI155" s="494"/>
      <c r="WSJ155" s="494"/>
      <c r="WSK155" s="494"/>
      <c r="WSL155" s="494"/>
      <c r="WSM155" s="494"/>
      <c r="WSN155" s="494"/>
      <c r="WSO155" s="494"/>
      <c r="WSP155" s="494"/>
      <c r="WSQ155" s="494"/>
      <c r="WSR155" s="494"/>
      <c r="WSS155" s="494"/>
      <c r="WST155" s="494"/>
      <c r="WSU155" s="494"/>
      <c r="WSV155" s="494"/>
      <c r="WSW155" s="494"/>
      <c r="WSX155" s="494"/>
      <c r="WSY155" s="494"/>
      <c r="WSZ155" s="494"/>
      <c r="WTA155" s="494"/>
      <c r="WTB155" s="494"/>
      <c r="WTC155" s="494"/>
      <c r="WTD155" s="494"/>
      <c r="WTE155" s="494"/>
      <c r="WTF155" s="494"/>
      <c r="WTG155" s="494"/>
      <c r="WTH155" s="494"/>
      <c r="WTI155" s="494"/>
      <c r="WTJ155" s="494"/>
      <c r="WTK155" s="494"/>
      <c r="WTL155" s="494"/>
      <c r="WTM155" s="494"/>
      <c r="WTN155" s="494"/>
      <c r="WTO155" s="494"/>
      <c r="WTP155" s="494"/>
      <c r="WTQ155" s="494"/>
      <c r="WTR155" s="494"/>
      <c r="WTS155" s="494"/>
      <c r="WTT155" s="494"/>
      <c r="WTU155" s="494"/>
      <c r="WTV155" s="494"/>
      <c r="WTW155" s="494"/>
      <c r="WTX155" s="494"/>
      <c r="WTY155" s="494"/>
      <c r="WTZ155" s="494"/>
      <c r="WUA155" s="494"/>
      <c r="WUB155" s="494"/>
      <c r="WUC155" s="494"/>
      <c r="WUD155" s="494"/>
      <c r="WUE155" s="494"/>
      <c r="WUF155" s="494"/>
      <c r="WUG155" s="494"/>
      <c r="WUH155" s="494"/>
      <c r="WUI155" s="494"/>
      <c r="WUJ155" s="494"/>
      <c r="WUK155" s="494"/>
      <c r="WUL155" s="494"/>
      <c r="WUM155" s="494"/>
      <c r="WUN155" s="494"/>
      <c r="WUO155" s="494"/>
      <c r="WUP155" s="494"/>
      <c r="WUQ155" s="494"/>
      <c r="WUR155" s="494"/>
      <c r="WUS155" s="494"/>
      <c r="WUT155" s="494"/>
      <c r="WUU155" s="494"/>
      <c r="WUV155" s="494"/>
      <c r="WUW155" s="494"/>
      <c r="WUX155" s="494"/>
      <c r="WUY155" s="494"/>
      <c r="WUZ155" s="494"/>
      <c r="WVA155" s="494"/>
      <c r="WVB155" s="494"/>
      <c r="WVC155" s="494"/>
      <c r="WVD155" s="494"/>
      <c r="WVE155" s="494"/>
      <c r="WVF155" s="494"/>
      <c r="WVG155" s="494"/>
      <c r="WVH155" s="494"/>
      <c r="WVI155" s="494"/>
      <c r="WVJ155" s="494"/>
      <c r="WVK155" s="494"/>
      <c r="WVL155" s="494"/>
      <c r="WVM155" s="494"/>
      <c r="WVN155" s="494"/>
      <c r="WVO155" s="494"/>
      <c r="WVP155" s="494"/>
      <c r="WVQ155" s="494"/>
      <c r="WVR155" s="494"/>
      <c r="WVS155" s="494"/>
      <c r="WVT155" s="494"/>
      <c r="WVU155" s="494"/>
      <c r="WVV155" s="494"/>
      <c r="WVW155" s="494"/>
      <c r="WVX155" s="494"/>
      <c r="WVY155" s="494"/>
      <c r="WVZ155" s="494"/>
      <c r="WWA155" s="494"/>
      <c r="WWB155" s="494"/>
      <c r="WWC155" s="494"/>
      <c r="WWD155" s="494"/>
      <c r="WWE155" s="494"/>
      <c r="WWF155" s="494"/>
      <c r="WWG155" s="494"/>
      <c r="WWH155" s="494"/>
      <c r="WWI155" s="494"/>
      <c r="WWJ155" s="494"/>
      <c r="WWK155" s="494"/>
      <c r="WWL155" s="494"/>
      <c r="WWM155" s="494"/>
      <c r="WWN155" s="494"/>
      <c r="WWO155" s="494"/>
      <c r="WWP155" s="494"/>
      <c r="WWQ155" s="494"/>
      <c r="WWR155" s="494"/>
      <c r="WWS155" s="494"/>
      <c r="WWT155" s="494"/>
      <c r="WWU155" s="494"/>
      <c r="WWV155" s="494"/>
      <c r="WWW155" s="494"/>
      <c r="WWX155" s="494"/>
      <c r="WWY155" s="494"/>
      <c r="WWZ155" s="494"/>
      <c r="WXA155" s="494"/>
      <c r="WXB155" s="494"/>
      <c r="WXC155" s="494"/>
      <c r="WXD155" s="494"/>
      <c r="WXE155" s="494"/>
      <c r="WXF155" s="494"/>
      <c r="WXG155" s="494"/>
      <c r="WXH155" s="494"/>
      <c r="WXI155" s="494"/>
      <c r="WXJ155" s="494"/>
      <c r="WXK155" s="494"/>
      <c r="WXL155" s="494"/>
      <c r="WXM155" s="494"/>
      <c r="WXN155" s="494"/>
      <c r="WXO155" s="494"/>
      <c r="WXP155" s="494"/>
      <c r="WXQ155" s="494"/>
      <c r="WXR155" s="494"/>
      <c r="WXS155" s="494"/>
      <c r="WXT155" s="494"/>
      <c r="WXU155" s="494"/>
      <c r="WXV155" s="494"/>
      <c r="WXW155" s="494"/>
      <c r="WXX155" s="494"/>
      <c r="WXY155" s="494"/>
      <c r="WXZ155" s="494"/>
      <c r="WYA155" s="494"/>
      <c r="WYB155" s="494"/>
      <c r="WYC155" s="494"/>
      <c r="WYD155" s="494"/>
      <c r="WYE155" s="494"/>
      <c r="WYF155" s="494"/>
      <c r="WYG155" s="494"/>
      <c r="WYH155" s="494"/>
      <c r="WYI155" s="494"/>
      <c r="WYJ155" s="494"/>
      <c r="WYK155" s="494"/>
      <c r="WYL155" s="494"/>
      <c r="WYM155" s="494"/>
      <c r="WYN155" s="494"/>
      <c r="WYO155" s="494"/>
      <c r="WYP155" s="494"/>
      <c r="WYQ155" s="494"/>
      <c r="WYR155" s="494"/>
      <c r="WYS155" s="494"/>
      <c r="WYT155" s="494"/>
      <c r="WYU155" s="494"/>
      <c r="WYV155" s="494"/>
      <c r="WYW155" s="494"/>
      <c r="WYX155" s="494"/>
      <c r="WYY155" s="494"/>
      <c r="WYZ155" s="494"/>
      <c r="WZA155" s="494"/>
      <c r="WZB155" s="494"/>
      <c r="WZC155" s="494"/>
      <c r="WZD155" s="494"/>
      <c r="WZE155" s="494"/>
      <c r="WZF155" s="494"/>
      <c r="WZG155" s="494"/>
      <c r="WZH155" s="494"/>
      <c r="WZI155" s="494"/>
      <c r="WZJ155" s="494"/>
      <c r="WZK155" s="494"/>
      <c r="WZL155" s="494"/>
      <c r="WZM155" s="494"/>
      <c r="WZN155" s="494"/>
      <c r="WZO155" s="494"/>
      <c r="WZP155" s="494"/>
      <c r="WZQ155" s="494"/>
      <c r="WZR155" s="494"/>
      <c r="WZS155" s="494"/>
      <c r="WZT155" s="494"/>
      <c r="WZU155" s="494"/>
      <c r="WZV155" s="494"/>
      <c r="WZW155" s="494"/>
      <c r="WZX155" s="494"/>
      <c r="WZY155" s="494"/>
      <c r="WZZ155" s="494"/>
      <c r="XAA155" s="494"/>
      <c r="XAB155" s="494"/>
      <c r="XAC155" s="494"/>
      <c r="XAD155" s="494"/>
      <c r="XAE155" s="494"/>
      <c r="XAF155" s="494"/>
      <c r="XAG155" s="494"/>
      <c r="XAH155" s="494"/>
      <c r="XAI155" s="494"/>
      <c r="XAJ155" s="494"/>
      <c r="XAK155" s="494"/>
      <c r="XAL155" s="494"/>
      <c r="XAM155" s="494"/>
      <c r="XAN155" s="494"/>
      <c r="XAO155" s="494"/>
      <c r="XAP155" s="494"/>
      <c r="XAQ155" s="494"/>
      <c r="XAR155" s="494"/>
      <c r="XAS155" s="494"/>
      <c r="XAT155" s="494"/>
      <c r="XAU155" s="494"/>
      <c r="XAV155" s="494"/>
      <c r="XAW155" s="494"/>
      <c r="XAX155" s="494"/>
      <c r="XAY155" s="494"/>
      <c r="XAZ155" s="494"/>
      <c r="XBA155" s="494"/>
      <c r="XBB155" s="494"/>
      <c r="XBC155" s="494"/>
      <c r="XBD155" s="494"/>
      <c r="XBE155" s="494"/>
      <c r="XBF155" s="494"/>
      <c r="XBG155" s="494"/>
      <c r="XBH155" s="494"/>
      <c r="XBI155" s="494"/>
      <c r="XBJ155" s="494"/>
      <c r="XBK155" s="494"/>
      <c r="XBL155" s="494"/>
      <c r="XBM155" s="494"/>
      <c r="XBN155" s="494"/>
      <c r="XBO155" s="494"/>
      <c r="XBP155" s="494"/>
      <c r="XBQ155" s="494"/>
      <c r="XBR155" s="494"/>
      <c r="XBS155" s="494"/>
      <c r="XBT155" s="494"/>
      <c r="XBU155" s="494"/>
      <c r="XBV155" s="494"/>
      <c r="XBW155" s="494"/>
      <c r="XBX155" s="494"/>
      <c r="XBY155" s="494"/>
      <c r="XBZ155" s="494"/>
      <c r="XCA155" s="494"/>
      <c r="XCB155" s="494"/>
      <c r="XCC155" s="494"/>
      <c r="XCD155" s="494"/>
      <c r="XCE155" s="494"/>
      <c r="XCF155" s="494"/>
      <c r="XCG155" s="494"/>
      <c r="XCH155" s="494"/>
      <c r="XCI155" s="494"/>
      <c r="XCJ155" s="494"/>
      <c r="XCK155" s="494"/>
      <c r="XCL155" s="494"/>
      <c r="XCM155" s="494"/>
      <c r="XCN155" s="494"/>
      <c r="XCO155" s="494"/>
      <c r="XCP155" s="494"/>
      <c r="XCQ155" s="494"/>
      <c r="XCR155" s="494"/>
      <c r="XCS155" s="494"/>
      <c r="XCT155" s="494"/>
      <c r="XCU155" s="494"/>
      <c r="XCV155" s="494"/>
      <c r="XCW155" s="494"/>
      <c r="XCX155" s="494"/>
      <c r="XCY155" s="494"/>
      <c r="XCZ155" s="494"/>
      <c r="XDA155" s="494"/>
      <c r="XDB155" s="494"/>
      <c r="XDC155" s="494"/>
      <c r="XDD155" s="494"/>
      <c r="XDE155" s="494"/>
      <c r="XDF155" s="494"/>
      <c r="XDG155" s="494"/>
      <c r="XDH155" s="494"/>
      <c r="XDI155" s="494"/>
      <c r="XDJ155" s="494"/>
      <c r="XDK155" s="494"/>
      <c r="XDL155" s="494"/>
      <c r="XDM155" s="494"/>
      <c r="XDN155" s="494"/>
      <c r="XDO155" s="494"/>
      <c r="XDP155" s="494"/>
      <c r="XDQ155" s="494"/>
      <c r="XDR155" s="494"/>
      <c r="XDS155" s="494"/>
      <c r="XDT155" s="494"/>
      <c r="XDU155" s="494"/>
      <c r="XDV155" s="494"/>
      <c r="XDW155" s="494"/>
      <c r="XDX155" s="494"/>
      <c r="XDY155" s="494"/>
      <c r="XDZ155" s="494"/>
      <c r="XEA155" s="494"/>
      <c r="XEB155" s="494"/>
      <c r="XEC155" s="494"/>
      <c r="XED155" s="494"/>
      <c r="XEE155" s="494"/>
      <c r="XEF155" s="494"/>
      <c r="XEG155" s="494"/>
      <c r="XEH155" s="494"/>
      <c r="XEI155" s="494"/>
      <c r="XEJ155" s="494"/>
      <c r="XEK155" s="494"/>
      <c r="XEL155" s="494"/>
      <c r="XEM155" s="494"/>
      <c r="XEN155" s="494"/>
      <c r="XEO155" s="494"/>
      <c r="XEP155" s="494"/>
      <c r="XEQ155" s="494"/>
      <c r="XER155" s="494"/>
      <c r="XES155" s="494"/>
      <c r="XET155" s="494"/>
      <c r="XEU155" s="494"/>
      <c r="XEV155" s="494"/>
      <c r="XEW155" s="494"/>
      <c r="XEX155" s="494"/>
      <c r="XEY155" s="494"/>
      <c r="XEZ155" s="494"/>
      <c r="XFA155" s="494"/>
      <c r="XFB155" s="494"/>
      <c r="XFC155" s="494"/>
      <c r="XFD155" s="494"/>
    </row>
    <row r="156" spans="1:16384" s="220" customFormat="1" ht="16.5" customHeight="1">
      <c r="A156" s="408" t="s">
        <v>850</v>
      </c>
      <c r="B156" s="408"/>
      <c r="C156" s="408"/>
      <c r="D156" s="408"/>
      <c r="E156" s="408"/>
      <c r="F156" s="408"/>
      <c r="G156" s="405"/>
      <c r="H156" s="405"/>
      <c r="I156" s="405"/>
      <c r="J156" s="405"/>
      <c r="K156" s="405"/>
      <c r="L156" s="405"/>
      <c r="M156" s="494"/>
      <c r="N156" s="494"/>
      <c r="O156" s="494"/>
      <c r="P156" s="494"/>
      <c r="Q156" s="494"/>
      <c r="R156" s="494"/>
      <c r="S156" s="494"/>
      <c r="T156" s="494"/>
      <c r="U156" s="494"/>
      <c r="V156" s="494"/>
      <c r="W156" s="494"/>
      <c r="X156" s="494"/>
      <c r="Y156" s="494"/>
      <c r="Z156" s="494"/>
      <c r="AA156" s="494"/>
      <c r="AB156" s="494"/>
      <c r="AC156" s="494"/>
      <c r="AD156" s="494"/>
      <c r="AE156" s="494"/>
      <c r="AF156" s="494"/>
      <c r="AG156" s="494"/>
      <c r="AH156" s="494"/>
      <c r="AI156" s="494"/>
      <c r="AJ156" s="494"/>
      <c r="AK156" s="494"/>
      <c r="AL156" s="494"/>
      <c r="AM156" s="494"/>
      <c r="AN156" s="494"/>
      <c r="AO156" s="494"/>
      <c r="AP156" s="494"/>
      <c r="AQ156" s="494"/>
      <c r="AR156" s="494"/>
      <c r="AS156" s="494"/>
      <c r="AT156" s="494"/>
      <c r="AU156" s="494"/>
      <c r="AV156" s="494"/>
      <c r="AW156" s="494"/>
      <c r="AX156" s="494"/>
      <c r="AY156" s="494"/>
      <c r="AZ156" s="494"/>
      <c r="BA156" s="494"/>
      <c r="BB156" s="494"/>
      <c r="BC156" s="494"/>
      <c r="BD156" s="494"/>
      <c r="BE156" s="494"/>
      <c r="BF156" s="494"/>
      <c r="BG156" s="494"/>
      <c r="BH156" s="494"/>
      <c r="BI156" s="494"/>
      <c r="BJ156" s="494"/>
      <c r="BK156" s="494"/>
      <c r="BL156" s="494"/>
      <c r="BM156" s="494"/>
      <c r="BN156" s="494"/>
      <c r="BO156" s="494"/>
      <c r="BP156" s="494"/>
      <c r="BQ156" s="494"/>
      <c r="BR156" s="494"/>
      <c r="BS156" s="494"/>
      <c r="BT156" s="494"/>
      <c r="BU156" s="494"/>
      <c r="BV156" s="494"/>
      <c r="BW156" s="494"/>
      <c r="BX156" s="494"/>
      <c r="BY156" s="494"/>
      <c r="BZ156" s="494"/>
      <c r="CA156" s="494"/>
      <c r="CB156" s="494"/>
      <c r="CC156" s="494"/>
      <c r="CD156" s="494"/>
      <c r="CE156" s="494"/>
      <c r="CF156" s="494"/>
      <c r="CG156" s="494"/>
      <c r="CH156" s="494"/>
      <c r="CI156" s="494"/>
      <c r="CJ156" s="494"/>
      <c r="CK156" s="494"/>
      <c r="CL156" s="494"/>
      <c r="CM156" s="494"/>
      <c r="CN156" s="494"/>
      <c r="CO156" s="494"/>
      <c r="CP156" s="494"/>
      <c r="CQ156" s="494"/>
      <c r="CR156" s="494"/>
      <c r="CS156" s="494"/>
      <c r="CT156" s="494"/>
      <c r="CU156" s="494"/>
      <c r="CV156" s="494"/>
      <c r="CW156" s="494"/>
      <c r="CX156" s="494"/>
      <c r="CY156" s="494"/>
      <c r="CZ156" s="494"/>
      <c r="DA156" s="494"/>
      <c r="DB156" s="494"/>
      <c r="DC156" s="494"/>
      <c r="DD156" s="494"/>
      <c r="DE156" s="494"/>
      <c r="DF156" s="494"/>
      <c r="DG156" s="494"/>
      <c r="DH156" s="494"/>
      <c r="DI156" s="494"/>
      <c r="DJ156" s="494"/>
      <c r="DK156" s="494"/>
      <c r="DL156" s="494"/>
      <c r="DM156" s="494"/>
      <c r="DN156" s="494"/>
      <c r="DO156" s="494"/>
      <c r="DP156" s="494"/>
      <c r="DQ156" s="494"/>
      <c r="DR156" s="494"/>
      <c r="DS156" s="494"/>
      <c r="DT156" s="494"/>
      <c r="DU156" s="494"/>
      <c r="DV156" s="494"/>
      <c r="DW156" s="494"/>
      <c r="DX156" s="494"/>
      <c r="DY156" s="494"/>
      <c r="DZ156" s="494"/>
      <c r="EA156" s="494"/>
      <c r="EB156" s="494"/>
      <c r="EC156" s="494"/>
      <c r="ED156" s="494"/>
      <c r="EE156" s="494"/>
      <c r="EF156" s="494"/>
      <c r="EG156" s="494"/>
      <c r="EH156" s="494"/>
      <c r="EI156" s="494"/>
      <c r="EJ156" s="494"/>
      <c r="EK156" s="494"/>
      <c r="EL156" s="494"/>
      <c r="EM156" s="494"/>
      <c r="EN156" s="494"/>
      <c r="EO156" s="494"/>
      <c r="EP156" s="494"/>
      <c r="EQ156" s="494"/>
      <c r="ER156" s="494"/>
      <c r="ES156" s="494"/>
      <c r="ET156" s="494"/>
      <c r="EU156" s="494"/>
      <c r="EV156" s="494"/>
      <c r="EW156" s="494"/>
      <c r="EX156" s="494"/>
      <c r="EY156" s="494"/>
      <c r="EZ156" s="494"/>
      <c r="FA156" s="494"/>
      <c r="FB156" s="494"/>
      <c r="FC156" s="494"/>
      <c r="FD156" s="494"/>
      <c r="FE156" s="494"/>
      <c r="FF156" s="494"/>
      <c r="FG156" s="494"/>
      <c r="FH156" s="494"/>
      <c r="FI156" s="494"/>
      <c r="FJ156" s="494"/>
      <c r="FK156" s="494"/>
      <c r="FL156" s="494"/>
      <c r="FM156" s="494"/>
      <c r="FN156" s="494"/>
      <c r="FO156" s="494"/>
      <c r="FP156" s="494"/>
      <c r="FQ156" s="494"/>
      <c r="FR156" s="494"/>
      <c r="FS156" s="494"/>
      <c r="FT156" s="494"/>
      <c r="FU156" s="494"/>
      <c r="FV156" s="494"/>
      <c r="FW156" s="494"/>
      <c r="FX156" s="494"/>
      <c r="FY156" s="494"/>
      <c r="FZ156" s="494"/>
      <c r="GA156" s="494"/>
      <c r="GB156" s="494"/>
      <c r="GC156" s="494"/>
      <c r="GD156" s="494"/>
      <c r="GE156" s="494"/>
      <c r="GF156" s="494"/>
      <c r="GG156" s="494"/>
      <c r="GH156" s="494"/>
      <c r="GI156" s="494"/>
      <c r="GJ156" s="494"/>
      <c r="GK156" s="494"/>
      <c r="GL156" s="494"/>
      <c r="GM156" s="494"/>
      <c r="GN156" s="494"/>
      <c r="GO156" s="494"/>
      <c r="GP156" s="494"/>
      <c r="GQ156" s="494"/>
      <c r="GR156" s="494"/>
      <c r="GS156" s="494"/>
      <c r="GT156" s="494"/>
      <c r="GU156" s="494"/>
      <c r="GV156" s="494"/>
      <c r="GW156" s="494"/>
      <c r="GX156" s="494"/>
      <c r="GY156" s="494"/>
      <c r="GZ156" s="494"/>
      <c r="HA156" s="494"/>
      <c r="HB156" s="494"/>
      <c r="HC156" s="494"/>
      <c r="HD156" s="494"/>
      <c r="HE156" s="494"/>
      <c r="HF156" s="494"/>
      <c r="HG156" s="494"/>
      <c r="HH156" s="494"/>
      <c r="HI156" s="494"/>
      <c r="HJ156" s="494"/>
      <c r="HK156" s="494"/>
      <c r="HL156" s="494"/>
      <c r="HM156" s="494"/>
      <c r="HN156" s="494"/>
      <c r="HO156" s="494"/>
      <c r="HP156" s="494"/>
      <c r="HQ156" s="494"/>
      <c r="HR156" s="494"/>
      <c r="HS156" s="494"/>
      <c r="HT156" s="494"/>
      <c r="HU156" s="494"/>
      <c r="HV156" s="494"/>
      <c r="HW156" s="494"/>
      <c r="HX156" s="494"/>
      <c r="HY156" s="494"/>
      <c r="HZ156" s="494"/>
      <c r="IA156" s="494"/>
      <c r="IB156" s="494"/>
      <c r="IC156" s="494"/>
      <c r="ID156" s="494"/>
      <c r="IE156" s="494"/>
      <c r="IF156" s="494"/>
      <c r="IG156" s="494"/>
      <c r="IH156" s="494"/>
      <c r="II156" s="494"/>
      <c r="IJ156" s="494"/>
      <c r="IK156" s="494"/>
      <c r="IL156" s="494"/>
      <c r="IM156" s="494"/>
      <c r="IN156" s="494"/>
      <c r="IO156" s="494"/>
      <c r="IP156" s="494"/>
      <c r="IQ156" s="494"/>
      <c r="IR156" s="494"/>
      <c r="IS156" s="494"/>
      <c r="IT156" s="494"/>
      <c r="IU156" s="494"/>
      <c r="IV156" s="494"/>
      <c r="IW156" s="494"/>
      <c r="IX156" s="494"/>
      <c r="IY156" s="494"/>
      <c r="IZ156" s="494"/>
      <c r="JA156" s="494"/>
      <c r="JB156" s="494"/>
      <c r="JC156" s="494"/>
      <c r="JD156" s="494"/>
      <c r="JE156" s="494"/>
      <c r="JF156" s="494"/>
      <c r="JG156" s="494"/>
      <c r="JH156" s="494"/>
      <c r="JI156" s="494"/>
      <c r="JJ156" s="494"/>
      <c r="JK156" s="494"/>
      <c r="JL156" s="494"/>
      <c r="JM156" s="494"/>
      <c r="JN156" s="494"/>
      <c r="JO156" s="494"/>
      <c r="JP156" s="494"/>
      <c r="JQ156" s="494"/>
      <c r="JR156" s="494"/>
      <c r="JS156" s="494"/>
      <c r="JT156" s="494"/>
      <c r="JU156" s="494"/>
      <c r="JV156" s="494"/>
      <c r="JW156" s="494"/>
      <c r="JX156" s="494"/>
      <c r="JY156" s="494"/>
      <c r="JZ156" s="494"/>
      <c r="KA156" s="494"/>
      <c r="KB156" s="494"/>
      <c r="KC156" s="494"/>
      <c r="KD156" s="494"/>
      <c r="KE156" s="494"/>
      <c r="KF156" s="494"/>
      <c r="KG156" s="494"/>
      <c r="KH156" s="494"/>
      <c r="KI156" s="494"/>
      <c r="KJ156" s="494"/>
      <c r="KK156" s="494"/>
      <c r="KL156" s="494"/>
      <c r="KM156" s="494"/>
      <c r="KN156" s="494"/>
      <c r="KO156" s="494"/>
      <c r="KP156" s="494"/>
      <c r="KQ156" s="494"/>
      <c r="KR156" s="494"/>
      <c r="KS156" s="494"/>
      <c r="KT156" s="494"/>
      <c r="KU156" s="494"/>
      <c r="KV156" s="494"/>
      <c r="KW156" s="494"/>
      <c r="KX156" s="494"/>
      <c r="KY156" s="494"/>
      <c r="KZ156" s="494"/>
      <c r="LA156" s="494"/>
      <c r="LB156" s="494"/>
      <c r="LC156" s="494"/>
      <c r="LD156" s="494"/>
      <c r="LE156" s="494"/>
      <c r="LF156" s="494"/>
      <c r="LG156" s="494"/>
      <c r="LH156" s="494"/>
      <c r="LI156" s="494"/>
      <c r="LJ156" s="494"/>
      <c r="LK156" s="494"/>
      <c r="LL156" s="494"/>
      <c r="LM156" s="494"/>
      <c r="LN156" s="494"/>
      <c r="LO156" s="494"/>
      <c r="LP156" s="494"/>
      <c r="LQ156" s="494"/>
      <c r="LR156" s="494"/>
      <c r="LS156" s="494"/>
      <c r="LT156" s="494"/>
      <c r="LU156" s="494"/>
      <c r="LV156" s="494"/>
      <c r="LW156" s="494"/>
      <c r="LX156" s="494"/>
      <c r="LY156" s="494"/>
      <c r="LZ156" s="494"/>
      <c r="MA156" s="494"/>
      <c r="MB156" s="494"/>
      <c r="MC156" s="494"/>
      <c r="MD156" s="494"/>
      <c r="ME156" s="494"/>
      <c r="MF156" s="494"/>
      <c r="MG156" s="494"/>
      <c r="MH156" s="494"/>
      <c r="MI156" s="494"/>
      <c r="MJ156" s="494"/>
      <c r="MK156" s="494"/>
      <c r="ML156" s="494"/>
      <c r="MM156" s="494"/>
      <c r="MN156" s="494"/>
      <c r="MO156" s="494"/>
      <c r="MP156" s="494"/>
      <c r="MQ156" s="494"/>
      <c r="MR156" s="494"/>
      <c r="MS156" s="494"/>
      <c r="MT156" s="494"/>
      <c r="MU156" s="494"/>
      <c r="MV156" s="494"/>
      <c r="MW156" s="494"/>
      <c r="MX156" s="494"/>
      <c r="MY156" s="494"/>
      <c r="MZ156" s="494"/>
      <c r="NA156" s="494"/>
      <c r="NB156" s="494"/>
      <c r="NC156" s="494"/>
      <c r="ND156" s="494"/>
      <c r="NE156" s="494"/>
      <c r="NF156" s="494"/>
      <c r="NG156" s="494"/>
      <c r="NH156" s="494"/>
      <c r="NI156" s="494"/>
      <c r="NJ156" s="494"/>
      <c r="NK156" s="494"/>
      <c r="NL156" s="494"/>
      <c r="NM156" s="494"/>
      <c r="NN156" s="494"/>
      <c r="NO156" s="494"/>
      <c r="NP156" s="494"/>
      <c r="NQ156" s="494"/>
      <c r="NR156" s="494"/>
      <c r="NS156" s="494"/>
      <c r="NT156" s="494"/>
      <c r="NU156" s="494"/>
      <c r="NV156" s="494"/>
      <c r="NW156" s="494"/>
      <c r="NX156" s="494"/>
      <c r="NY156" s="494"/>
      <c r="NZ156" s="494"/>
      <c r="OA156" s="494"/>
      <c r="OB156" s="494"/>
      <c r="OC156" s="494"/>
      <c r="OD156" s="494"/>
      <c r="OE156" s="494"/>
      <c r="OF156" s="494"/>
      <c r="OG156" s="494"/>
      <c r="OH156" s="494"/>
      <c r="OI156" s="494"/>
      <c r="OJ156" s="494"/>
      <c r="OK156" s="494"/>
      <c r="OL156" s="494"/>
      <c r="OM156" s="494"/>
      <c r="ON156" s="494"/>
      <c r="OO156" s="494"/>
      <c r="OP156" s="494"/>
      <c r="OQ156" s="494"/>
      <c r="OR156" s="494"/>
      <c r="OS156" s="494"/>
      <c r="OT156" s="494"/>
      <c r="OU156" s="494"/>
      <c r="OV156" s="494"/>
      <c r="OW156" s="494"/>
      <c r="OX156" s="494"/>
      <c r="OY156" s="494"/>
      <c r="OZ156" s="494"/>
      <c r="PA156" s="494"/>
      <c r="PB156" s="494"/>
      <c r="PC156" s="494"/>
      <c r="PD156" s="494"/>
      <c r="PE156" s="494"/>
      <c r="PF156" s="494"/>
      <c r="PG156" s="494"/>
      <c r="PH156" s="494"/>
      <c r="PI156" s="494"/>
      <c r="PJ156" s="494"/>
      <c r="PK156" s="494"/>
      <c r="PL156" s="494"/>
      <c r="PM156" s="494"/>
      <c r="PN156" s="494"/>
      <c r="PO156" s="494"/>
      <c r="PP156" s="494"/>
      <c r="PQ156" s="494"/>
      <c r="PR156" s="494"/>
      <c r="PS156" s="494"/>
      <c r="PT156" s="494"/>
      <c r="PU156" s="494"/>
      <c r="PV156" s="494"/>
      <c r="PW156" s="494"/>
      <c r="PX156" s="494"/>
      <c r="PY156" s="494"/>
      <c r="PZ156" s="494"/>
      <c r="QA156" s="494"/>
      <c r="QB156" s="494"/>
      <c r="QC156" s="494"/>
      <c r="QD156" s="494"/>
      <c r="QE156" s="494"/>
      <c r="QF156" s="494"/>
      <c r="QG156" s="494"/>
      <c r="QH156" s="494"/>
      <c r="QI156" s="494"/>
      <c r="QJ156" s="494"/>
      <c r="QK156" s="494"/>
      <c r="QL156" s="494"/>
      <c r="QM156" s="494"/>
      <c r="QN156" s="494"/>
      <c r="QO156" s="494"/>
      <c r="QP156" s="494"/>
      <c r="QQ156" s="494"/>
      <c r="QR156" s="494"/>
      <c r="QS156" s="494"/>
      <c r="QT156" s="494"/>
      <c r="QU156" s="494"/>
      <c r="QV156" s="494"/>
      <c r="QW156" s="494"/>
      <c r="QX156" s="494"/>
      <c r="QY156" s="494"/>
      <c r="QZ156" s="494"/>
      <c r="RA156" s="494"/>
      <c r="RB156" s="494"/>
      <c r="RC156" s="494"/>
      <c r="RD156" s="494"/>
      <c r="RE156" s="494"/>
      <c r="RF156" s="494"/>
      <c r="RG156" s="494"/>
      <c r="RH156" s="494"/>
      <c r="RI156" s="494"/>
      <c r="RJ156" s="494"/>
      <c r="RK156" s="494"/>
      <c r="RL156" s="494"/>
      <c r="RM156" s="494"/>
      <c r="RN156" s="494"/>
      <c r="RO156" s="494"/>
      <c r="RP156" s="494"/>
      <c r="RQ156" s="494"/>
      <c r="RR156" s="494"/>
      <c r="RS156" s="494"/>
      <c r="RT156" s="494"/>
      <c r="RU156" s="494"/>
      <c r="RV156" s="494"/>
      <c r="RW156" s="494"/>
      <c r="RX156" s="494"/>
      <c r="RY156" s="494"/>
      <c r="RZ156" s="494"/>
      <c r="SA156" s="494"/>
      <c r="SB156" s="494"/>
      <c r="SC156" s="494"/>
      <c r="SD156" s="494"/>
      <c r="SE156" s="494"/>
      <c r="SF156" s="494"/>
      <c r="SG156" s="494"/>
      <c r="SH156" s="494"/>
      <c r="SI156" s="494"/>
      <c r="SJ156" s="494"/>
      <c r="SK156" s="494"/>
      <c r="SL156" s="494"/>
      <c r="SM156" s="494"/>
      <c r="SN156" s="494"/>
      <c r="SO156" s="494"/>
      <c r="SP156" s="494"/>
      <c r="SQ156" s="494"/>
      <c r="SR156" s="494"/>
      <c r="SS156" s="494"/>
      <c r="ST156" s="494"/>
      <c r="SU156" s="494"/>
      <c r="SV156" s="494"/>
      <c r="SW156" s="494"/>
      <c r="SX156" s="494"/>
      <c r="SY156" s="494"/>
      <c r="SZ156" s="494"/>
      <c r="TA156" s="494"/>
      <c r="TB156" s="494"/>
      <c r="TC156" s="494"/>
      <c r="TD156" s="494"/>
      <c r="TE156" s="494"/>
      <c r="TF156" s="494"/>
      <c r="TG156" s="494"/>
      <c r="TH156" s="494"/>
      <c r="TI156" s="494"/>
      <c r="TJ156" s="494"/>
      <c r="TK156" s="494"/>
      <c r="TL156" s="494"/>
      <c r="TM156" s="494"/>
      <c r="TN156" s="494"/>
      <c r="TO156" s="494"/>
      <c r="TP156" s="494"/>
      <c r="TQ156" s="494"/>
      <c r="TR156" s="494"/>
      <c r="TS156" s="494"/>
      <c r="TT156" s="494"/>
      <c r="TU156" s="494"/>
      <c r="TV156" s="494"/>
      <c r="TW156" s="494"/>
      <c r="TX156" s="494"/>
      <c r="TY156" s="494"/>
      <c r="TZ156" s="494"/>
      <c r="UA156" s="494"/>
      <c r="UB156" s="494"/>
      <c r="UC156" s="494"/>
      <c r="UD156" s="494"/>
      <c r="UE156" s="494"/>
      <c r="UF156" s="494"/>
      <c r="UG156" s="494"/>
      <c r="UH156" s="494"/>
      <c r="UI156" s="494"/>
      <c r="UJ156" s="494"/>
      <c r="UK156" s="494"/>
      <c r="UL156" s="494"/>
      <c r="UM156" s="494"/>
      <c r="UN156" s="494"/>
      <c r="UO156" s="494"/>
      <c r="UP156" s="494"/>
      <c r="UQ156" s="494"/>
      <c r="UR156" s="494"/>
      <c r="US156" s="494"/>
      <c r="UT156" s="494"/>
      <c r="UU156" s="494"/>
      <c r="UV156" s="494"/>
      <c r="UW156" s="494"/>
      <c r="UX156" s="494"/>
      <c r="UY156" s="494"/>
      <c r="UZ156" s="494"/>
      <c r="VA156" s="494"/>
      <c r="VB156" s="494"/>
      <c r="VC156" s="494"/>
      <c r="VD156" s="494"/>
      <c r="VE156" s="494"/>
      <c r="VF156" s="494"/>
      <c r="VG156" s="494"/>
      <c r="VH156" s="494"/>
      <c r="VI156" s="494"/>
      <c r="VJ156" s="494"/>
      <c r="VK156" s="494"/>
      <c r="VL156" s="494"/>
      <c r="VM156" s="494"/>
      <c r="VN156" s="494"/>
      <c r="VO156" s="494"/>
      <c r="VP156" s="494"/>
      <c r="VQ156" s="494"/>
      <c r="VR156" s="494"/>
      <c r="VS156" s="494"/>
      <c r="VT156" s="494"/>
      <c r="VU156" s="494"/>
      <c r="VV156" s="494"/>
      <c r="VW156" s="494"/>
      <c r="VX156" s="494"/>
      <c r="VY156" s="494"/>
      <c r="VZ156" s="494"/>
      <c r="WA156" s="494"/>
      <c r="WB156" s="494"/>
      <c r="WC156" s="494"/>
      <c r="WD156" s="494"/>
      <c r="WE156" s="494"/>
      <c r="WF156" s="494"/>
      <c r="WG156" s="494"/>
      <c r="WH156" s="494"/>
      <c r="WI156" s="494"/>
      <c r="WJ156" s="494"/>
      <c r="WK156" s="494"/>
      <c r="WL156" s="494"/>
      <c r="WM156" s="494"/>
      <c r="WN156" s="494"/>
      <c r="WO156" s="494"/>
      <c r="WP156" s="494"/>
      <c r="WQ156" s="494"/>
      <c r="WR156" s="494"/>
      <c r="WS156" s="494"/>
      <c r="WT156" s="494"/>
      <c r="WU156" s="494"/>
      <c r="WV156" s="494"/>
      <c r="WW156" s="494"/>
      <c r="WX156" s="494"/>
      <c r="WY156" s="494"/>
      <c r="WZ156" s="494"/>
      <c r="XA156" s="494"/>
      <c r="XB156" s="494"/>
      <c r="XC156" s="494"/>
      <c r="XD156" s="494"/>
      <c r="XE156" s="494"/>
      <c r="XF156" s="494"/>
      <c r="XG156" s="494"/>
      <c r="XH156" s="494"/>
      <c r="XI156" s="494"/>
      <c r="XJ156" s="494"/>
      <c r="XK156" s="494"/>
      <c r="XL156" s="494"/>
      <c r="XM156" s="494"/>
      <c r="XN156" s="494"/>
      <c r="XO156" s="494"/>
      <c r="XP156" s="494"/>
      <c r="XQ156" s="494"/>
      <c r="XR156" s="494"/>
      <c r="XS156" s="494"/>
      <c r="XT156" s="494"/>
      <c r="XU156" s="494"/>
      <c r="XV156" s="494"/>
      <c r="XW156" s="494"/>
      <c r="XX156" s="494"/>
      <c r="XY156" s="494"/>
      <c r="XZ156" s="494"/>
      <c r="YA156" s="494"/>
      <c r="YB156" s="494"/>
      <c r="YC156" s="494"/>
      <c r="YD156" s="494"/>
      <c r="YE156" s="494"/>
      <c r="YF156" s="494"/>
      <c r="YG156" s="494"/>
      <c r="YH156" s="494"/>
      <c r="YI156" s="494"/>
      <c r="YJ156" s="494"/>
      <c r="YK156" s="494"/>
      <c r="YL156" s="494"/>
      <c r="YM156" s="494"/>
      <c r="YN156" s="494"/>
      <c r="YO156" s="494"/>
      <c r="YP156" s="494"/>
      <c r="YQ156" s="494"/>
      <c r="YR156" s="494"/>
      <c r="YS156" s="494"/>
      <c r="YT156" s="494"/>
      <c r="YU156" s="494"/>
      <c r="YV156" s="494"/>
      <c r="YW156" s="494"/>
      <c r="YX156" s="494"/>
      <c r="YY156" s="494"/>
      <c r="YZ156" s="494"/>
      <c r="ZA156" s="494"/>
      <c r="ZB156" s="494"/>
      <c r="ZC156" s="494"/>
      <c r="ZD156" s="494"/>
      <c r="ZE156" s="494"/>
      <c r="ZF156" s="494"/>
      <c r="ZG156" s="494"/>
      <c r="ZH156" s="494"/>
      <c r="ZI156" s="494"/>
      <c r="ZJ156" s="494"/>
      <c r="ZK156" s="494"/>
      <c r="ZL156" s="494"/>
      <c r="ZM156" s="494"/>
      <c r="ZN156" s="494"/>
      <c r="ZO156" s="494"/>
      <c r="ZP156" s="494"/>
      <c r="ZQ156" s="494"/>
      <c r="ZR156" s="494"/>
      <c r="ZS156" s="494"/>
      <c r="ZT156" s="494"/>
      <c r="ZU156" s="494"/>
      <c r="ZV156" s="494"/>
      <c r="ZW156" s="494"/>
      <c r="ZX156" s="494"/>
      <c r="ZY156" s="494"/>
      <c r="ZZ156" s="494"/>
      <c r="AAA156" s="494"/>
      <c r="AAB156" s="494"/>
      <c r="AAC156" s="494"/>
      <c r="AAD156" s="494"/>
      <c r="AAE156" s="494"/>
      <c r="AAF156" s="494"/>
      <c r="AAG156" s="494"/>
      <c r="AAH156" s="494"/>
      <c r="AAI156" s="494"/>
      <c r="AAJ156" s="494"/>
      <c r="AAK156" s="494"/>
      <c r="AAL156" s="494"/>
      <c r="AAM156" s="494"/>
      <c r="AAN156" s="494"/>
      <c r="AAO156" s="494"/>
      <c r="AAP156" s="494"/>
      <c r="AAQ156" s="494"/>
      <c r="AAR156" s="494"/>
      <c r="AAS156" s="494"/>
      <c r="AAT156" s="494"/>
      <c r="AAU156" s="494"/>
      <c r="AAV156" s="494"/>
      <c r="AAW156" s="494"/>
      <c r="AAX156" s="494"/>
      <c r="AAY156" s="494"/>
      <c r="AAZ156" s="494"/>
      <c r="ABA156" s="494"/>
      <c r="ABB156" s="494"/>
      <c r="ABC156" s="494"/>
      <c r="ABD156" s="494"/>
      <c r="ABE156" s="494"/>
      <c r="ABF156" s="494"/>
      <c r="ABG156" s="494"/>
      <c r="ABH156" s="494"/>
      <c r="ABI156" s="494"/>
      <c r="ABJ156" s="494"/>
      <c r="ABK156" s="494"/>
      <c r="ABL156" s="494"/>
      <c r="ABM156" s="494"/>
      <c r="ABN156" s="494"/>
      <c r="ABO156" s="494"/>
      <c r="ABP156" s="494"/>
      <c r="ABQ156" s="494"/>
      <c r="ABR156" s="494"/>
      <c r="ABS156" s="494"/>
      <c r="ABT156" s="494"/>
      <c r="ABU156" s="494"/>
      <c r="ABV156" s="494"/>
      <c r="ABW156" s="494"/>
      <c r="ABX156" s="494"/>
      <c r="ABY156" s="494"/>
      <c r="ABZ156" s="494"/>
      <c r="ACA156" s="494"/>
      <c r="ACB156" s="494"/>
      <c r="ACC156" s="494"/>
      <c r="ACD156" s="494"/>
      <c r="ACE156" s="494"/>
      <c r="ACF156" s="494"/>
      <c r="ACG156" s="494"/>
      <c r="ACH156" s="494"/>
      <c r="ACI156" s="494"/>
      <c r="ACJ156" s="494"/>
      <c r="ACK156" s="494"/>
      <c r="ACL156" s="494"/>
      <c r="ACM156" s="494"/>
      <c r="ACN156" s="494"/>
      <c r="ACO156" s="494"/>
      <c r="ACP156" s="494"/>
      <c r="ACQ156" s="494"/>
      <c r="ACR156" s="494"/>
      <c r="ACS156" s="494"/>
      <c r="ACT156" s="494"/>
      <c r="ACU156" s="494"/>
      <c r="ACV156" s="494"/>
      <c r="ACW156" s="494"/>
      <c r="ACX156" s="494"/>
      <c r="ACY156" s="494"/>
      <c r="ACZ156" s="494"/>
      <c r="ADA156" s="494"/>
      <c r="ADB156" s="494"/>
      <c r="ADC156" s="494"/>
      <c r="ADD156" s="494"/>
      <c r="ADE156" s="494"/>
      <c r="ADF156" s="494"/>
      <c r="ADG156" s="494"/>
      <c r="ADH156" s="494"/>
      <c r="ADI156" s="494"/>
      <c r="ADJ156" s="494"/>
      <c r="ADK156" s="494"/>
      <c r="ADL156" s="494"/>
      <c r="ADM156" s="494"/>
      <c r="ADN156" s="494"/>
      <c r="ADO156" s="494"/>
      <c r="ADP156" s="494"/>
      <c r="ADQ156" s="494"/>
      <c r="ADR156" s="494"/>
      <c r="ADS156" s="494"/>
      <c r="ADT156" s="494"/>
      <c r="ADU156" s="494"/>
      <c r="ADV156" s="494"/>
      <c r="ADW156" s="494"/>
      <c r="ADX156" s="494"/>
      <c r="ADY156" s="494"/>
      <c r="ADZ156" s="494"/>
      <c r="AEA156" s="494"/>
      <c r="AEB156" s="494"/>
      <c r="AEC156" s="494"/>
      <c r="AED156" s="494"/>
      <c r="AEE156" s="494"/>
      <c r="AEF156" s="494"/>
      <c r="AEG156" s="494"/>
      <c r="AEH156" s="494"/>
      <c r="AEI156" s="494"/>
      <c r="AEJ156" s="494"/>
      <c r="AEK156" s="494"/>
      <c r="AEL156" s="494"/>
      <c r="AEM156" s="494"/>
      <c r="AEN156" s="494"/>
      <c r="AEO156" s="494"/>
      <c r="AEP156" s="494"/>
      <c r="AEQ156" s="494"/>
      <c r="AER156" s="494"/>
      <c r="AES156" s="494"/>
      <c r="AET156" s="494"/>
      <c r="AEU156" s="494"/>
      <c r="AEV156" s="494"/>
      <c r="AEW156" s="494"/>
      <c r="AEX156" s="494"/>
      <c r="AEY156" s="494"/>
      <c r="AEZ156" s="494"/>
      <c r="AFA156" s="494"/>
      <c r="AFB156" s="494"/>
      <c r="AFC156" s="494"/>
      <c r="AFD156" s="494"/>
      <c r="AFE156" s="494"/>
      <c r="AFF156" s="494"/>
      <c r="AFG156" s="494"/>
      <c r="AFH156" s="494"/>
      <c r="AFI156" s="494"/>
      <c r="AFJ156" s="494"/>
      <c r="AFK156" s="494"/>
      <c r="AFL156" s="494"/>
      <c r="AFM156" s="494"/>
      <c r="AFN156" s="494"/>
      <c r="AFO156" s="494"/>
      <c r="AFP156" s="494"/>
      <c r="AFQ156" s="494"/>
      <c r="AFR156" s="494"/>
      <c r="AFS156" s="494"/>
      <c r="AFT156" s="494"/>
      <c r="AFU156" s="494"/>
      <c r="AFV156" s="494"/>
      <c r="AFW156" s="494"/>
      <c r="AFX156" s="494"/>
      <c r="AFY156" s="494"/>
      <c r="AFZ156" s="494"/>
      <c r="AGA156" s="494"/>
      <c r="AGB156" s="494"/>
      <c r="AGC156" s="494"/>
      <c r="AGD156" s="494"/>
      <c r="AGE156" s="494"/>
      <c r="AGF156" s="494"/>
      <c r="AGG156" s="494"/>
      <c r="AGH156" s="494"/>
      <c r="AGI156" s="494"/>
      <c r="AGJ156" s="494"/>
      <c r="AGK156" s="494"/>
      <c r="AGL156" s="494"/>
      <c r="AGM156" s="494"/>
      <c r="AGN156" s="494"/>
      <c r="AGO156" s="494"/>
      <c r="AGP156" s="494"/>
      <c r="AGQ156" s="494"/>
      <c r="AGR156" s="494"/>
      <c r="AGS156" s="494"/>
      <c r="AGT156" s="494"/>
      <c r="AGU156" s="494"/>
      <c r="AGV156" s="494"/>
      <c r="AGW156" s="494"/>
      <c r="AGX156" s="494"/>
      <c r="AGY156" s="494"/>
      <c r="AGZ156" s="494"/>
      <c r="AHA156" s="494"/>
      <c r="AHB156" s="494"/>
      <c r="AHC156" s="494"/>
      <c r="AHD156" s="494"/>
      <c r="AHE156" s="494"/>
      <c r="AHF156" s="494"/>
      <c r="AHG156" s="494"/>
      <c r="AHH156" s="494"/>
      <c r="AHI156" s="494"/>
      <c r="AHJ156" s="494"/>
      <c r="AHK156" s="494"/>
      <c r="AHL156" s="494"/>
      <c r="AHM156" s="494"/>
      <c r="AHN156" s="494"/>
      <c r="AHO156" s="494"/>
      <c r="AHP156" s="494"/>
      <c r="AHQ156" s="494"/>
      <c r="AHR156" s="494"/>
      <c r="AHS156" s="494"/>
      <c r="AHT156" s="494"/>
      <c r="AHU156" s="494"/>
      <c r="AHV156" s="494"/>
      <c r="AHW156" s="494"/>
      <c r="AHX156" s="494"/>
      <c r="AHY156" s="494"/>
      <c r="AHZ156" s="494"/>
      <c r="AIA156" s="494"/>
      <c r="AIB156" s="494"/>
      <c r="AIC156" s="494"/>
      <c r="AID156" s="494"/>
      <c r="AIE156" s="494"/>
      <c r="AIF156" s="494"/>
      <c r="AIG156" s="494"/>
      <c r="AIH156" s="494"/>
      <c r="AII156" s="494"/>
      <c r="AIJ156" s="494"/>
      <c r="AIK156" s="494"/>
      <c r="AIL156" s="494"/>
      <c r="AIM156" s="494"/>
      <c r="AIN156" s="494"/>
      <c r="AIO156" s="494"/>
      <c r="AIP156" s="494"/>
      <c r="AIQ156" s="494"/>
      <c r="AIR156" s="494"/>
      <c r="AIS156" s="494"/>
      <c r="AIT156" s="494"/>
      <c r="AIU156" s="494"/>
      <c r="AIV156" s="494"/>
      <c r="AIW156" s="494"/>
      <c r="AIX156" s="494"/>
      <c r="AIY156" s="494"/>
      <c r="AIZ156" s="494"/>
      <c r="AJA156" s="494"/>
      <c r="AJB156" s="494"/>
      <c r="AJC156" s="494"/>
      <c r="AJD156" s="494"/>
      <c r="AJE156" s="494"/>
      <c r="AJF156" s="494"/>
      <c r="AJG156" s="494"/>
      <c r="AJH156" s="494"/>
      <c r="AJI156" s="494"/>
      <c r="AJJ156" s="494"/>
      <c r="AJK156" s="494"/>
      <c r="AJL156" s="494"/>
      <c r="AJM156" s="494"/>
      <c r="AJN156" s="494"/>
      <c r="AJO156" s="494"/>
      <c r="AJP156" s="494"/>
      <c r="AJQ156" s="494"/>
      <c r="AJR156" s="494"/>
      <c r="AJS156" s="494"/>
      <c r="AJT156" s="494"/>
      <c r="AJU156" s="494"/>
      <c r="AJV156" s="494"/>
      <c r="AJW156" s="494"/>
      <c r="AJX156" s="494"/>
      <c r="AJY156" s="494"/>
      <c r="AJZ156" s="494"/>
      <c r="AKA156" s="494"/>
      <c r="AKB156" s="494"/>
      <c r="AKC156" s="494"/>
      <c r="AKD156" s="494"/>
      <c r="AKE156" s="494"/>
      <c r="AKF156" s="494"/>
      <c r="AKG156" s="494"/>
      <c r="AKH156" s="494"/>
      <c r="AKI156" s="494"/>
      <c r="AKJ156" s="494"/>
      <c r="AKK156" s="494"/>
      <c r="AKL156" s="494"/>
      <c r="AKM156" s="494"/>
      <c r="AKN156" s="494"/>
      <c r="AKO156" s="494"/>
      <c r="AKP156" s="494"/>
      <c r="AKQ156" s="494"/>
      <c r="AKR156" s="494"/>
      <c r="AKS156" s="494"/>
      <c r="AKT156" s="494"/>
      <c r="AKU156" s="494"/>
      <c r="AKV156" s="494"/>
      <c r="AKW156" s="494"/>
      <c r="AKX156" s="494"/>
      <c r="AKY156" s="494"/>
      <c r="AKZ156" s="494"/>
      <c r="ALA156" s="494"/>
      <c r="ALB156" s="494"/>
      <c r="ALC156" s="494"/>
      <c r="ALD156" s="494"/>
      <c r="ALE156" s="494"/>
      <c r="ALF156" s="494"/>
      <c r="ALG156" s="494"/>
      <c r="ALH156" s="494"/>
      <c r="ALI156" s="494"/>
      <c r="ALJ156" s="494"/>
      <c r="ALK156" s="494"/>
      <c r="ALL156" s="494"/>
      <c r="ALM156" s="494"/>
      <c r="ALN156" s="494"/>
      <c r="ALO156" s="494"/>
      <c r="ALP156" s="494"/>
      <c r="ALQ156" s="494"/>
      <c r="ALR156" s="494"/>
      <c r="ALS156" s="494"/>
      <c r="ALT156" s="494"/>
      <c r="ALU156" s="494"/>
      <c r="ALV156" s="494"/>
      <c r="ALW156" s="494"/>
      <c r="ALX156" s="494"/>
      <c r="ALY156" s="494"/>
      <c r="ALZ156" s="494"/>
      <c r="AMA156" s="494"/>
      <c r="AMB156" s="494"/>
      <c r="AMC156" s="494"/>
      <c r="AMD156" s="494"/>
      <c r="AME156" s="494"/>
      <c r="AMF156" s="494"/>
      <c r="AMG156" s="494"/>
      <c r="AMH156" s="494"/>
      <c r="AMI156" s="494"/>
      <c r="AMJ156" s="494"/>
      <c r="AMK156" s="494"/>
      <c r="AML156" s="494"/>
      <c r="AMM156" s="494"/>
      <c r="AMN156" s="494"/>
      <c r="AMO156" s="494"/>
      <c r="AMP156" s="494"/>
      <c r="AMQ156" s="494"/>
      <c r="AMR156" s="494"/>
      <c r="AMS156" s="494"/>
      <c r="AMT156" s="494"/>
      <c r="AMU156" s="494"/>
      <c r="AMV156" s="494"/>
      <c r="AMW156" s="494"/>
      <c r="AMX156" s="494"/>
      <c r="AMY156" s="494"/>
      <c r="AMZ156" s="494"/>
      <c r="ANA156" s="494"/>
      <c r="ANB156" s="494"/>
      <c r="ANC156" s="494"/>
      <c r="AND156" s="494"/>
      <c r="ANE156" s="494"/>
      <c r="ANF156" s="494"/>
      <c r="ANG156" s="494"/>
      <c r="ANH156" s="494"/>
      <c r="ANI156" s="494"/>
      <c r="ANJ156" s="494"/>
      <c r="ANK156" s="494"/>
      <c r="ANL156" s="494"/>
      <c r="ANM156" s="494"/>
      <c r="ANN156" s="494"/>
      <c r="ANO156" s="494"/>
      <c r="ANP156" s="494"/>
      <c r="ANQ156" s="494"/>
      <c r="ANR156" s="494"/>
      <c r="ANS156" s="494"/>
      <c r="ANT156" s="494"/>
      <c r="ANU156" s="494"/>
      <c r="ANV156" s="494"/>
      <c r="ANW156" s="494"/>
      <c r="ANX156" s="494"/>
      <c r="ANY156" s="494"/>
      <c r="ANZ156" s="494"/>
      <c r="AOA156" s="494"/>
      <c r="AOB156" s="494"/>
      <c r="AOC156" s="494"/>
      <c r="AOD156" s="494"/>
      <c r="AOE156" s="494"/>
      <c r="AOF156" s="494"/>
      <c r="AOG156" s="494"/>
      <c r="AOH156" s="494"/>
      <c r="AOI156" s="494"/>
      <c r="AOJ156" s="494"/>
      <c r="AOK156" s="494"/>
      <c r="AOL156" s="494"/>
      <c r="AOM156" s="494"/>
      <c r="AON156" s="494"/>
      <c r="AOO156" s="494"/>
      <c r="AOP156" s="494"/>
      <c r="AOQ156" s="494"/>
      <c r="AOR156" s="494"/>
      <c r="AOS156" s="494"/>
      <c r="AOT156" s="494"/>
      <c r="AOU156" s="494"/>
      <c r="AOV156" s="494"/>
      <c r="AOW156" s="494"/>
      <c r="AOX156" s="494"/>
      <c r="AOY156" s="494"/>
      <c r="AOZ156" s="494"/>
      <c r="APA156" s="494"/>
      <c r="APB156" s="494"/>
      <c r="APC156" s="494"/>
      <c r="APD156" s="494"/>
      <c r="APE156" s="494"/>
      <c r="APF156" s="494"/>
      <c r="APG156" s="494"/>
      <c r="APH156" s="494"/>
      <c r="API156" s="494"/>
      <c r="APJ156" s="494"/>
      <c r="APK156" s="494"/>
      <c r="APL156" s="494"/>
      <c r="APM156" s="494"/>
      <c r="APN156" s="494"/>
      <c r="APO156" s="494"/>
      <c r="APP156" s="494"/>
      <c r="APQ156" s="494"/>
      <c r="APR156" s="494"/>
      <c r="APS156" s="494"/>
      <c r="APT156" s="494"/>
      <c r="APU156" s="494"/>
      <c r="APV156" s="494"/>
      <c r="APW156" s="494"/>
      <c r="APX156" s="494"/>
      <c r="APY156" s="494"/>
      <c r="APZ156" s="494"/>
      <c r="AQA156" s="494"/>
      <c r="AQB156" s="494"/>
      <c r="AQC156" s="494"/>
      <c r="AQD156" s="494"/>
      <c r="AQE156" s="494"/>
      <c r="AQF156" s="494"/>
      <c r="AQG156" s="494"/>
      <c r="AQH156" s="494"/>
      <c r="AQI156" s="494"/>
      <c r="AQJ156" s="494"/>
      <c r="AQK156" s="494"/>
      <c r="AQL156" s="494"/>
      <c r="AQM156" s="494"/>
      <c r="AQN156" s="494"/>
      <c r="AQO156" s="494"/>
      <c r="AQP156" s="494"/>
      <c r="AQQ156" s="494"/>
      <c r="AQR156" s="494"/>
      <c r="AQS156" s="494"/>
      <c r="AQT156" s="494"/>
      <c r="AQU156" s="494"/>
      <c r="AQV156" s="494"/>
      <c r="AQW156" s="494"/>
      <c r="AQX156" s="494"/>
      <c r="AQY156" s="494"/>
      <c r="AQZ156" s="494"/>
      <c r="ARA156" s="494"/>
      <c r="ARB156" s="494"/>
      <c r="ARC156" s="494"/>
      <c r="ARD156" s="494"/>
      <c r="ARE156" s="494"/>
      <c r="ARF156" s="494"/>
      <c r="ARG156" s="494"/>
      <c r="ARH156" s="494"/>
      <c r="ARI156" s="494"/>
      <c r="ARJ156" s="494"/>
      <c r="ARK156" s="494"/>
      <c r="ARL156" s="494"/>
      <c r="ARM156" s="494"/>
      <c r="ARN156" s="494"/>
      <c r="ARO156" s="494"/>
      <c r="ARP156" s="494"/>
      <c r="ARQ156" s="494"/>
      <c r="ARR156" s="494"/>
      <c r="ARS156" s="494"/>
      <c r="ART156" s="494"/>
      <c r="ARU156" s="494"/>
      <c r="ARV156" s="494"/>
      <c r="ARW156" s="494"/>
      <c r="ARX156" s="494"/>
      <c r="ARY156" s="494"/>
      <c r="ARZ156" s="494"/>
      <c r="ASA156" s="494"/>
      <c r="ASB156" s="494"/>
      <c r="ASC156" s="494"/>
      <c r="ASD156" s="494"/>
      <c r="ASE156" s="494"/>
      <c r="ASF156" s="494"/>
      <c r="ASG156" s="494"/>
      <c r="ASH156" s="494"/>
      <c r="ASI156" s="494"/>
      <c r="ASJ156" s="494"/>
      <c r="ASK156" s="494"/>
      <c r="ASL156" s="494"/>
      <c r="ASM156" s="494"/>
      <c r="ASN156" s="494"/>
      <c r="ASO156" s="494"/>
      <c r="ASP156" s="494"/>
      <c r="ASQ156" s="494"/>
      <c r="ASR156" s="494"/>
      <c r="ASS156" s="494"/>
      <c r="AST156" s="494"/>
      <c r="ASU156" s="494"/>
      <c r="ASV156" s="494"/>
      <c r="ASW156" s="494"/>
      <c r="ASX156" s="494"/>
      <c r="ASY156" s="494"/>
      <c r="ASZ156" s="494"/>
      <c r="ATA156" s="494"/>
      <c r="ATB156" s="494"/>
      <c r="ATC156" s="494"/>
      <c r="ATD156" s="494"/>
      <c r="ATE156" s="494"/>
      <c r="ATF156" s="494"/>
      <c r="ATG156" s="494"/>
      <c r="ATH156" s="494"/>
      <c r="ATI156" s="494"/>
      <c r="ATJ156" s="494"/>
      <c r="ATK156" s="494"/>
      <c r="ATL156" s="494"/>
      <c r="ATM156" s="494"/>
      <c r="ATN156" s="494"/>
      <c r="ATO156" s="494"/>
      <c r="ATP156" s="494"/>
      <c r="ATQ156" s="494"/>
      <c r="ATR156" s="494"/>
      <c r="ATS156" s="494"/>
      <c r="ATT156" s="494"/>
      <c r="ATU156" s="494"/>
      <c r="ATV156" s="494"/>
      <c r="ATW156" s="494"/>
      <c r="ATX156" s="494"/>
      <c r="ATY156" s="494"/>
      <c r="ATZ156" s="494"/>
      <c r="AUA156" s="494"/>
      <c r="AUB156" s="494"/>
      <c r="AUC156" s="494"/>
      <c r="AUD156" s="494"/>
      <c r="AUE156" s="494"/>
      <c r="AUF156" s="494"/>
      <c r="AUG156" s="494"/>
      <c r="AUH156" s="494"/>
      <c r="AUI156" s="494"/>
      <c r="AUJ156" s="494"/>
      <c r="AUK156" s="494"/>
      <c r="AUL156" s="494"/>
      <c r="AUM156" s="494"/>
      <c r="AUN156" s="494"/>
      <c r="AUO156" s="494"/>
      <c r="AUP156" s="494"/>
      <c r="AUQ156" s="494"/>
      <c r="AUR156" s="494"/>
      <c r="AUS156" s="494"/>
      <c r="AUT156" s="494"/>
      <c r="AUU156" s="494"/>
      <c r="AUV156" s="494"/>
      <c r="AUW156" s="494"/>
      <c r="AUX156" s="494"/>
      <c r="AUY156" s="494"/>
      <c r="AUZ156" s="494"/>
      <c r="AVA156" s="494"/>
      <c r="AVB156" s="494"/>
      <c r="AVC156" s="494"/>
      <c r="AVD156" s="494"/>
      <c r="AVE156" s="494"/>
      <c r="AVF156" s="494"/>
      <c r="AVG156" s="494"/>
      <c r="AVH156" s="494"/>
      <c r="AVI156" s="494"/>
      <c r="AVJ156" s="494"/>
      <c r="AVK156" s="494"/>
      <c r="AVL156" s="494"/>
      <c r="AVM156" s="494"/>
      <c r="AVN156" s="494"/>
      <c r="AVO156" s="494"/>
      <c r="AVP156" s="494"/>
      <c r="AVQ156" s="494"/>
      <c r="AVR156" s="494"/>
      <c r="AVS156" s="494"/>
      <c r="AVT156" s="494"/>
      <c r="AVU156" s="494"/>
      <c r="AVV156" s="494"/>
      <c r="AVW156" s="494"/>
      <c r="AVX156" s="494"/>
      <c r="AVY156" s="494"/>
      <c r="AVZ156" s="494"/>
      <c r="AWA156" s="494"/>
      <c r="AWB156" s="494"/>
      <c r="AWC156" s="494"/>
      <c r="AWD156" s="494"/>
      <c r="AWE156" s="494"/>
      <c r="AWF156" s="494"/>
      <c r="AWG156" s="494"/>
      <c r="AWH156" s="494"/>
      <c r="AWI156" s="494"/>
      <c r="AWJ156" s="494"/>
      <c r="AWK156" s="494"/>
      <c r="AWL156" s="494"/>
      <c r="AWM156" s="494"/>
      <c r="AWN156" s="494"/>
      <c r="AWO156" s="494"/>
      <c r="AWP156" s="494"/>
      <c r="AWQ156" s="494"/>
      <c r="AWR156" s="494"/>
      <c r="AWS156" s="494"/>
      <c r="AWT156" s="494"/>
      <c r="AWU156" s="494"/>
      <c r="AWV156" s="494"/>
      <c r="AWW156" s="494"/>
      <c r="AWX156" s="494"/>
      <c r="AWY156" s="494"/>
      <c r="AWZ156" s="494"/>
      <c r="AXA156" s="494"/>
      <c r="AXB156" s="494"/>
      <c r="AXC156" s="494"/>
      <c r="AXD156" s="494"/>
      <c r="AXE156" s="494"/>
      <c r="AXF156" s="494"/>
      <c r="AXG156" s="494"/>
      <c r="AXH156" s="494"/>
      <c r="AXI156" s="494"/>
      <c r="AXJ156" s="494"/>
      <c r="AXK156" s="494"/>
      <c r="AXL156" s="494"/>
      <c r="AXM156" s="494"/>
      <c r="AXN156" s="494"/>
      <c r="AXO156" s="494"/>
      <c r="AXP156" s="494"/>
      <c r="AXQ156" s="494"/>
      <c r="AXR156" s="494"/>
      <c r="AXS156" s="494"/>
      <c r="AXT156" s="494"/>
      <c r="AXU156" s="494"/>
      <c r="AXV156" s="494"/>
      <c r="AXW156" s="494"/>
      <c r="AXX156" s="494"/>
      <c r="AXY156" s="494"/>
      <c r="AXZ156" s="494"/>
      <c r="AYA156" s="494"/>
      <c r="AYB156" s="494"/>
      <c r="AYC156" s="494"/>
      <c r="AYD156" s="494"/>
      <c r="AYE156" s="494"/>
      <c r="AYF156" s="494"/>
      <c r="AYG156" s="494"/>
      <c r="AYH156" s="494"/>
      <c r="AYI156" s="494"/>
      <c r="AYJ156" s="494"/>
      <c r="AYK156" s="494"/>
      <c r="AYL156" s="494"/>
      <c r="AYM156" s="494"/>
      <c r="AYN156" s="494"/>
      <c r="AYO156" s="494"/>
      <c r="AYP156" s="494"/>
      <c r="AYQ156" s="494"/>
      <c r="AYR156" s="494"/>
      <c r="AYS156" s="494"/>
      <c r="AYT156" s="494"/>
      <c r="AYU156" s="494"/>
      <c r="AYV156" s="494"/>
      <c r="AYW156" s="494"/>
      <c r="AYX156" s="494"/>
      <c r="AYY156" s="494"/>
      <c r="AYZ156" s="494"/>
      <c r="AZA156" s="494"/>
      <c r="AZB156" s="494"/>
      <c r="AZC156" s="494"/>
      <c r="AZD156" s="494"/>
      <c r="AZE156" s="494"/>
      <c r="AZF156" s="494"/>
      <c r="AZG156" s="494"/>
      <c r="AZH156" s="494"/>
      <c r="AZI156" s="494"/>
      <c r="AZJ156" s="494"/>
      <c r="AZK156" s="494"/>
      <c r="AZL156" s="494"/>
      <c r="AZM156" s="494"/>
      <c r="AZN156" s="494"/>
      <c r="AZO156" s="494"/>
      <c r="AZP156" s="494"/>
      <c r="AZQ156" s="494"/>
      <c r="AZR156" s="494"/>
      <c r="AZS156" s="494"/>
      <c r="AZT156" s="494"/>
      <c r="AZU156" s="494"/>
      <c r="AZV156" s="494"/>
      <c r="AZW156" s="494"/>
      <c r="AZX156" s="494"/>
      <c r="AZY156" s="494"/>
      <c r="AZZ156" s="494"/>
      <c r="BAA156" s="494"/>
      <c r="BAB156" s="494"/>
      <c r="BAC156" s="494"/>
      <c r="BAD156" s="494"/>
      <c r="BAE156" s="494"/>
      <c r="BAF156" s="494"/>
      <c r="BAG156" s="494"/>
      <c r="BAH156" s="494"/>
      <c r="BAI156" s="494"/>
      <c r="BAJ156" s="494"/>
      <c r="BAK156" s="494"/>
      <c r="BAL156" s="494"/>
      <c r="BAM156" s="494"/>
      <c r="BAN156" s="494"/>
      <c r="BAO156" s="494"/>
      <c r="BAP156" s="494"/>
      <c r="BAQ156" s="494"/>
      <c r="BAR156" s="494"/>
      <c r="BAS156" s="494"/>
      <c r="BAT156" s="494"/>
      <c r="BAU156" s="494"/>
      <c r="BAV156" s="494"/>
      <c r="BAW156" s="494"/>
      <c r="BAX156" s="494"/>
      <c r="BAY156" s="494"/>
      <c r="BAZ156" s="494"/>
      <c r="BBA156" s="494"/>
      <c r="BBB156" s="494"/>
      <c r="BBC156" s="494"/>
      <c r="BBD156" s="494"/>
      <c r="BBE156" s="494"/>
      <c r="BBF156" s="494"/>
      <c r="BBG156" s="494"/>
      <c r="BBH156" s="494"/>
      <c r="BBI156" s="494"/>
      <c r="BBJ156" s="494"/>
      <c r="BBK156" s="494"/>
      <c r="BBL156" s="494"/>
      <c r="BBM156" s="494"/>
      <c r="BBN156" s="494"/>
      <c r="BBO156" s="494"/>
      <c r="BBP156" s="494"/>
      <c r="BBQ156" s="494"/>
      <c r="BBR156" s="494"/>
      <c r="BBS156" s="494"/>
      <c r="BBT156" s="494"/>
      <c r="BBU156" s="494"/>
      <c r="BBV156" s="494"/>
      <c r="BBW156" s="494"/>
      <c r="BBX156" s="494"/>
      <c r="BBY156" s="494"/>
      <c r="BBZ156" s="494"/>
      <c r="BCA156" s="494"/>
      <c r="BCB156" s="494"/>
      <c r="BCC156" s="494"/>
      <c r="BCD156" s="494"/>
      <c r="BCE156" s="494"/>
      <c r="BCF156" s="494"/>
      <c r="BCG156" s="494"/>
      <c r="BCH156" s="494"/>
      <c r="BCI156" s="494"/>
      <c r="BCJ156" s="494"/>
      <c r="BCK156" s="494"/>
      <c r="BCL156" s="494"/>
      <c r="BCM156" s="494"/>
      <c r="BCN156" s="494"/>
      <c r="BCO156" s="494"/>
      <c r="BCP156" s="494"/>
      <c r="BCQ156" s="494"/>
      <c r="BCR156" s="494"/>
      <c r="BCS156" s="494"/>
      <c r="BCT156" s="494"/>
      <c r="BCU156" s="494"/>
      <c r="BCV156" s="494"/>
      <c r="BCW156" s="494"/>
      <c r="BCX156" s="494"/>
      <c r="BCY156" s="494"/>
      <c r="BCZ156" s="494"/>
      <c r="BDA156" s="494"/>
      <c r="BDB156" s="494"/>
      <c r="BDC156" s="494"/>
      <c r="BDD156" s="494"/>
      <c r="BDE156" s="494"/>
      <c r="BDF156" s="494"/>
      <c r="BDG156" s="494"/>
      <c r="BDH156" s="494"/>
      <c r="BDI156" s="494"/>
      <c r="BDJ156" s="494"/>
      <c r="BDK156" s="494"/>
      <c r="BDL156" s="494"/>
      <c r="BDM156" s="494"/>
      <c r="BDN156" s="494"/>
      <c r="BDO156" s="494"/>
      <c r="BDP156" s="494"/>
      <c r="BDQ156" s="494"/>
      <c r="BDR156" s="494"/>
      <c r="BDS156" s="494"/>
      <c r="BDT156" s="494"/>
      <c r="BDU156" s="494"/>
      <c r="BDV156" s="494"/>
      <c r="BDW156" s="494"/>
      <c r="BDX156" s="494"/>
      <c r="BDY156" s="494"/>
      <c r="BDZ156" s="494"/>
      <c r="BEA156" s="494"/>
      <c r="BEB156" s="494"/>
      <c r="BEC156" s="494"/>
      <c r="BED156" s="494"/>
      <c r="BEE156" s="494"/>
      <c r="BEF156" s="494"/>
      <c r="BEG156" s="494"/>
      <c r="BEH156" s="494"/>
      <c r="BEI156" s="494"/>
      <c r="BEJ156" s="494"/>
      <c r="BEK156" s="494"/>
      <c r="BEL156" s="494"/>
      <c r="BEM156" s="494"/>
      <c r="BEN156" s="494"/>
      <c r="BEO156" s="494"/>
      <c r="BEP156" s="494"/>
      <c r="BEQ156" s="494"/>
      <c r="BER156" s="494"/>
      <c r="BES156" s="494"/>
      <c r="BET156" s="494"/>
      <c r="BEU156" s="494"/>
      <c r="BEV156" s="494"/>
      <c r="BEW156" s="494"/>
      <c r="BEX156" s="494"/>
      <c r="BEY156" s="494"/>
      <c r="BEZ156" s="494"/>
      <c r="BFA156" s="494"/>
      <c r="BFB156" s="494"/>
      <c r="BFC156" s="494"/>
      <c r="BFD156" s="494"/>
      <c r="BFE156" s="494"/>
      <c r="BFF156" s="494"/>
      <c r="BFG156" s="494"/>
      <c r="BFH156" s="494"/>
      <c r="BFI156" s="494"/>
      <c r="BFJ156" s="494"/>
      <c r="BFK156" s="494"/>
      <c r="BFL156" s="494"/>
      <c r="BFM156" s="494"/>
      <c r="BFN156" s="494"/>
      <c r="BFO156" s="494"/>
      <c r="BFP156" s="494"/>
      <c r="BFQ156" s="494"/>
      <c r="BFR156" s="494"/>
      <c r="BFS156" s="494"/>
      <c r="BFT156" s="494"/>
      <c r="BFU156" s="494"/>
      <c r="BFV156" s="494"/>
      <c r="BFW156" s="494"/>
      <c r="BFX156" s="494"/>
      <c r="BFY156" s="494"/>
      <c r="BFZ156" s="494"/>
      <c r="BGA156" s="494"/>
      <c r="BGB156" s="494"/>
      <c r="BGC156" s="494"/>
      <c r="BGD156" s="494"/>
      <c r="BGE156" s="494"/>
      <c r="BGF156" s="494"/>
      <c r="BGG156" s="494"/>
      <c r="BGH156" s="494"/>
      <c r="BGI156" s="494"/>
      <c r="BGJ156" s="494"/>
      <c r="BGK156" s="494"/>
      <c r="BGL156" s="494"/>
      <c r="BGM156" s="494"/>
      <c r="BGN156" s="494"/>
      <c r="BGO156" s="494"/>
      <c r="BGP156" s="494"/>
      <c r="BGQ156" s="494"/>
      <c r="BGR156" s="494"/>
      <c r="BGS156" s="494"/>
      <c r="BGT156" s="494"/>
      <c r="BGU156" s="494"/>
      <c r="BGV156" s="494"/>
      <c r="BGW156" s="494"/>
      <c r="BGX156" s="494"/>
      <c r="BGY156" s="494"/>
      <c r="BGZ156" s="494"/>
      <c r="BHA156" s="494"/>
      <c r="BHB156" s="494"/>
      <c r="BHC156" s="494"/>
      <c r="BHD156" s="494"/>
      <c r="BHE156" s="494"/>
      <c r="BHF156" s="494"/>
      <c r="BHG156" s="494"/>
      <c r="BHH156" s="494"/>
      <c r="BHI156" s="494"/>
      <c r="BHJ156" s="494"/>
      <c r="BHK156" s="494"/>
      <c r="BHL156" s="494"/>
      <c r="BHM156" s="494"/>
      <c r="BHN156" s="494"/>
      <c r="BHO156" s="494"/>
      <c r="BHP156" s="494"/>
      <c r="BHQ156" s="494"/>
      <c r="BHR156" s="494"/>
      <c r="BHS156" s="494"/>
      <c r="BHT156" s="494"/>
      <c r="BHU156" s="494"/>
      <c r="BHV156" s="494"/>
      <c r="BHW156" s="494"/>
      <c r="BHX156" s="494"/>
      <c r="BHY156" s="494"/>
      <c r="BHZ156" s="494"/>
      <c r="BIA156" s="494"/>
      <c r="BIB156" s="494"/>
      <c r="BIC156" s="494"/>
      <c r="BID156" s="494"/>
      <c r="BIE156" s="494"/>
      <c r="BIF156" s="494"/>
      <c r="BIG156" s="494"/>
      <c r="BIH156" s="494"/>
      <c r="BII156" s="494"/>
      <c r="BIJ156" s="494"/>
      <c r="BIK156" s="494"/>
      <c r="BIL156" s="494"/>
      <c r="BIM156" s="494"/>
      <c r="BIN156" s="494"/>
      <c r="BIO156" s="494"/>
      <c r="BIP156" s="494"/>
      <c r="BIQ156" s="494"/>
      <c r="BIR156" s="494"/>
      <c r="BIS156" s="494"/>
      <c r="BIT156" s="494"/>
      <c r="BIU156" s="494"/>
      <c r="BIV156" s="494"/>
      <c r="BIW156" s="494"/>
      <c r="BIX156" s="494"/>
      <c r="BIY156" s="494"/>
      <c r="BIZ156" s="494"/>
      <c r="BJA156" s="494"/>
      <c r="BJB156" s="494"/>
      <c r="BJC156" s="494"/>
      <c r="BJD156" s="494"/>
      <c r="BJE156" s="494"/>
      <c r="BJF156" s="494"/>
      <c r="BJG156" s="494"/>
      <c r="BJH156" s="494"/>
      <c r="BJI156" s="494"/>
      <c r="BJJ156" s="494"/>
      <c r="BJK156" s="494"/>
      <c r="BJL156" s="494"/>
      <c r="BJM156" s="494"/>
      <c r="BJN156" s="494"/>
      <c r="BJO156" s="494"/>
      <c r="BJP156" s="494"/>
      <c r="BJQ156" s="494"/>
      <c r="BJR156" s="494"/>
      <c r="BJS156" s="494"/>
      <c r="BJT156" s="494"/>
      <c r="BJU156" s="494"/>
      <c r="BJV156" s="494"/>
      <c r="BJW156" s="494"/>
      <c r="BJX156" s="494"/>
      <c r="BJY156" s="494"/>
      <c r="BJZ156" s="494"/>
      <c r="BKA156" s="494"/>
      <c r="BKB156" s="494"/>
      <c r="BKC156" s="494"/>
      <c r="BKD156" s="494"/>
      <c r="BKE156" s="494"/>
      <c r="BKF156" s="494"/>
      <c r="BKG156" s="494"/>
      <c r="BKH156" s="494"/>
      <c r="BKI156" s="494"/>
      <c r="BKJ156" s="494"/>
      <c r="BKK156" s="494"/>
      <c r="BKL156" s="494"/>
      <c r="BKM156" s="494"/>
      <c r="BKN156" s="494"/>
      <c r="BKO156" s="494"/>
      <c r="BKP156" s="494"/>
      <c r="BKQ156" s="494"/>
      <c r="BKR156" s="494"/>
      <c r="BKS156" s="494"/>
      <c r="BKT156" s="494"/>
      <c r="BKU156" s="494"/>
      <c r="BKV156" s="494"/>
      <c r="BKW156" s="494"/>
      <c r="BKX156" s="494"/>
      <c r="BKY156" s="494"/>
      <c r="BKZ156" s="494"/>
      <c r="BLA156" s="494"/>
      <c r="BLB156" s="494"/>
      <c r="BLC156" s="494"/>
      <c r="BLD156" s="494"/>
      <c r="BLE156" s="494"/>
      <c r="BLF156" s="494"/>
      <c r="BLG156" s="494"/>
      <c r="BLH156" s="494"/>
      <c r="BLI156" s="494"/>
      <c r="BLJ156" s="494"/>
      <c r="BLK156" s="494"/>
      <c r="BLL156" s="494"/>
      <c r="BLM156" s="494"/>
      <c r="BLN156" s="494"/>
      <c r="BLO156" s="494"/>
      <c r="BLP156" s="494"/>
      <c r="BLQ156" s="494"/>
      <c r="BLR156" s="494"/>
      <c r="BLS156" s="494"/>
      <c r="BLT156" s="494"/>
      <c r="BLU156" s="494"/>
      <c r="BLV156" s="494"/>
      <c r="BLW156" s="494"/>
      <c r="BLX156" s="494"/>
      <c r="BLY156" s="494"/>
      <c r="BLZ156" s="494"/>
      <c r="BMA156" s="494"/>
      <c r="BMB156" s="494"/>
      <c r="BMC156" s="494"/>
      <c r="BMD156" s="494"/>
      <c r="BME156" s="494"/>
      <c r="BMF156" s="494"/>
      <c r="BMG156" s="494"/>
      <c r="BMH156" s="494"/>
      <c r="BMI156" s="494"/>
      <c r="BMJ156" s="494"/>
      <c r="BMK156" s="494"/>
      <c r="BML156" s="494"/>
      <c r="BMM156" s="494"/>
      <c r="BMN156" s="494"/>
      <c r="BMO156" s="494"/>
      <c r="BMP156" s="494"/>
      <c r="BMQ156" s="494"/>
      <c r="BMR156" s="494"/>
      <c r="BMS156" s="494"/>
      <c r="BMT156" s="494"/>
      <c r="BMU156" s="494"/>
      <c r="BMV156" s="494"/>
      <c r="BMW156" s="494"/>
      <c r="BMX156" s="494"/>
      <c r="BMY156" s="494"/>
      <c r="BMZ156" s="494"/>
      <c r="BNA156" s="494"/>
      <c r="BNB156" s="494"/>
      <c r="BNC156" s="494"/>
      <c r="BND156" s="494"/>
      <c r="BNE156" s="494"/>
      <c r="BNF156" s="494"/>
      <c r="BNG156" s="494"/>
      <c r="BNH156" s="494"/>
      <c r="BNI156" s="494"/>
      <c r="BNJ156" s="494"/>
      <c r="BNK156" s="494"/>
      <c r="BNL156" s="494"/>
      <c r="BNM156" s="494"/>
      <c r="BNN156" s="494"/>
      <c r="BNO156" s="494"/>
      <c r="BNP156" s="494"/>
      <c r="BNQ156" s="494"/>
      <c r="BNR156" s="494"/>
      <c r="BNS156" s="494"/>
      <c r="BNT156" s="494"/>
      <c r="BNU156" s="494"/>
      <c r="BNV156" s="494"/>
      <c r="BNW156" s="494"/>
      <c r="BNX156" s="494"/>
      <c r="BNY156" s="494"/>
      <c r="BNZ156" s="494"/>
      <c r="BOA156" s="494"/>
      <c r="BOB156" s="494"/>
      <c r="BOC156" s="494"/>
      <c r="BOD156" s="494"/>
      <c r="BOE156" s="494"/>
      <c r="BOF156" s="494"/>
      <c r="BOG156" s="494"/>
      <c r="BOH156" s="494"/>
      <c r="BOI156" s="494"/>
      <c r="BOJ156" s="494"/>
      <c r="BOK156" s="494"/>
      <c r="BOL156" s="494"/>
      <c r="BOM156" s="494"/>
      <c r="BON156" s="494"/>
      <c r="BOO156" s="494"/>
      <c r="BOP156" s="494"/>
      <c r="BOQ156" s="494"/>
      <c r="BOR156" s="494"/>
      <c r="BOS156" s="494"/>
      <c r="BOT156" s="494"/>
      <c r="BOU156" s="494"/>
      <c r="BOV156" s="494"/>
      <c r="BOW156" s="494"/>
      <c r="BOX156" s="494"/>
      <c r="BOY156" s="494"/>
      <c r="BOZ156" s="494"/>
      <c r="BPA156" s="494"/>
      <c r="BPB156" s="494"/>
      <c r="BPC156" s="494"/>
      <c r="BPD156" s="494"/>
      <c r="BPE156" s="494"/>
      <c r="BPF156" s="494"/>
      <c r="BPG156" s="494"/>
      <c r="BPH156" s="494"/>
      <c r="BPI156" s="494"/>
      <c r="BPJ156" s="494"/>
      <c r="BPK156" s="494"/>
      <c r="BPL156" s="494"/>
      <c r="BPM156" s="494"/>
      <c r="BPN156" s="494"/>
      <c r="BPO156" s="494"/>
      <c r="BPP156" s="494"/>
      <c r="BPQ156" s="494"/>
      <c r="BPR156" s="494"/>
      <c r="BPS156" s="494"/>
      <c r="BPT156" s="494"/>
      <c r="BPU156" s="494"/>
      <c r="BPV156" s="494"/>
      <c r="BPW156" s="494"/>
      <c r="BPX156" s="494"/>
      <c r="BPY156" s="494"/>
      <c r="BPZ156" s="494"/>
      <c r="BQA156" s="494"/>
      <c r="BQB156" s="494"/>
      <c r="BQC156" s="494"/>
      <c r="BQD156" s="494"/>
      <c r="BQE156" s="494"/>
      <c r="BQF156" s="494"/>
      <c r="BQG156" s="494"/>
      <c r="BQH156" s="494"/>
      <c r="BQI156" s="494"/>
      <c r="BQJ156" s="494"/>
      <c r="BQK156" s="494"/>
      <c r="BQL156" s="494"/>
      <c r="BQM156" s="494"/>
      <c r="BQN156" s="494"/>
      <c r="BQO156" s="494"/>
      <c r="BQP156" s="494"/>
      <c r="BQQ156" s="494"/>
      <c r="BQR156" s="494"/>
      <c r="BQS156" s="494"/>
      <c r="BQT156" s="494"/>
      <c r="BQU156" s="494"/>
      <c r="BQV156" s="494"/>
      <c r="BQW156" s="494"/>
      <c r="BQX156" s="494"/>
      <c r="BQY156" s="494"/>
      <c r="BQZ156" s="494"/>
      <c r="BRA156" s="494"/>
      <c r="BRB156" s="494"/>
      <c r="BRC156" s="494"/>
      <c r="BRD156" s="494"/>
      <c r="BRE156" s="494"/>
      <c r="BRF156" s="494"/>
      <c r="BRG156" s="494"/>
      <c r="BRH156" s="494"/>
      <c r="BRI156" s="494"/>
      <c r="BRJ156" s="494"/>
      <c r="BRK156" s="494"/>
      <c r="BRL156" s="494"/>
      <c r="BRM156" s="494"/>
      <c r="BRN156" s="494"/>
      <c r="BRO156" s="494"/>
      <c r="BRP156" s="494"/>
      <c r="BRQ156" s="494"/>
      <c r="BRR156" s="494"/>
      <c r="BRS156" s="494"/>
      <c r="BRT156" s="494"/>
      <c r="BRU156" s="494"/>
      <c r="BRV156" s="494"/>
      <c r="BRW156" s="494"/>
      <c r="BRX156" s="494"/>
      <c r="BRY156" s="494"/>
      <c r="BRZ156" s="494"/>
      <c r="BSA156" s="494"/>
      <c r="BSB156" s="494"/>
      <c r="BSC156" s="494"/>
      <c r="BSD156" s="494"/>
      <c r="BSE156" s="494"/>
      <c r="BSF156" s="494"/>
      <c r="BSG156" s="494"/>
      <c r="BSH156" s="494"/>
      <c r="BSI156" s="494"/>
      <c r="BSJ156" s="494"/>
      <c r="BSK156" s="494"/>
      <c r="BSL156" s="494"/>
      <c r="BSM156" s="494"/>
      <c r="BSN156" s="494"/>
      <c r="BSO156" s="494"/>
      <c r="BSP156" s="494"/>
      <c r="BSQ156" s="494"/>
      <c r="BSR156" s="494"/>
      <c r="BSS156" s="494"/>
      <c r="BST156" s="494"/>
      <c r="BSU156" s="494"/>
      <c r="BSV156" s="494"/>
      <c r="BSW156" s="494"/>
      <c r="BSX156" s="494"/>
      <c r="BSY156" s="494"/>
      <c r="BSZ156" s="494"/>
      <c r="BTA156" s="494"/>
      <c r="BTB156" s="494"/>
      <c r="BTC156" s="494"/>
      <c r="BTD156" s="494"/>
      <c r="BTE156" s="494"/>
      <c r="BTF156" s="494"/>
      <c r="BTG156" s="494"/>
      <c r="BTH156" s="494"/>
      <c r="BTI156" s="494"/>
      <c r="BTJ156" s="494"/>
      <c r="BTK156" s="494"/>
      <c r="BTL156" s="494"/>
      <c r="BTM156" s="494"/>
      <c r="BTN156" s="494"/>
      <c r="BTO156" s="494"/>
      <c r="BTP156" s="494"/>
      <c r="BTQ156" s="494"/>
      <c r="BTR156" s="494"/>
      <c r="BTS156" s="494"/>
      <c r="BTT156" s="494"/>
      <c r="BTU156" s="494"/>
      <c r="BTV156" s="494"/>
      <c r="BTW156" s="494"/>
      <c r="BTX156" s="494"/>
      <c r="BTY156" s="494"/>
      <c r="BTZ156" s="494"/>
      <c r="BUA156" s="494"/>
      <c r="BUB156" s="494"/>
      <c r="BUC156" s="494"/>
      <c r="BUD156" s="494"/>
      <c r="BUE156" s="494"/>
      <c r="BUF156" s="494"/>
      <c r="BUG156" s="494"/>
      <c r="BUH156" s="494"/>
      <c r="BUI156" s="494"/>
      <c r="BUJ156" s="494"/>
      <c r="BUK156" s="494"/>
      <c r="BUL156" s="494"/>
      <c r="BUM156" s="494"/>
      <c r="BUN156" s="494"/>
      <c r="BUO156" s="494"/>
      <c r="BUP156" s="494"/>
      <c r="BUQ156" s="494"/>
      <c r="BUR156" s="494"/>
      <c r="BUS156" s="494"/>
      <c r="BUT156" s="494"/>
      <c r="BUU156" s="494"/>
      <c r="BUV156" s="494"/>
      <c r="BUW156" s="494"/>
      <c r="BUX156" s="494"/>
      <c r="BUY156" s="494"/>
      <c r="BUZ156" s="494"/>
      <c r="BVA156" s="494"/>
      <c r="BVB156" s="494"/>
      <c r="BVC156" s="494"/>
      <c r="BVD156" s="494"/>
      <c r="BVE156" s="494"/>
      <c r="BVF156" s="494"/>
      <c r="BVG156" s="494"/>
      <c r="BVH156" s="494"/>
      <c r="BVI156" s="494"/>
      <c r="BVJ156" s="494"/>
      <c r="BVK156" s="494"/>
      <c r="BVL156" s="494"/>
      <c r="BVM156" s="494"/>
      <c r="BVN156" s="494"/>
      <c r="BVO156" s="494"/>
      <c r="BVP156" s="494"/>
      <c r="BVQ156" s="494"/>
      <c r="BVR156" s="494"/>
      <c r="BVS156" s="494"/>
      <c r="BVT156" s="494"/>
      <c r="BVU156" s="494"/>
      <c r="BVV156" s="494"/>
      <c r="BVW156" s="494"/>
      <c r="BVX156" s="494"/>
      <c r="BVY156" s="494"/>
      <c r="BVZ156" s="494"/>
      <c r="BWA156" s="494"/>
      <c r="BWB156" s="494"/>
      <c r="BWC156" s="494"/>
      <c r="BWD156" s="494"/>
      <c r="BWE156" s="494"/>
      <c r="BWF156" s="494"/>
      <c r="BWG156" s="494"/>
      <c r="BWH156" s="494"/>
      <c r="BWI156" s="494"/>
      <c r="BWJ156" s="494"/>
      <c r="BWK156" s="494"/>
      <c r="BWL156" s="494"/>
      <c r="BWM156" s="494"/>
      <c r="BWN156" s="494"/>
      <c r="BWO156" s="494"/>
      <c r="BWP156" s="494"/>
      <c r="BWQ156" s="494"/>
      <c r="BWR156" s="494"/>
      <c r="BWS156" s="494"/>
      <c r="BWT156" s="494"/>
      <c r="BWU156" s="494"/>
      <c r="BWV156" s="494"/>
      <c r="BWW156" s="494"/>
      <c r="BWX156" s="494"/>
      <c r="BWY156" s="494"/>
      <c r="BWZ156" s="494"/>
      <c r="BXA156" s="494"/>
      <c r="BXB156" s="494"/>
      <c r="BXC156" s="494"/>
      <c r="BXD156" s="494"/>
      <c r="BXE156" s="494"/>
      <c r="BXF156" s="494"/>
      <c r="BXG156" s="494"/>
      <c r="BXH156" s="494"/>
      <c r="BXI156" s="494"/>
      <c r="BXJ156" s="494"/>
      <c r="BXK156" s="494"/>
      <c r="BXL156" s="494"/>
      <c r="BXM156" s="494"/>
      <c r="BXN156" s="494"/>
      <c r="BXO156" s="494"/>
      <c r="BXP156" s="494"/>
      <c r="BXQ156" s="494"/>
      <c r="BXR156" s="494"/>
      <c r="BXS156" s="494"/>
      <c r="BXT156" s="494"/>
      <c r="BXU156" s="494"/>
      <c r="BXV156" s="494"/>
      <c r="BXW156" s="494"/>
      <c r="BXX156" s="494"/>
      <c r="BXY156" s="494"/>
      <c r="BXZ156" s="494"/>
      <c r="BYA156" s="494"/>
      <c r="BYB156" s="494"/>
      <c r="BYC156" s="494"/>
      <c r="BYD156" s="494"/>
      <c r="BYE156" s="494"/>
      <c r="BYF156" s="494"/>
      <c r="BYG156" s="494"/>
      <c r="BYH156" s="494"/>
      <c r="BYI156" s="494"/>
      <c r="BYJ156" s="494"/>
      <c r="BYK156" s="494"/>
      <c r="BYL156" s="494"/>
      <c r="BYM156" s="494"/>
      <c r="BYN156" s="494"/>
      <c r="BYO156" s="494"/>
      <c r="BYP156" s="494"/>
      <c r="BYQ156" s="494"/>
      <c r="BYR156" s="494"/>
      <c r="BYS156" s="494"/>
      <c r="BYT156" s="494"/>
      <c r="BYU156" s="494"/>
      <c r="BYV156" s="494"/>
      <c r="BYW156" s="494"/>
      <c r="BYX156" s="494"/>
      <c r="BYY156" s="494"/>
      <c r="BYZ156" s="494"/>
      <c r="BZA156" s="494"/>
      <c r="BZB156" s="494"/>
      <c r="BZC156" s="494"/>
      <c r="BZD156" s="494"/>
      <c r="BZE156" s="494"/>
      <c r="BZF156" s="494"/>
      <c r="BZG156" s="494"/>
      <c r="BZH156" s="494"/>
      <c r="BZI156" s="494"/>
      <c r="BZJ156" s="494"/>
      <c r="BZK156" s="494"/>
      <c r="BZL156" s="494"/>
      <c r="BZM156" s="494"/>
      <c r="BZN156" s="494"/>
      <c r="BZO156" s="494"/>
      <c r="BZP156" s="494"/>
      <c r="BZQ156" s="494"/>
      <c r="BZR156" s="494"/>
      <c r="BZS156" s="494"/>
      <c r="BZT156" s="494"/>
      <c r="BZU156" s="494"/>
      <c r="BZV156" s="494"/>
      <c r="BZW156" s="494"/>
      <c r="BZX156" s="494"/>
      <c r="BZY156" s="494"/>
      <c r="BZZ156" s="494"/>
      <c r="CAA156" s="494"/>
      <c r="CAB156" s="494"/>
      <c r="CAC156" s="494"/>
      <c r="CAD156" s="494"/>
      <c r="CAE156" s="494"/>
      <c r="CAF156" s="494"/>
      <c r="CAG156" s="494"/>
      <c r="CAH156" s="494"/>
      <c r="CAI156" s="494"/>
      <c r="CAJ156" s="494"/>
      <c r="CAK156" s="494"/>
      <c r="CAL156" s="494"/>
      <c r="CAM156" s="494"/>
      <c r="CAN156" s="494"/>
      <c r="CAO156" s="494"/>
      <c r="CAP156" s="494"/>
      <c r="CAQ156" s="494"/>
      <c r="CAR156" s="494"/>
      <c r="CAS156" s="494"/>
      <c r="CAT156" s="494"/>
      <c r="CAU156" s="494"/>
      <c r="CAV156" s="494"/>
      <c r="CAW156" s="494"/>
      <c r="CAX156" s="494"/>
      <c r="CAY156" s="494"/>
      <c r="CAZ156" s="494"/>
      <c r="CBA156" s="494"/>
      <c r="CBB156" s="494"/>
      <c r="CBC156" s="494"/>
      <c r="CBD156" s="494"/>
      <c r="CBE156" s="494"/>
      <c r="CBF156" s="494"/>
      <c r="CBG156" s="494"/>
      <c r="CBH156" s="494"/>
      <c r="CBI156" s="494"/>
      <c r="CBJ156" s="494"/>
      <c r="CBK156" s="494"/>
      <c r="CBL156" s="494"/>
      <c r="CBM156" s="494"/>
      <c r="CBN156" s="494"/>
      <c r="CBO156" s="494"/>
      <c r="CBP156" s="494"/>
      <c r="CBQ156" s="494"/>
      <c r="CBR156" s="494"/>
      <c r="CBS156" s="494"/>
      <c r="CBT156" s="494"/>
      <c r="CBU156" s="494"/>
      <c r="CBV156" s="494"/>
      <c r="CBW156" s="494"/>
      <c r="CBX156" s="494"/>
      <c r="CBY156" s="494"/>
      <c r="CBZ156" s="494"/>
      <c r="CCA156" s="494"/>
      <c r="CCB156" s="494"/>
      <c r="CCC156" s="494"/>
      <c r="CCD156" s="494"/>
      <c r="CCE156" s="494"/>
      <c r="CCF156" s="494"/>
      <c r="CCG156" s="494"/>
      <c r="CCH156" s="494"/>
      <c r="CCI156" s="494"/>
      <c r="CCJ156" s="494"/>
      <c r="CCK156" s="494"/>
      <c r="CCL156" s="494"/>
      <c r="CCM156" s="494"/>
      <c r="CCN156" s="494"/>
      <c r="CCO156" s="494"/>
      <c r="CCP156" s="494"/>
      <c r="CCQ156" s="494"/>
      <c r="CCR156" s="494"/>
      <c r="CCS156" s="494"/>
      <c r="CCT156" s="494"/>
      <c r="CCU156" s="494"/>
      <c r="CCV156" s="494"/>
      <c r="CCW156" s="494"/>
      <c r="CCX156" s="494"/>
      <c r="CCY156" s="494"/>
      <c r="CCZ156" s="494"/>
      <c r="CDA156" s="494"/>
      <c r="CDB156" s="494"/>
      <c r="CDC156" s="494"/>
      <c r="CDD156" s="494"/>
      <c r="CDE156" s="494"/>
      <c r="CDF156" s="494"/>
      <c r="CDG156" s="494"/>
      <c r="CDH156" s="494"/>
      <c r="CDI156" s="494"/>
      <c r="CDJ156" s="494"/>
      <c r="CDK156" s="494"/>
      <c r="CDL156" s="494"/>
      <c r="CDM156" s="494"/>
      <c r="CDN156" s="494"/>
      <c r="CDO156" s="494"/>
      <c r="CDP156" s="494"/>
      <c r="CDQ156" s="494"/>
      <c r="CDR156" s="494"/>
      <c r="CDS156" s="494"/>
      <c r="CDT156" s="494"/>
      <c r="CDU156" s="494"/>
      <c r="CDV156" s="494"/>
      <c r="CDW156" s="494"/>
      <c r="CDX156" s="494"/>
      <c r="CDY156" s="494"/>
      <c r="CDZ156" s="494"/>
      <c r="CEA156" s="494"/>
      <c r="CEB156" s="494"/>
      <c r="CEC156" s="494"/>
      <c r="CED156" s="494"/>
      <c r="CEE156" s="494"/>
      <c r="CEF156" s="494"/>
      <c r="CEG156" s="494"/>
      <c r="CEH156" s="494"/>
      <c r="CEI156" s="494"/>
      <c r="CEJ156" s="494"/>
      <c r="CEK156" s="494"/>
      <c r="CEL156" s="494"/>
      <c r="CEM156" s="494"/>
      <c r="CEN156" s="494"/>
      <c r="CEO156" s="494"/>
      <c r="CEP156" s="494"/>
      <c r="CEQ156" s="494"/>
      <c r="CER156" s="494"/>
      <c r="CES156" s="494"/>
      <c r="CET156" s="494"/>
      <c r="CEU156" s="494"/>
      <c r="CEV156" s="494"/>
      <c r="CEW156" s="494"/>
      <c r="CEX156" s="494"/>
      <c r="CEY156" s="494"/>
      <c r="CEZ156" s="494"/>
      <c r="CFA156" s="494"/>
      <c r="CFB156" s="494"/>
      <c r="CFC156" s="494"/>
      <c r="CFD156" s="494"/>
      <c r="CFE156" s="494"/>
      <c r="CFF156" s="494"/>
      <c r="CFG156" s="494"/>
      <c r="CFH156" s="494"/>
      <c r="CFI156" s="494"/>
      <c r="CFJ156" s="494"/>
      <c r="CFK156" s="494"/>
      <c r="CFL156" s="494"/>
      <c r="CFM156" s="494"/>
      <c r="CFN156" s="494"/>
      <c r="CFO156" s="494"/>
      <c r="CFP156" s="494"/>
      <c r="CFQ156" s="494"/>
      <c r="CFR156" s="494"/>
      <c r="CFS156" s="494"/>
      <c r="CFT156" s="494"/>
      <c r="CFU156" s="494"/>
      <c r="CFV156" s="494"/>
      <c r="CFW156" s="494"/>
      <c r="CFX156" s="494"/>
      <c r="CFY156" s="494"/>
      <c r="CFZ156" s="494"/>
      <c r="CGA156" s="494"/>
      <c r="CGB156" s="494"/>
      <c r="CGC156" s="494"/>
      <c r="CGD156" s="494"/>
      <c r="CGE156" s="494"/>
      <c r="CGF156" s="494"/>
      <c r="CGG156" s="494"/>
      <c r="CGH156" s="494"/>
      <c r="CGI156" s="494"/>
      <c r="CGJ156" s="494"/>
      <c r="CGK156" s="494"/>
      <c r="CGL156" s="494"/>
      <c r="CGM156" s="494"/>
      <c r="CGN156" s="494"/>
      <c r="CGO156" s="494"/>
      <c r="CGP156" s="494"/>
      <c r="CGQ156" s="494"/>
      <c r="CGR156" s="494"/>
      <c r="CGS156" s="494"/>
      <c r="CGT156" s="494"/>
      <c r="CGU156" s="494"/>
      <c r="CGV156" s="494"/>
      <c r="CGW156" s="494"/>
      <c r="CGX156" s="494"/>
      <c r="CGY156" s="494"/>
      <c r="CGZ156" s="494"/>
      <c r="CHA156" s="494"/>
      <c r="CHB156" s="494"/>
      <c r="CHC156" s="494"/>
      <c r="CHD156" s="494"/>
      <c r="CHE156" s="494"/>
      <c r="CHF156" s="494"/>
      <c r="CHG156" s="494"/>
      <c r="CHH156" s="494"/>
      <c r="CHI156" s="494"/>
      <c r="CHJ156" s="494"/>
      <c r="CHK156" s="494"/>
      <c r="CHL156" s="494"/>
      <c r="CHM156" s="494"/>
      <c r="CHN156" s="494"/>
      <c r="CHO156" s="494"/>
      <c r="CHP156" s="494"/>
      <c r="CHQ156" s="494"/>
      <c r="CHR156" s="494"/>
      <c r="CHS156" s="494"/>
      <c r="CHT156" s="494"/>
      <c r="CHU156" s="494"/>
      <c r="CHV156" s="494"/>
      <c r="CHW156" s="494"/>
      <c r="CHX156" s="494"/>
      <c r="CHY156" s="494"/>
      <c r="CHZ156" s="494"/>
      <c r="CIA156" s="494"/>
      <c r="CIB156" s="494"/>
      <c r="CIC156" s="494"/>
      <c r="CID156" s="494"/>
      <c r="CIE156" s="494"/>
      <c r="CIF156" s="494"/>
      <c r="CIG156" s="494"/>
      <c r="CIH156" s="494"/>
      <c r="CII156" s="494"/>
      <c r="CIJ156" s="494"/>
      <c r="CIK156" s="494"/>
      <c r="CIL156" s="494"/>
      <c r="CIM156" s="494"/>
      <c r="CIN156" s="494"/>
      <c r="CIO156" s="494"/>
      <c r="CIP156" s="494"/>
      <c r="CIQ156" s="494"/>
      <c r="CIR156" s="494"/>
      <c r="CIS156" s="494"/>
      <c r="CIT156" s="494"/>
      <c r="CIU156" s="494"/>
      <c r="CIV156" s="494"/>
      <c r="CIW156" s="494"/>
      <c r="CIX156" s="494"/>
      <c r="CIY156" s="494"/>
      <c r="CIZ156" s="494"/>
      <c r="CJA156" s="494"/>
      <c r="CJB156" s="494"/>
      <c r="CJC156" s="494"/>
      <c r="CJD156" s="494"/>
      <c r="CJE156" s="494"/>
      <c r="CJF156" s="494"/>
      <c r="CJG156" s="494"/>
      <c r="CJH156" s="494"/>
      <c r="CJI156" s="494"/>
      <c r="CJJ156" s="494"/>
      <c r="CJK156" s="494"/>
      <c r="CJL156" s="494"/>
      <c r="CJM156" s="494"/>
      <c r="CJN156" s="494"/>
      <c r="CJO156" s="494"/>
      <c r="CJP156" s="494"/>
      <c r="CJQ156" s="494"/>
      <c r="CJR156" s="494"/>
      <c r="CJS156" s="494"/>
      <c r="CJT156" s="494"/>
      <c r="CJU156" s="494"/>
      <c r="CJV156" s="494"/>
      <c r="CJW156" s="494"/>
      <c r="CJX156" s="494"/>
      <c r="CJY156" s="494"/>
      <c r="CJZ156" s="494"/>
      <c r="CKA156" s="494"/>
      <c r="CKB156" s="494"/>
      <c r="CKC156" s="494"/>
      <c r="CKD156" s="494"/>
      <c r="CKE156" s="494"/>
      <c r="CKF156" s="494"/>
      <c r="CKG156" s="494"/>
      <c r="CKH156" s="494"/>
      <c r="CKI156" s="494"/>
      <c r="CKJ156" s="494"/>
      <c r="CKK156" s="494"/>
      <c r="CKL156" s="494"/>
      <c r="CKM156" s="494"/>
      <c r="CKN156" s="494"/>
      <c r="CKO156" s="494"/>
      <c r="CKP156" s="494"/>
      <c r="CKQ156" s="494"/>
      <c r="CKR156" s="494"/>
      <c r="CKS156" s="494"/>
      <c r="CKT156" s="494"/>
      <c r="CKU156" s="494"/>
      <c r="CKV156" s="494"/>
      <c r="CKW156" s="494"/>
      <c r="CKX156" s="494"/>
      <c r="CKY156" s="494"/>
      <c r="CKZ156" s="494"/>
      <c r="CLA156" s="494"/>
      <c r="CLB156" s="494"/>
      <c r="CLC156" s="494"/>
      <c r="CLD156" s="494"/>
      <c r="CLE156" s="494"/>
      <c r="CLF156" s="494"/>
      <c r="CLG156" s="494"/>
      <c r="CLH156" s="494"/>
      <c r="CLI156" s="494"/>
      <c r="CLJ156" s="494"/>
      <c r="CLK156" s="494"/>
      <c r="CLL156" s="494"/>
      <c r="CLM156" s="494"/>
      <c r="CLN156" s="494"/>
      <c r="CLO156" s="494"/>
      <c r="CLP156" s="494"/>
      <c r="CLQ156" s="494"/>
      <c r="CLR156" s="494"/>
      <c r="CLS156" s="494"/>
      <c r="CLT156" s="494"/>
      <c r="CLU156" s="494"/>
      <c r="CLV156" s="494"/>
      <c r="CLW156" s="494"/>
      <c r="CLX156" s="494"/>
      <c r="CLY156" s="494"/>
      <c r="CLZ156" s="494"/>
      <c r="CMA156" s="494"/>
      <c r="CMB156" s="494"/>
      <c r="CMC156" s="494"/>
      <c r="CMD156" s="494"/>
      <c r="CME156" s="494"/>
      <c r="CMF156" s="494"/>
      <c r="CMG156" s="494"/>
      <c r="CMH156" s="494"/>
      <c r="CMI156" s="494"/>
      <c r="CMJ156" s="494"/>
      <c r="CMK156" s="494"/>
      <c r="CML156" s="494"/>
      <c r="CMM156" s="494"/>
      <c r="CMN156" s="494"/>
      <c r="CMO156" s="494"/>
      <c r="CMP156" s="494"/>
      <c r="CMQ156" s="494"/>
      <c r="CMR156" s="494"/>
      <c r="CMS156" s="494"/>
      <c r="CMT156" s="494"/>
      <c r="CMU156" s="494"/>
      <c r="CMV156" s="494"/>
      <c r="CMW156" s="494"/>
      <c r="CMX156" s="494"/>
      <c r="CMY156" s="494"/>
      <c r="CMZ156" s="494"/>
      <c r="CNA156" s="494"/>
      <c r="CNB156" s="494"/>
      <c r="CNC156" s="494"/>
      <c r="CND156" s="494"/>
      <c r="CNE156" s="494"/>
      <c r="CNF156" s="494"/>
      <c r="CNG156" s="494"/>
      <c r="CNH156" s="494"/>
      <c r="CNI156" s="494"/>
      <c r="CNJ156" s="494"/>
      <c r="CNK156" s="494"/>
      <c r="CNL156" s="494"/>
      <c r="CNM156" s="494"/>
      <c r="CNN156" s="494"/>
      <c r="CNO156" s="494"/>
      <c r="CNP156" s="494"/>
      <c r="CNQ156" s="494"/>
      <c r="CNR156" s="494"/>
      <c r="CNS156" s="494"/>
      <c r="CNT156" s="494"/>
      <c r="CNU156" s="494"/>
      <c r="CNV156" s="494"/>
      <c r="CNW156" s="494"/>
      <c r="CNX156" s="494"/>
      <c r="CNY156" s="494"/>
      <c r="CNZ156" s="494"/>
      <c r="COA156" s="494"/>
      <c r="COB156" s="494"/>
      <c r="COC156" s="494"/>
      <c r="COD156" s="494"/>
      <c r="COE156" s="494"/>
      <c r="COF156" s="494"/>
      <c r="COG156" s="494"/>
      <c r="COH156" s="494"/>
      <c r="COI156" s="494"/>
      <c r="COJ156" s="494"/>
      <c r="COK156" s="494"/>
      <c r="COL156" s="494"/>
      <c r="COM156" s="494"/>
      <c r="CON156" s="494"/>
      <c r="COO156" s="494"/>
      <c r="COP156" s="494"/>
      <c r="COQ156" s="494"/>
      <c r="COR156" s="494"/>
      <c r="COS156" s="494"/>
      <c r="COT156" s="494"/>
      <c r="COU156" s="494"/>
      <c r="COV156" s="494"/>
      <c r="COW156" s="494"/>
      <c r="COX156" s="494"/>
      <c r="COY156" s="494"/>
      <c r="COZ156" s="494"/>
      <c r="CPA156" s="494"/>
      <c r="CPB156" s="494"/>
      <c r="CPC156" s="494"/>
      <c r="CPD156" s="494"/>
      <c r="CPE156" s="494"/>
      <c r="CPF156" s="494"/>
      <c r="CPG156" s="494"/>
      <c r="CPH156" s="494"/>
      <c r="CPI156" s="494"/>
      <c r="CPJ156" s="494"/>
      <c r="CPK156" s="494"/>
      <c r="CPL156" s="494"/>
      <c r="CPM156" s="494"/>
      <c r="CPN156" s="494"/>
      <c r="CPO156" s="494"/>
      <c r="CPP156" s="494"/>
      <c r="CPQ156" s="494"/>
      <c r="CPR156" s="494"/>
      <c r="CPS156" s="494"/>
      <c r="CPT156" s="494"/>
      <c r="CPU156" s="494"/>
      <c r="CPV156" s="494"/>
      <c r="CPW156" s="494"/>
      <c r="CPX156" s="494"/>
      <c r="CPY156" s="494"/>
      <c r="CPZ156" s="494"/>
      <c r="CQA156" s="494"/>
      <c r="CQB156" s="494"/>
      <c r="CQC156" s="494"/>
      <c r="CQD156" s="494"/>
      <c r="CQE156" s="494"/>
      <c r="CQF156" s="494"/>
      <c r="CQG156" s="494"/>
      <c r="CQH156" s="494"/>
      <c r="CQI156" s="494"/>
      <c r="CQJ156" s="494"/>
      <c r="CQK156" s="494"/>
      <c r="CQL156" s="494"/>
      <c r="CQM156" s="494"/>
      <c r="CQN156" s="494"/>
      <c r="CQO156" s="494"/>
      <c r="CQP156" s="494"/>
      <c r="CQQ156" s="494"/>
      <c r="CQR156" s="494"/>
      <c r="CQS156" s="494"/>
      <c r="CQT156" s="494"/>
      <c r="CQU156" s="494"/>
      <c r="CQV156" s="494"/>
      <c r="CQW156" s="494"/>
      <c r="CQX156" s="494"/>
      <c r="CQY156" s="494"/>
      <c r="CQZ156" s="494"/>
      <c r="CRA156" s="494"/>
      <c r="CRB156" s="494"/>
      <c r="CRC156" s="494"/>
      <c r="CRD156" s="494"/>
      <c r="CRE156" s="494"/>
      <c r="CRF156" s="494"/>
      <c r="CRG156" s="494"/>
      <c r="CRH156" s="494"/>
      <c r="CRI156" s="494"/>
      <c r="CRJ156" s="494"/>
      <c r="CRK156" s="494"/>
      <c r="CRL156" s="494"/>
      <c r="CRM156" s="494"/>
      <c r="CRN156" s="494"/>
      <c r="CRO156" s="494"/>
      <c r="CRP156" s="494"/>
      <c r="CRQ156" s="494"/>
      <c r="CRR156" s="494"/>
      <c r="CRS156" s="494"/>
      <c r="CRT156" s="494"/>
      <c r="CRU156" s="494"/>
      <c r="CRV156" s="494"/>
      <c r="CRW156" s="494"/>
      <c r="CRX156" s="494"/>
      <c r="CRY156" s="494"/>
      <c r="CRZ156" s="494"/>
      <c r="CSA156" s="494"/>
      <c r="CSB156" s="494"/>
      <c r="CSC156" s="494"/>
      <c r="CSD156" s="494"/>
      <c r="CSE156" s="494"/>
      <c r="CSF156" s="494"/>
      <c r="CSG156" s="494"/>
      <c r="CSH156" s="494"/>
      <c r="CSI156" s="494"/>
      <c r="CSJ156" s="494"/>
      <c r="CSK156" s="494"/>
      <c r="CSL156" s="494"/>
      <c r="CSM156" s="494"/>
      <c r="CSN156" s="494"/>
      <c r="CSO156" s="494"/>
      <c r="CSP156" s="494"/>
      <c r="CSQ156" s="494"/>
      <c r="CSR156" s="494"/>
      <c r="CSS156" s="494"/>
      <c r="CST156" s="494"/>
      <c r="CSU156" s="494"/>
      <c r="CSV156" s="494"/>
      <c r="CSW156" s="494"/>
      <c r="CSX156" s="494"/>
      <c r="CSY156" s="494"/>
      <c r="CSZ156" s="494"/>
      <c r="CTA156" s="494"/>
      <c r="CTB156" s="494"/>
      <c r="CTC156" s="494"/>
      <c r="CTD156" s="494"/>
      <c r="CTE156" s="494"/>
      <c r="CTF156" s="494"/>
      <c r="CTG156" s="494"/>
      <c r="CTH156" s="494"/>
      <c r="CTI156" s="494"/>
      <c r="CTJ156" s="494"/>
      <c r="CTK156" s="494"/>
      <c r="CTL156" s="494"/>
      <c r="CTM156" s="494"/>
      <c r="CTN156" s="494"/>
      <c r="CTO156" s="494"/>
      <c r="CTP156" s="494"/>
      <c r="CTQ156" s="494"/>
      <c r="CTR156" s="494"/>
      <c r="CTS156" s="494"/>
      <c r="CTT156" s="494"/>
      <c r="CTU156" s="494"/>
      <c r="CTV156" s="494"/>
      <c r="CTW156" s="494"/>
      <c r="CTX156" s="494"/>
      <c r="CTY156" s="494"/>
      <c r="CTZ156" s="494"/>
      <c r="CUA156" s="494"/>
      <c r="CUB156" s="494"/>
      <c r="CUC156" s="494"/>
      <c r="CUD156" s="494"/>
      <c r="CUE156" s="494"/>
      <c r="CUF156" s="494"/>
      <c r="CUG156" s="494"/>
      <c r="CUH156" s="494"/>
      <c r="CUI156" s="494"/>
      <c r="CUJ156" s="494"/>
      <c r="CUK156" s="494"/>
      <c r="CUL156" s="494"/>
      <c r="CUM156" s="494"/>
      <c r="CUN156" s="494"/>
      <c r="CUO156" s="494"/>
      <c r="CUP156" s="494"/>
      <c r="CUQ156" s="494"/>
      <c r="CUR156" s="494"/>
      <c r="CUS156" s="494"/>
      <c r="CUT156" s="494"/>
      <c r="CUU156" s="494"/>
      <c r="CUV156" s="494"/>
      <c r="CUW156" s="494"/>
      <c r="CUX156" s="494"/>
      <c r="CUY156" s="494"/>
      <c r="CUZ156" s="494"/>
      <c r="CVA156" s="494"/>
      <c r="CVB156" s="494"/>
      <c r="CVC156" s="494"/>
      <c r="CVD156" s="494"/>
      <c r="CVE156" s="494"/>
      <c r="CVF156" s="494"/>
      <c r="CVG156" s="494"/>
      <c r="CVH156" s="494"/>
      <c r="CVI156" s="494"/>
      <c r="CVJ156" s="494"/>
      <c r="CVK156" s="494"/>
      <c r="CVL156" s="494"/>
      <c r="CVM156" s="494"/>
      <c r="CVN156" s="494"/>
      <c r="CVO156" s="494"/>
      <c r="CVP156" s="494"/>
      <c r="CVQ156" s="494"/>
      <c r="CVR156" s="494"/>
      <c r="CVS156" s="494"/>
      <c r="CVT156" s="494"/>
      <c r="CVU156" s="494"/>
      <c r="CVV156" s="494"/>
      <c r="CVW156" s="494"/>
      <c r="CVX156" s="494"/>
      <c r="CVY156" s="494"/>
      <c r="CVZ156" s="494"/>
      <c r="CWA156" s="494"/>
      <c r="CWB156" s="494"/>
      <c r="CWC156" s="494"/>
      <c r="CWD156" s="494"/>
      <c r="CWE156" s="494"/>
      <c r="CWF156" s="494"/>
      <c r="CWG156" s="494"/>
      <c r="CWH156" s="494"/>
      <c r="CWI156" s="494"/>
      <c r="CWJ156" s="494"/>
      <c r="CWK156" s="494"/>
      <c r="CWL156" s="494"/>
      <c r="CWM156" s="494"/>
      <c r="CWN156" s="494"/>
      <c r="CWO156" s="494"/>
      <c r="CWP156" s="494"/>
      <c r="CWQ156" s="494"/>
      <c r="CWR156" s="494"/>
      <c r="CWS156" s="494"/>
      <c r="CWT156" s="494"/>
      <c r="CWU156" s="494"/>
      <c r="CWV156" s="494"/>
      <c r="CWW156" s="494"/>
      <c r="CWX156" s="494"/>
      <c r="CWY156" s="494"/>
      <c r="CWZ156" s="494"/>
      <c r="CXA156" s="494"/>
      <c r="CXB156" s="494"/>
      <c r="CXC156" s="494"/>
      <c r="CXD156" s="494"/>
      <c r="CXE156" s="494"/>
      <c r="CXF156" s="494"/>
      <c r="CXG156" s="494"/>
      <c r="CXH156" s="494"/>
      <c r="CXI156" s="494"/>
      <c r="CXJ156" s="494"/>
      <c r="CXK156" s="494"/>
      <c r="CXL156" s="494"/>
      <c r="CXM156" s="494"/>
      <c r="CXN156" s="494"/>
      <c r="CXO156" s="494"/>
      <c r="CXP156" s="494"/>
      <c r="CXQ156" s="494"/>
      <c r="CXR156" s="494"/>
      <c r="CXS156" s="494"/>
      <c r="CXT156" s="494"/>
      <c r="CXU156" s="494"/>
      <c r="CXV156" s="494"/>
      <c r="CXW156" s="494"/>
      <c r="CXX156" s="494"/>
      <c r="CXY156" s="494"/>
      <c r="CXZ156" s="494"/>
      <c r="CYA156" s="494"/>
      <c r="CYB156" s="494"/>
      <c r="CYC156" s="494"/>
      <c r="CYD156" s="494"/>
      <c r="CYE156" s="494"/>
      <c r="CYF156" s="494"/>
      <c r="CYG156" s="494"/>
      <c r="CYH156" s="494"/>
      <c r="CYI156" s="494"/>
      <c r="CYJ156" s="494"/>
      <c r="CYK156" s="494"/>
      <c r="CYL156" s="494"/>
      <c r="CYM156" s="494"/>
      <c r="CYN156" s="494"/>
      <c r="CYO156" s="494"/>
      <c r="CYP156" s="494"/>
      <c r="CYQ156" s="494"/>
      <c r="CYR156" s="494"/>
      <c r="CYS156" s="494"/>
      <c r="CYT156" s="494"/>
      <c r="CYU156" s="494"/>
      <c r="CYV156" s="494"/>
      <c r="CYW156" s="494"/>
      <c r="CYX156" s="494"/>
      <c r="CYY156" s="494"/>
      <c r="CYZ156" s="494"/>
      <c r="CZA156" s="494"/>
      <c r="CZB156" s="494"/>
      <c r="CZC156" s="494"/>
      <c r="CZD156" s="494"/>
      <c r="CZE156" s="494"/>
      <c r="CZF156" s="494"/>
      <c r="CZG156" s="494"/>
      <c r="CZH156" s="494"/>
      <c r="CZI156" s="494"/>
      <c r="CZJ156" s="494"/>
      <c r="CZK156" s="494"/>
      <c r="CZL156" s="494"/>
      <c r="CZM156" s="494"/>
      <c r="CZN156" s="494"/>
      <c r="CZO156" s="494"/>
      <c r="CZP156" s="494"/>
      <c r="CZQ156" s="494"/>
      <c r="CZR156" s="494"/>
      <c r="CZS156" s="494"/>
      <c r="CZT156" s="494"/>
      <c r="CZU156" s="494"/>
      <c r="CZV156" s="494"/>
      <c r="CZW156" s="494"/>
      <c r="CZX156" s="494"/>
      <c r="CZY156" s="494"/>
      <c r="CZZ156" s="494"/>
      <c r="DAA156" s="494"/>
      <c r="DAB156" s="494"/>
      <c r="DAC156" s="494"/>
      <c r="DAD156" s="494"/>
      <c r="DAE156" s="494"/>
      <c r="DAF156" s="494"/>
      <c r="DAG156" s="494"/>
      <c r="DAH156" s="494"/>
      <c r="DAI156" s="494"/>
      <c r="DAJ156" s="494"/>
      <c r="DAK156" s="494"/>
      <c r="DAL156" s="494"/>
      <c r="DAM156" s="494"/>
      <c r="DAN156" s="494"/>
      <c r="DAO156" s="494"/>
      <c r="DAP156" s="494"/>
      <c r="DAQ156" s="494"/>
      <c r="DAR156" s="494"/>
      <c r="DAS156" s="494"/>
      <c r="DAT156" s="494"/>
      <c r="DAU156" s="494"/>
      <c r="DAV156" s="494"/>
      <c r="DAW156" s="494"/>
      <c r="DAX156" s="494"/>
      <c r="DAY156" s="494"/>
      <c r="DAZ156" s="494"/>
      <c r="DBA156" s="494"/>
      <c r="DBB156" s="494"/>
      <c r="DBC156" s="494"/>
      <c r="DBD156" s="494"/>
      <c r="DBE156" s="494"/>
      <c r="DBF156" s="494"/>
      <c r="DBG156" s="494"/>
      <c r="DBH156" s="494"/>
      <c r="DBI156" s="494"/>
      <c r="DBJ156" s="494"/>
      <c r="DBK156" s="494"/>
      <c r="DBL156" s="494"/>
      <c r="DBM156" s="494"/>
      <c r="DBN156" s="494"/>
      <c r="DBO156" s="494"/>
      <c r="DBP156" s="494"/>
      <c r="DBQ156" s="494"/>
      <c r="DBR156" s="494"/>
      <c r="DBS156" s="494"/>
      <c r="DBT156" s="494"/>
      <c r="DBU156" s="494"/>
      <c r="DBV156" s="494"/>
      <c r="DBW156" s="494"/>
      <c r="DBX156" s="494"/>
      <c r="DBY156" s="494"/>
      <c r="DBZ156" s="494"/>
      <c r="DCA156" s="494"/>
      <c r="DCB156" s="494"/>
      <c r="DCC156" s="494"/>
      <c r="DCD156" s="494"/>
      <c r="DCE156" s="494"/>
      <c r="DCF156" s="494"/>
      <c r="DCG156" s="494"/>
      <c r="DCH156" s="494"/>
      <c r="DCI156" s="494"/>
      <c r="DCJ156" s="494"/>
      <c r="DCK156" s="494"/>
      <c r="DCL156" s="494"/>
      <c r="DCM156" s="494"/>
      <c r="DCN156" s="494"/>
      <c r="DCO156" s="494"/>
      <c r="DCP156" s="494"/>
      <c r="DCQ156" s="494"/>
      <c r="DCR156" s="494"/>
      <c r="DCS156" s="494"/>
      <c r="DCT156" s="494"/>
      <c r="DCU156" s="494"/>
      <c r="DCV156" s="494"/>
      <c r="DCW156" s="494"/>
      <c r="DCX156" s="494"/>
      <c r="DCY156" s="494"/>
      <c r="DCZ156" s="494"/>
      <c r="DDA156" s="494"/>
      <c r="DDB156" s="494"/>
      <c r="DDC156" s="494"/>
      <c r="DDD156" s="494"/>
      <c r="DDE156" s="494"/>
      <c r="DDF156" s="494"/>
      <c r="DDG156" s="494"/>
      <c r="DDH156" s="494"/>
      <c r="DDI156" s="494"/>
      <c r="DDJ156" s="494"/>
      <c r="DDK156" s="494"/>
      <c r="DDL156" s="494"/>
      <c r="DDM156" s="494"/>
      <c r="DDN156" s="494"/>
      <c r="DDO156" s="494"/>
      <c r="DDP156" s="494"/>
      <c r="DDQ156" s="494"/>
      <c r="DDR156" s="494"/>
      <c r="DDS156" s="494"/>
      <c r="DDT156" s="494"/>
      <c r="DDU156" s="494"/>
      <c r="DDV156" s="494"/>
      <c r="DDW156" s="494"/>
      <c r="DDX156" s="494"/>
      <c r="DDY156" s="494"/>
      <c r="DDZ156" s="494"/>
      <c r="DEA156" s="494"/>
      <c r="DEB156" s="494"/>
      <c r="DEC156" s="494"/>
      <c r="DED156" s="494"/>
      <c r="DEE156" s="494"/>
      <c r="DEF156" s="494"/>
      <c r="DEG156" s="494"/>
      <c r="DEH156" s="494"/>
      <c r="DEI156" s="494"/>
      <c r="DEJ156" s="494"/>
      <c r="DEK156" s="494"/>
      <c r="DEL156" s="494"/>
      <c r="DEM156" s="494"/>
      <c r="DEN156" s="494"/>
      <c r="DEO156" s="494"/>
      <c r="DEP156" s="494"/>
      <c r="DEQ156" s="494"/>
      <c r="DER156" s="494"/>
      <c r="DES156" s="494"/>
      <c r="DET156" s="494"/>
      <c r="DEU156" s="494"/>
      <c r="DEV156" s="494"/>
      <c r="DEW156" s="494"/>
      <c r="DEX156" s="494"/>
      <c r="DEY156" s="494"/>
      <c r="DEZ156" s="494"/>
      <c r="DFA156" s="494"/>
      <c r="DFB156" s="494"/>
      <c r="DFC156" s="494"/>
      <c r="DFD156" s="494"/>
      <c r="DFE156" s="494"/>
      <c r="DFF156" s="494"/>
      <c r="DFG156" s="494"/>
      <c r="DFH156" s="494"/>
      <c r="DFI156" s="494"/>
      <c r="DFJ156" s="494"/>
      <c r="DFK156" s="494"/>
      <c r="DFL156" s="494"/>
      <c r="DFM156" s="494"/>
      <c r="DFN156" s="494"/>
      <c r="DFO156" s="494"/>
      <c r="DFP156" s="494"/>
      <c r="DFQ156" s="494"/>
      <c r="DFR156" s="494"/>
      <c r="DFS156" s="494"/>
      <c r="DFT156" s="494"/>
      <c r="DFU156" s="494"/>
      <c r="DFV156" s="494"/>
      <c r="DFW156" s="494"/>
      <c r="DFX156" s="494"/>
      <c r="DFY156" s="494"/>
      <c r="DFZ156" s="494"/>
      <c r="DGA156" s="494"/>
      <c r="DGB156" s="494"/>
      <c r="DGC156" s="494"/>
      <c r="DGD156" s="494"/>
      <c r="DGE156" s="494"/>
      <c r="DGF156" s="494"/>
      <c r="DGG156" s="494"/>
      <c r="DGH156" s="494"/>
      <c r="DGI156" s="494"/>
      <c r="DGJ156" s="494"/>
      <c r="DGK156" s="494"/>
      <c r="DGL156" s="494"/>
      <c r="DGM156" s="494"/>
      <c r="DGN156" s="494"/>
      <c r="DGO156" s="494"/>
      <c r="DGP156" s="494"/>
      <c r="DGQ156" s="494"/>
      <c r="DGR156" s="494"/>
      <c r="DGS156" s="494"/>
      <c r="DGT156" s="494"/>
      <c r="DGU156" s="494"/>
      <c r="DGV156" s="494"/>
      <c r="DGW156" s="494"/>
      <c r="DGX156" s="494"/>
      <c r="DGY156" s="494"/>
      <c r="DGZ156" s="494"/>
      <c r="DHA156" s="494"/>
      <c r="DHB156" s="494"/>
      <c r="DHC156" s="494"/>
      <c r="DHD156" s="494"/>
      <c r="DHE156" s="494"/>
      <c r="DHF156" s="494"/>
      <c r="DHG156" s="494"/>
      <c r="DHH156" s="494"/>
      <c r="DHI156" s="494"/>
      <c r="DHJ156" s="494"/>
      <c r="DHK156" s="494"/>
      <c r="DHL156" s="494"/>
      <c r="DHM156" s="494"/>
      <c r="DHN156" s="494"/>
      <c r="DHO156" s="494"/>
      <c r="DHP156" s="494"/>
      <c r="DHQ156" s="494"/>
      <c r="DHR156" s="494"/>
      <c r="DHS156" s="494"/>
      <c r="DHT156" s="494"/>
      <c r="DHU156" s="494"/>
      <c r="DHV156" s="494"/>
      <c r="DHW156" s="494"/>
      <c r="DHX156" s="494"/>
      <c r="DHY156" s="494"/>
      <c r="DHZ156" s="494"/>
      <c r="DIA156" s="494"/>
      <c r="DIB156" s="494"/>
      <c r="DIC156" s="494"/>
      <c r="DID156" s="494"/>
      <c r="DIE156" s="494"/>
      <c r="DIF156" s="494"/>
      <c r="DIG156" s="494"/>
      <c r="DIH156" s="494"/>
      <c r="DII156" s="494"/>
      <c r="DIJ156" s="494"/>
      <c r="DIK156" s="494"/>
      <c r="DIL156" s="494"/>
      <c r="DIM156" s="494"/>
      <c r="DIN156" s="494"/>
      <c r="DIO156" s="494"/>
      <c r="DIP156" s="494"/>
      <c r="DIQ156" s="494"/>
      <c r="DIR156" s="494"/>
      <c r="DIS156" s="494"/>
      <c r="DIT156" s="494"/>
      <c r="DIU156" s="494"/>
      <c r="DIV156" s="494"/>
      <c r="DIW156" s="494"/>
      <c r="DIX156" s="494"/>
      <c r="DIY156" s="494"/>
      <c r="DIZ156" s="494"/>
      <c r="DJA156" s="494"/>
      <c r="DJB156" s="494"/>
      <c r="DJC156" s="494"/>
      <c r="DJD156" s="494"/>
      <c r="DJE156" s="494"/>
      <c r="DJF156" s="494"/>
      <c r="DJG156" s="494"/>
      <c r="DJH156" s="494"/>
      <c r="DJI156" s="494"/>
      <c r="DJJ156" s="494"/>
      <c r="DJK156" s="494"/>
      <c r="DJL156" s="494"/>
      <c r="DJM156" s="494"/>
      <c r="DJN156" s="494"/>
      <c r="DJO156" s="494"/>
      <c r="DJP156" s="494"/>
      <c r="DJQ156" s="494"/>
      <c r="DJR156" s="494"/>
      <c r="DJS156" s="494"/>
      <c r="DJT156" s="494"/>
      <c r="DJU156" s="494"/>
      <c r="DJV156" s="494"/>
      <c r="DJW156" s="494"/>
      <c r="DJX156" s="494"/>
      <c r="DJY156" s="494"/>
      <c r="DJZ156" s="494"/>
      <c r="DKA156" s="494"/>
      <c r="DKB156" s="494"/>
      <c r="DKC156" s="494"/>
      <c r="DKD156" s="494"/>
      <c r="DKE156" s="494"/>
      <c r="DKF156" s="494"/>
      <c r="DKG156" s="494"/>
      <c r="DKH156" s="494"/>
      <c r="DKI156" s="494"/>
      <c r="DKJ156" s="494"/>
      <c r="DKK156" s="494"/>
      <c r="DKL156" s="494"/>
      <c r="DKM156" s="494"/>
      <c r="DKN156" s="494"/>
      <c r="DKO156" s="494"/>
      <c r="DKP156" s="494"/>
      <c r="DKQ156" s="494"/>
      <c r="DKR156" s="494"/>
      <c r="DKS156" s="494"/>
      <c r="DKT156" s="494"/>
      <c r="DKU156" s="494"/>
      <c r="DKV156" s="494"/>
      <c r="DKW156" s="494"/>
      <c r="DKX156" s="494"/>
      <c r="DKY156" s="494"/>
      <c r="DKZ156" s="494"/>
      <c r="DLA156" s="494"/>
      <c r="DLB156" s="494"/>
      <c r="DLC156" s="494"/>
      <c r="DLD156" s="494"/>
      <c r="DLE156" s="494"/>
      <c r="DLF156" s="494"/>
      <c r="DLG156" s="494"/>
      <c r="DLH156" s="494"/>
      <c r="DLI156" s="494"/>
      <c r="DLJ156" s="494"/>
      <c r="DLK156" s="494"/>
      <c r="DLL156" s="494"/>
      <c r="DLM156" s="494"/>
      <c r="DLN156" s="494"/>
      <c r="DLO156" s="494"/>
      <c r="DLP156" s="494"/>
      <c r="DLQ156" s="494"/>
      <c r="DLR156" s="494"/>
      <c r="DLS156" s="494"/>
      <c r="DLT156" s="494"/>
      <c r="DLU156" s="494"/>
      <c r="DLV156" s="494"/>
      <c r="DLW156" s="494"/>
      <c r="DLX156" s="494"/>
      <c r="DLY156" s="494"/>
      <c r="DLZ156" s="494"/>
      <c r="DMA156" s="494"/>
      <c r="DMB156" s="494"/>
      <c r="DMC156" s="494"/>
      <c r="DMD156" s="494"/>
      <c r="DME156" s="494"/>
      <c r="DMF156" s="494"/>
      <c r="DMG156" s="494"/>
      <c r="DMH156" s="494"/>
      <c r="DMI156" s="494"/>
      <c r="DMJ156" s="494"/>
      <c r="DMK156" s="494"/>
      <c r="DML156" s="494"/>
      <c r="DMM156" s="494"/>
      <c r="DMN156" s="494"/>
      <c r="DMO156" s="494"/>
      <c r="DMP156" s="494"/>
      <c r="DMQ156" s="494"/>
      <c r="DMR156" s="494"/>
      <c r="DMS156" s="494"/>
      <c r="DMT156" s="494"/>
      <c r="DMU156" s="494"/>
      <c r="DMV156" s="494"/>
      <c r="DMW156" s="494"/>
      <c r="DMX156" s="494"/>
      <c r="DMY156" s="494"/>
      <c r="DMZ156" s="494"/>
      <c r="DNA156" s="494"/>
      <c r="DNB156" s="494"/>
      <c r="DNC156" s="494"/>
      <c r="DND156" s="494"/>
      <c r="DNE156" s="494"/>
      <c r="DNF156" s="494"/>
      <c r="DNG156" s="494"/>
      <c r="DNH156" s="494"/>
      <c r="DNI156" s="494"/>
      <c r="DNJ156" s="494"/>
      <c r="DNK156" s="494"/>
      <c r="DNL156" s="494"/>
      <c r="DNM156" s="494"/>
      <c r="DNN156" s="494"/>
      <c r="DNO156" s="494"/>
      <c r="DNP156" s="494"/>
      <c r="DNQ156" s="494"/>
      <c r="DNR156" s="494"/>
      <c r="DNS156" s="494"/>
      <c r="DNT156" s="494"/>
      <c r="DNU156" s="494"/>
      <c r="DNV156" s="494"/>
      <c r="DNW156" s="494"/>
      <c r="DNX156" s="494"/>
      <c r="DNY156" s="494"/>
      <c r="DNZ156" s="494"/>
      <c r="DOA156" s="494"/>
      <c r="DOB156" s="494"/>
      <c r="DOC156" s="494"/>
      <c r="DOD156" s="494"/>
      <c r="DOE156" s="494"/>
      <c r="DOF156" s="494"/>
      <c r="DOG156" s="494"/>
      <c r="DOH156" s="494"/>
      <c r="DOI156" s="494"/>
      <c r="DOJ156" s="494"/>
      <c r="DOK156" s="494"/>
      <c r="DOL156" s="494"/>
      <c r="DOM156" s="494"/>
      <c r="DON156" s="494"/>
      <c r="DOO156" s="494"/>
      <c r="DOP156" s="494"/>
      <c r="DOQ156" s="494"/>
      <c r="DOR156" s="494"/>
      <c r="DOS156" s="494"/>
      <c r="DOT156" s="494"/>
      <c r="DOU156" s="494"/>
      <c r="DOV156" s="494"/>
      <c r="DOW156" s="494"/>
      <c r="DOX156" s="494"/>
      <c r="DOY156" s="494"/>
      <c r="DOZ156" s="494"/>
      <c r="DPA156" s="494"/>
      <c r="DPB156" s="494"/>
      <c r="DPC156" s="494"/>
      <c r="DPD156" s="494"/>
      <c r="DPE156" s="494"/>
      <c r="DPF156" s="494"/>
      <c r="DPG156" s="494"/>
      <c r="DPH156" s="494"/>
      <c r="DPI156" s="494"/>
      <c r="DPJ156" s="494"/>
      <c r="DPK156" s="494"/>
      <c r="DPL156" s="494"/>
      <c r="DPM156" s="494"/>
      <c r="DPN156" s="494"/>
      <c r="DPO156" s="494"/>
      <c r="DPP156" s="494"/>
      <c r="DPQ156" s="494"/>
      <c r="DPR156" s="494"/>
      <c r="DPS156" s="494"/>
      <c r="DPT156" s="494"/>
      <c r="DPU156" s="494"/>
      <c r="DPV156" s="494"/>
      <c r="DPW156" s="494"/>
      <c r="DPX156" s="494"/>
      <c r="DPY156" s="494"/>
      <c r="DPZ156" s="494"/>
      <c r="DQA156" s="494"/>
      <c r="DQB156" s="494"/>
      <c r="DQC156" s="494"/>
      <c r="DQD156" s="494"/>
      <c r="DQE156" s="494"/>
      <c r="DQF156" s="494"/>
      <c r="DQG156" s="494"/>
      <c r="DQH156" s="494"/>
      <c r="DQI156" s="494"/>
      <c r="DQJ156" s="494"/>
      <c r="DQK156" s="494"/>
      <c r="DQL156" s="494"/>
      <c r="DQM156" s="494"/>
      <c r="DQN156" s="494"/>
      <c r="DQO156" s="494"/>
      <c r="DQP156" s="494"/>
      <c r="DQQ156" s="494"/>
      <c r="DQR156" s="494"/>
      <c r="DQS156" s="494"/>
      <c r="DQT156" s="494"/>
      <c r="DQU156" s="494"/>
      <c r="DQV156" s="494"/>
      <c r="DQW156" s="494"/>
      <c r="DQX156" s="494"/>
      <c r="DQY156" s="494"/>
      <c r="DQZ156" s="494"/>
      <c r="DRA156" s="494"/>
      <c r="DRB156" s="494"/>
      <c r="DRC156" s="494"/>
      <c r="DRD156" s="494"/>
      <c r="DRE156" s="494"/>
      <c r="DRF156" s="494"/>
      <c r="DRG156" s="494"/>
      <c r="DRH156" s="494"/>
      <c r="DRI156" s="494"/>
      <c r="DRJ156" s="494"/>
      <c r="DRK156" s="494"/>
      <c r="DRL156" s="494"/>
      <c r="DRM156" s="494"/>
      <c r="DRN156" s="494"/>
      <c r="DRO156" s="494"/>
      <c r="DRP156" s="494"/>
      <c r="DRQ156" s="494"/>
      <c r="DRR156" s="494"/>
      <c r="DRS156" s="494"/>
      <c r="DRT156" s="494"/>
      <c r="DRU156" s="494"/>
      <c r="DRV156" s="494"/>
      <c r="DRW156" s="494"/>
      <c r="DRX156" s="494"/>
      <c r="DRY156" s="494"/>
      <c r="DRZ156" s="494"/>
      <c r="DSA156" s="494"/>
      <c r="DSB156" s="494"/>
      <c r="DSC156" s="494"/>
      <c r="DSD156" s="494"/>
      <c r="DSE156" s="494"/>
      <c r="DSF156" s="494"/>
      <c r="DSG156" s="494"/>
      <c r="DSH156" s="494"/>
      <c r="DSI156" s="494"/>
      <c r="DSJ156" s="494"/>
      <c r="DSK156" s="494"/>
      <c r="DSL156" s="494"/>
      <c r="DSM156" s="494"/>
      <c r="DSN156" s="494"/>
      <c r="DSO156" s="494"/>
      <c r="DSP156" s="494"/>
      <c r="DSQ156" s="494"/>
      <c r="DSR156" s="494"/>
      <c r="DSS156" s="494"/>
      <c r="DST156" s="494"/>
      <c r="DSU156" s="494"/>
      <c r="DSV156" s="494"/>
      <c r="DSW156" s="494"/>
      <c r="DSX156" s="494"/>
      <c r="DSY156" s="494"/>
      <c r="DSZ156" s="494"/>
      <c r="DTA156" s="494"/>
      <c r="DTB156" s="494"/>
      <c r="DTC156" s="494"/>
      <c r="DTD156" s="494"/>
      <c r="DTE156" s="494"/>
      <c r="DTF156" s="494"/>
      <c r="DTG156" s="494"/>
      <c r="DTH156" s="494"/>
      <c r="DTI156" s="494"/>
      <c r="DTJ156" s="494"/>
      <c r="DTK156" s="494"/>
      <c r="DTL156" s="494"/>
      <c r="DTM156" s="494"/>
      <c r="DTN156" s="494"/>
      <c r="DTO156" s="494"/>
      <c r="DTP156" s="494"/>
      <c r="DTQ156" s="494"/>
      <c r="DTR156" s="494"/>
      <c r="DTS156" s="494"/>
      <c r="DTT156" s="494"/>
      <c r="DTU156" s="494"/>
      <c r="DTV156" s="494"/>
      <c r="DTW156" s="494"/>
      <c r="DTX156" s="494"/>
      <c r="DTY156" s="494"/>
      <c r="DTZ156" s="494"/>
      <c r="DUA156" s="494"/>
      <c r="DUB156" s="494"/>
      <c r="DUC156" s="494"/>
      <c r="DUD156" s="494"/>
      <c r="DUE156" s="494"/>
      <c r="DUF156" s="494"/>
      <c r="DUG156" s="494"/>
      <c r="DUH156" s="494"/>
      <c r="DUI156" s="494"/>
      <c r="DUJ156" s="494"/>
      <c r="DUK156" s="494"/>
      <c r="DUL156" s="494"/>
      <c r="DUM156" s="494"/>
      <c r="DUN156" s="494"/>
      <c r="DUO156" s="494"/>
      <c r="DUP156" s="494"/>
      <c r="DUQ156" s="494"/>
      <c r="DUR156" s="494"/>
      <c r="DUS156" s="494"/>
      <c r="DUT156" s="494"/>
      <c r="DUU156" s="494"/>
      <c r="DUV156" s="494"/>
      <c r="DUW156" s="494"/>
      <c r="DUX156" s="494"/>
      <c r="DUY156" s="494"/>
      <c r="DUZ156" s="494"/>
      <c r="DVA156" s="494"/>
      <c r="DVB156" s="494"/>
      <c r="DVC156" s="494"/>
      <c r="DVD156" s="494"/>
      <c r="DVE156" s="494"/>
      <c r="DVF156" s="494"/>
      <c r="DVG156" s="494"/>
      <c r="DVH156" s="494"/>
      <c r="DVI156" s="494"/>
      <c r="DVJ156" s="494"/>
      <c r="DVK156" s="494"/>
      <c r="DVL156" s="494"/>
      <c r="DVM156" s="494"/>
      <c r="DVN156" s="494"/>
      <c r="DVO156" s="494"/>
      <c r="DVP156" s="494"/>
      <c r="DVQ156" s="494"/>
      <c r="DVR156" s="494"/>
      <c r="DVS156" s="494"/>
      <c r="DVT156" s="494"/>
      <c r="DVU156" s="494"/>
      <c r="DVV156" s="494"/>
      <c r="DVW156" s="494"/>
      <c r="DVX156" s="494"/>
      <c r="DVY156" s="494"/>
      <c r="DVZ156" s="494"/>
      <c r="DWA156" s="494"/>
      <c r="DWB156" s="494"/>
      <c r="DWC156" s="494"/>
      <c r="DWD156" s="494"/>
      <c r="DWE156" s="494"/>
      <c r="DWF156" s="494"/>
      <c r="DWG156" s="494"/>
      <c r="DWH156" s="494"/>
      <c r="DWI156" s="494"/>
      <c r="DWJ156" s="494"/>
      <c r="DWK156" s="494"/>
      <c r="DWL156" s="494"/>
      <c r="DWM156" s="494"/>
      <c r="DWN156" s="494"/>
      <c r="DWO156" s="494"/>
      <c r="DWP156" s="494"/>
      <c r="DWQ156" s="494"/>
      <c r="DWR156" s="494"/>
      <c r="DWS156" s="494"/>
      <c r="DWT156" s="494"/>
      <c r="DWU156" s="494"/>
      <c r="DWV156" s="494"/>
      <c r="DWW156" s="494"/>
      <c r="DWX156" s="494"/>
      <c r="DWY156" s="494"/>
      <c r="DWZ156" s="494"/>
      <c r="DXA156" s="494"/>
      <c r="DXB156" s="494"/>
      <c r="DXC156" s="494"/>
      <c r="DXD156" s="494"/>
      <c r="DXE156" s="494"/>
      <c r="DXF156" s="494"/>
      <c r="DXG156" s="494"/>
      <c r="DXH156" s="494"/>
      <c r="DXI156" s="494"/>
      <c r="DXJ156" s="494"/>
      <c r="DXK156" s="494"/>
      <c r="DXL156" s="494"/>
      <c r="DXM156" s="494"/>
      <c r="DXN156" s="494"/>
      <c r="DXO156" s="494"/>
      <c r="DXP156" s="494"/>
      <c r="DXQ156" s="494"/>
      <c r="DXR156" s="494"/>
      <c r="DXS156" s="494"/>
      <c r="DXT156" s="494"/>
      <c r="DXU156" s="494"/>
      <c r="DXV156" s="494"/>
      <c r="DXW156" s="494"/>
      <c r="DXX156" s="494"/>
      <c r="DXY156" s="494"/>
      <c r="DXZ156" s="494"/>
      <c r="DYA156" s="494"/>
      <c r="DYB156" s="494"/>
      <c r="DYC156" s="494"/>
      <c r="DYD156" s="494"/>
      <c r="DYE156" s="494"/>
      <c r="DYF156" s="494"/>
      <c r="DYG156" s="494"/>
      <c r="DYH156" s="494"/>
      <c r="DYI156" s="494"/>
      <c r="DYJ156" s="494"/>
      <c r="DYK156" s="494"/>
      <c r="DYL156" s="494"/>
      <c r="DYM156" s="494"/>
      <c r="DYN156" s="494"/>
      <c r="DYO156" s="494"/>
      <c r="DYP156" s="494"/>
      <c r="DYQ156" s="494"/>
      <c r="DYR156" s="494"/>
      <c r="DYS156" s="494"/>
      <c r="DYT156" s="494"/>
      <c r="DYU156" s="494"/>
      <c r="DYV156" s="494"/>
      <c r="DYW156" s="494"/>
      <c r="DYX156" s="494"/>
      <c r="DYY156" s="494"/>
      <c r="DYZ156" s="494"/>
      <c r="DZA156" s="494"/>
      <c r="DZB156" s="494"/>
      <c r="DZC156" s="494"/>
      <c r="DZD156" s="494"/>
      <c r="DZE156" s="494"/>
      <c r="DZF156" s="494"/>
      <c r="DZG156" s="494"/>
      <c r="DZH156" s="494"/>
      <c r="DZI156" s="494"/>
      <c r="DZJ156" s="494"/>
      <c r="DZK156" s="494"/>
      <c r="DZL156" s="494"/>
      <c r="DZM156" s="494"/>
      <c r="DZN156" s="494"/>
      <c r="DZO156" s="494"/>
      <c r="DZP156" s="494"/>
      <c r="DZQ156" s="494"/>
      <c r="DZR156" s="494"/>
      <c r="DZS156" s="494"/>
      <c r="DZT156" s="494"/>
      <c r="DZU156" s="494"/>
      <c r="DZV156" s="494"/>
      <c r="DZW156" s="494"/>
      <c r="DZX156" s="494"/>
      <c r="DZY156" s="494"/>
      <c r="DZZ156" s="494"/>
      <c r="EAA156" s="494"/>
      <c r="EAB156" s="494"/>
      <c r="EAC156" s="494"/>
      <c r="EAD156" s="494"/>
      <c r="EAE156" s="494"/>
      <c r="EAF156" s="494"/>
      <c r="EAG156" s="494"/>
      <c r="EAH156" s="494"/>
      <c r="EAI156" s="494"/>
      <c r="EAJ156" s="494"/>
      <c r="EAK156" s="494"/>
      <c r="EAL156" s="494"/>
      <c r="EAM156" s="494"/>
      <c r="EAN156" s="494"/>
      <c r="EAO156" s="494"/>
      <c r="EAP156" s="494"/>
      <c r="EAQ156" s="494"/>
      <c r="EAR156" s="494"/>
      <c r="EAS156" s="494"/>
      <c r="EAT156" s="494"/>
      <c r="EAU156" s="494"/>
      <c r="EAV156" s="494"/>
      <c r="EAW156" s="494"/>
      <c r="EAX156" s="494"/>
      <c r="EAY156" s="494"/>
      <c r="EAZ156" s="494"/>
      <c r="EBA156" s="494"/>
      <c r="EBB156" s="494"/>
      <c r="EBC156" s="494"/>
      <c r="EBD156" s="494"/>
      <c r="EBE156" s="494"/>
      <c r="EBF156" s="494"/>
      <c r="EBG156" s="494"/>
      <c r="EBH156" s="494"/>
      <c r="EBI156" s="494"/>
      <c r="EBJ156" s="494"/>
      <c r="EBK156" s="494"/>
      <c r="EBL156" s="494"/>
      <c r="EBM156" s="494"/>
      <c r="EBN156" s="494"/>
      <c r="EBO156" s="494"/>
      <c r="EBP156" s="494"/>
      <c r="EBQ156" s="494"/>
      <c r="EBR156" s="494"/>
      <c r="EBS156" s="494"/>
      <c r="EBT156" s="494"/>
      <c r="EBU156" s="494"/>
      <c r="EBV156" s="494"/>
      <c r="EBW156" s="494"/>
      <c r="EBX156" s="494"/>
      <c r="EBY156" s="494"/>
      <c r="EBZ156" s="494"/>
      <c r="ECA156" s="494"/>
      <c r="ECB156" s="494"/>
      <c r="ECC156" s="494"/>
      <c r="ECD156" s="494"/>
      <c r="ECE156" s="494"/>
      <c r="ECF156" s="494"/>
      <c r="ECG156" s="494"/>
      <c r="ECH156" s="494"/>
      <c r="ECI156" s="494"/>
      <c r="ECJ156" s="494"/>
      <c r="ECK156" s="494"/>
      <c r="ECL156" s="494"/>
      <c r="ECM156" s="494"/>
      <c r="ECN156" s="494"/>
      <c r="ECO156" s="494"/>
      <c r="ECP156" s="494"/>
      <c r="ECQ156" s="494"/>
      <c r="ECR156" s="494"/>
      <c r="ECS156" s="494"/>
      <c r="ECT156" s="494"/>
      <c r="ECU156" s="494"/>
      <c r="ECV156" s="494"/>
      <c r="ECW156" s="494"/>
      <c r="ECX156" s="494"/>
      <c r="ECY156" s="494"/>
      <c r="ECZ156" s="494"/>
      <c r="EDA156" s="494"/>
      <c r="EDB156" s="494"/>
      <c r="EDC156" s="494"/>
      <c r="EDD156" s="494"/>
      <c r="EDE156" s="494"/>
      <c r="EDF156" s="494"/>
      <c r="EDG156" s="494"/>
      <c r="EDH156" s="494"/>
      <c r="EDI156" s="494"/>
      <c r="EDJ156" s="494"/>
      <c r="EDK156" s="494"/>
      <c r="EDL156" s="494"/>
      <c r="EDM156" s="494"/>
      <c r="EDN156" s="494"/>
      <c r="EDO156" s="494"/>
      <c r="EDP156" s="494"/>
      <c r="EDQ156" s="494"/>
      <c r="EDR156" s="494"/>
      <c r="EDS156" s="494"/>
      <c r="EDT156" s="494"/>
      <c r="EDU156" s="494"/>
      <c r="EDV156" s="494"/>
      <c r="EDW156" s="494"/>
      <c r="EDX156" s="494"/>
      <c r="EDY156" s="494"/>
      <c r="EDZ156" s="494"/>
      <c r="EEA156" s="494"/>
      <c r="EEB156" s="494"/>
      <c r="EEC156" s="494"/>
      <c r="EED156" s="494"/>
      <c r="EEE156" s="494"/>
      <c r="EEF156" s="494"/>
      <c r="EEG156" s="494"/>
      <c r="EEH156" s="494"/>
      <c r="EEI156" s="494"/>
      <c r="EEJ156" s="494"/>
      <c r="EEK156" s="494"/>
      <c r="EEL156" s="494"/>
      <c r="EEM156" s="494"/>
      <c r="EEN156" s="494"/>
      <c r="EEO156" s="494"/>
      <c r="EEP156" s="494"/>
      <c r="EEQ156" s="494"/>
      <c r="EER156" s="494"/>
      <c r="EES156" s="494"/>
      <c r="EET156" s="494"/>
      <c r="EEU156" s="494"/>
      <c r="EEV156" s="494"/>
      <c r="EEW156" s="494"/>
      <c r="EEX156" s="494"/>
      <c r="EEY156" s="494"/>
      <c r="EEZ156" s="494"/>
      <c r="EFA156" s="494"/>
      <c r="EFB156" s="494"/>
      <c r="EFC156" s="494"/>
      <c r="EFD156" s="494"/>
      <c r="EFE156" s="494"/>
      <c r="EFF156" s="494"/>
      <c r="EFG156" s="494"/>
      <c r="EFH156" s="494"/>
      <c r="EFI156" s="494"/>
      <c r="EFJ156" s="494"/>
      <c r="EFK156" s="494"/>
      <c r="EFL156" s="494"/>
      <c r="EFM156" s="494"/>
      <c r="EFN156" s="494"/>
      <c r="EFO156" s="494"/>
      <c r="EFP156" s="494"/>
      <c r="EFQ156" s="494"/>
      <c r="EFR156" s="494"/>
      <c r="EFS156" s="494"/>
      <c r="EFT156" s="494"/>
      <c r="EFU156" s="494"/>
      <c r="EFV156" s="494"/>
      <c r="EFW156" s="494"/>
      <c r="EFX156" s="494"/>
      <c r="EFY156" s="494"/>
      <c r="EFZ156" s="494"/>
      <c r="EGA156" s="494"/>
      <c r="EGB156" s="494"/>
      <c r="EGC156" s="494"/>
      <c r="EGD156" s="494"/>
      <c r="EGE156" s="494"/>
      <c r="EGF156" s="494"/>
      <c r="EGG156" s="494"/>
      <c r="EGH156" s="494"/>
      <c r="EGI156" s="494"/>
      <c r="EGJ156" s="494"/>
      <c r="EGK156" s="494"/>
      <c r="EGL156" s="494"/>
      <c r="EGM156" s="494"/>
      <c r="EGN156" s="494"/>
      <c r="EGO156" s="494"/>
      <c r="EGP156" s="494"/>
      <c r="EGQ156" s="494"/>
      <c r="EGR156" s="494"/>
      <c r="EGS156" s="494"/>
      <c r="EGT156" s="494"/>
      <c r="EGU156" s="494"/>
      <c r="EGV156" s="494"/>
      <c r="EGW156" s="494"/>
      <c r="EGX156" s="494"/>
      <c r="EGY156" s="494"/>
      <c r="EGZ156" s="494"/>
      <c r="EHA156" s="494"/>
      <c r="EHB156" s="494"/>
      <c r="EHC156" s="494"/>
      <c r="EHD156" s="494"/>
      <c r="EHE156" s="494"/>
      <c r="EHF156" s="494"/>
      <c r="EHG156" s="494"/>
      <c r="EHH156" s="494"/>
      <c r="EHI156" s="494"/>
      <c r="EHJ156" s="494"/>
      <c r="EHK156" s="494"/>
      <c r="EHL156" s="494"/>
      <c r="EHM156" s="494"/>
      <c r="EHN156" s="494"/>
      <c r="EHO156" s="494"/>
      <c r="EHP156" s="494"/>
      <c r="EHQ156" s="494"/>
      <c r="EHR156" s="494"/>
      <c r="EHS156" s="494"/>
      <c r="EHT156" s="494"/>
      <c r="EHU156" s="494"/>
      <c r="EHV156" s="494"/>
      <c r="EHW156" s="494"/>
      <c r="EHX156" s="494"/>
      <c r="EHY156" s="494"/>
      <c r="EHZ156" s="494"/>
      <c r="EIA156" s="494"/>
      <c r="EIB156" s="494"/>
      <c r="EIC156" s="494"/>
      <c r="EID156" s="494"/>
      <c r="EIE156" s="494"/>
      <c r="EIF156" s="494"/>
      <c r="EIG156" s="494"/>
      <c r="EIH156" s="494"/>
      <c r="EII156" s="494"/>
      <c r="EIJ156" s="494"/>
      <c r="EIK156" s="494"/>
      <c r="EIL156" s="494"/>
      <c r="EIM156" s="494"/>
      <c r="EIN156" s="494"/>
      <c r="EIO156" s="494"/>
      <c r="EIP156" s="494"/>
      <c r="EIQ156" s="494"/>
      <c r="EIR156" s="494"/>
      <c r="EIS156" s="494"/>
      <c r="EIT156" s="494"/>
      <c r="EIU156" s="494"/>
      <c r="EIV156" s="494"/>
      <c r="EIW156" s="494"/>
      <c r="EIX156" s="494"/>
      <c r="EIY156" s="494"/>
      <c r="EIZ156" s="494"/>
      <c r="EJA156" s="494"/>
      <c r="EJB156" s="494"/>
      <c r="EJC156" s="494"/>
      <c r="EJD156" s="494"/>
      <c r="EJE156" s="494"/>
      <c r="EJF156" s="494"/>
      <c r="EJG156" s="494"/>
      <c r="EJH156" s="494"/>
      <c r="EJI156" s="494"/>
      <c r="EJJ156" s="494"/>
      <c r="EJK156" s="494"/>
      <c r="EJL156" s="494"/>
      <c r="EJM156" s="494"/>
      <c r="EJN156" s="494"/>
      <c r="EJO156" s="494"/>
      <c r="EJP156" s="494"/>
      <c r="EJQ156" s="494"/>
      <c r="EJR156" s="494"/>
      <c r="EJS156" s="494"/>
      <c r="EJT156" s="494"/>
      <c r="EJU156" s="494"/>
      <c r="EJV156" s="494"/>
      <c r="EJW156" s="494"/>
      <c r="EJX156" s="494"/>
      <c r="EJY156" s="494"/>
      <c r="EJZ156" s="494"/>
      <c r="EKA156" s="494"/>
      <c r="EKB156" s="494"/>
      <c r="EKC156" s="494"/>
      <c r="EKD156" s="494"/>
      <c r="EKE156" s="494"/>
      <c r="EKF156" s="494"/>
      <c r="EKG156" s="494"/>
      <c r="EKH156" s="494"/>
      <c r="EKI156" s="494"/>
      <c r="EKJ156" s="494"/>
      <c r="EKK156" s="494"/>
      <c r="EKL156" s="494"/>
      <c r="EKM156" s="494"/>
      <c r="EKN156" s="494"/>
      <c r="EKO156" s="494"/>
      <c r="EKP156" s="494"/>
      <c r="EKQ156" s="494"/>
      <c r="EKR156" s="494"/>
      <c r="EKS156" s="494"/>
      <c r="EKT156" s="494"/>
      <c r="EKU156" s="494"/>
      <c r="EKV156" s="494"/>
      <c r="EKW156" s="494"/>
      <c r="EKX156" s="494"/>
      <c r="EKY156" s="494"/>
      <c r="EKZ156" s="494"/>
      <c r="ELA156" s="494"/>
      <c r="ELB156" s="494"/>
      <c r="ELC156" s="494"/>
      <c r="ELD156" s="494"/>
      <c r="ELE156" s="494"/>
      <c r="ELF156" s="494"/>
      <c r="ELG156" s="494"/>
      <c r="ELH156" s="494"/>
      <c r="ELI156" s="494"/>
      <c r="ELJ156" s="494"/>
      <c r="ELK156" s="494"/>
      <c r="ELL156" s="494"/>
      <c r="ELM156" s="494"/>
      <c r="ELN156" s="494"/>
      <c r="ELO156" s="494"/>
      <c r="ELP156" s="494"/>
      <c r="ELQ156" s="494"/>
      <c r="ELR156" s="494"/>
      <c r="ELS156" s="494"/>
      <c r="ELT156" s="494"/>
      <c r="ELU156" s="494"/>
      <c r="ELV156" s="494"/>
      <c r="ELW156" s="494"/>
      <c r="ELX156" s="494"/>
      <c r="ELY156" s="494"/>
      <c r="ELZ156" s="494"/>
      <c r="EMA156" s="494"/>
      <c r="EMB156" s="494"/>
      <c r="EMC156" s="494"/>
      <c r="EMD156" s="494"/>
      <c r="EME156" s="494"/>
      <c r="EMF156" s="494"/>
      <c r="EMG156" s="494"/>
      <c r="EMH156" s="494"/>
      <c r="EMI156" s="494"/>
      <c r="EMJ156" s="494"/>
      <c r="EMK156" s="494"/>
      <c r="EML156" s="494"/>
      <c r="EMM156" s="494"/>
      <c r="EMN156" s="494"/>
      <c r="EMO156" s="494"/>
      <c r="EMP156" s="494"/>
      <c r="EMQ156" s="494"/>
      <c r="EMR156" s="494"/>
      <c r="EMS156" s="494"/>
      <c r="EMT156" s="494"/>
      <c r="EMU156" s="494"/>
      <c r="EMV156" s="494"/>
      <c r="EMW156" s="494"/>
      <c r="EMX156" s="494"/>
      <c r="EMY156" s="494"/>
      <c r="EMZ156" s="494"/>
      <c r="ENA156" s="494"/>
      <c r="ENB156" s="494"/>
      <c r="ENC156" s="494"/>
      <c r="END156" s="494"/>
      <c r="ENE156" s="494"/>
      <c r="ENF156" s="494"/>
      <c r="ENG156" s="494"/>
      <c r="ENH156" s="494"/>
      <c r="ENI156" s="494"/>
      <c r="ENJ156" s="494"/>
      <c r="ENK156" s="494"/>
      <c r="ENL156" s="494"/>
      <c r="ENM156" s="494"/>
      <c r="ENN156" s="494"/>
      <c r="ENO156" s="494"/>
      <c r="ENP156" s="494"/>
      <c r="ENQ156" s="494"/>
      <c r="ENR156" s="494"/>
      <c r="ENS156" s="494"/>
      <c r="ENT156" s="494"/>
      <c r="ENU156" s="494"/>
      <c r="ENV156" s="494"/>
      <c r="ENW156" s="494"/>
      <c r="ENX156" s="494"/>
      <c r="ENY156" s="494"/>
      <c r="ENZ156" s="494"/>
      <c r="EOA156" s="494"/>
      <c r="EOB156" s="494"/>
      <c r="EOC156" s="494"/>
      <c r="EOD156" s="494"/>
      <c r="EOE156" s="494"/>
      <c r="EOF156" s="494"/>
      <c r="EOG156" s="494"/>
      <c r="EOH156" s="494"/>
      <c r="EOI156" s="494"/>
      <c r="EOJ156" s="494"/>
      <c r="EOK156" s="494"/>
      <c r="EOL156" s="494"/>
      <c r="EOM156" s="494"/>
      <c r="EON156" s="494"/>
      <c r="EOO156" s="494"/>
      <c r="EOP156" s="494"/>
      <c r="EOQ156" s="494"/>
      <c r="EOR156" s="494"/>
      <c r="EOS156" s="494"/>
      <c r="EOT156" s="494"/>
      <c r="EOU156" s="494"/>
      <c r="EOV156" s="494"/>
      <c r="EOW156" s="494"/>
      <c r="EOX156" s="494"/>
      <c r="EOY156" s="494"/>
      <c r="EOZ156" s="494"/>
      <c r="EPA156" s="494"/>
      <c r="EPB156" s="494"/>
      <c r="EPC156" s="494"/>
      <c r="EPD156" s="494"/>
      <c r="EPE156" s="494"/>
      <c r="EPF156" s="494"/>
      <c r="EPG156" s="494"/>
      <c r="EPH156" s="494"/>
      <c r="EPI156" s="494"/>
      <c r="EPJ156" s="494"/>
      <c r="EPK156" s="494"/>
      <c r="EPL156" s="494"/>
      <c r="EPM156" s="494"/>
      <c r="EPN156" s="494"/>
      <c r="EPO156" s="494"/>
      <c r="EPP156" s="494"/>
      <c r="EPQ156" s="494"/>
      <c r="EPR156" s="494"/>
      <c r="EPS156" s="494"/>
      <c r="EPT156" s="494"/>
      <c r="EPU156" s="494"/>
      <c r="EPV156" s="494"/>
      <c r="EPW156" s="494"/>
      <c r="EPX156" s="494"/>
      <c r="EPY156" s="494"/>
      <c r="EPZ156" s="494"/>
      <c r="EQA156" s="494"/>
      <c r="EQB156" s="494"/>
      <c r="EQC156" s="494"/>
      <c r="EQD156" s="494"/>
      <c r="EQE156" s="494"/>
      <c r="EQF156" s="494"/>
      <c r="EQG156" s="494"/>
      <c r="EQH156" s="494"/>
      <c r="EQI156" s="494"/>
      <c r="EQJ156" s="494"/>
      <c r="EQK156" s="494"/>
      <c r="EQL156" s="494"/>
      <c r="EQM156" s="494"/>
      <c r="EQN156" s="494"/>
      <c r="EQO156" s="494"/>
      <c r="EQP156" s="494"/>
      <c r="EQQ156" s="494"/>
      <c r="EQR156" s="494"/>
      <c r="EQS156" s="494"/>
      <c r="EQT156" s="494"/>
      <c r="EQU156" s="494"/>
      <c r="EQV156" s="494"/>
      <c r="EQW156" s="494"/>
      <c r="EQX156" s="494"/>
      <c r="EQY156" s="494"/>
      <c r="EQZ156" s="494"/>
      <c r="ERA156" s="494"/>
      <c r="ERB156" s="494"/>
      <c r="ERC156" s="494"/>
      <c r="ERD156" s="494"/>
      <c r="ERE156" s="494"/>
      <c r="ERF156" s="494"/>
      <c r="ERG156" s="494"/>
      <c r="ERH156" s="494"/>
      <c r="ERI156" s="494"/>
      <c r="ERJ156" s="494"/>
      <c r="ERK156" s="494"/>
      <c r="ERL156" s="494"/>
      <c r="ERM156" s="494"/>
      <c r="ERN156" s="494"/>
      <c r="ERO156" s="494"/>
      <c r="ERP156" s="494"/>
      <c r="ERQ156" s="494"/>
      <c r="ERR156" s="494"/>
      <c r="ERS156" s="494"/>
      <c r="ERT156" s="494"/>
      <c r="ERU156" s="494"/>
      <c r="ERV156" s="494"/>
      <c r="ERW156" s="494"/>
      <c r="ERX156" s="494"/>
      <c r="ERY156" s="494"/>
      <c r="ERZ156" s="494"/>
      <c r="ESA156" s="494"/>
      <c r="ESB156" s="494"/>
      <c r="ESC156" s="494"/>
      <c r="ESD156" s="494"/>
      <c r="ESE156" s="494"/>
      <c r="ESF156" s="494"/>
      <c r="ESG156" s="494"/>
      <c r="ESH156" s="494"/>
      <c r="ESI156" s="494"/>
      <c r="ESJ156" s="494"/>
      <c r="ESK156" s="494"/>
      <c r="ESL156" s="494"/>
      <c r="ESM156" s="494"/>
      <c r="ESN156" s="494"/>
      <c r="ESO156" s="494"/>
      <c r="ESP156" s="494"/>
      <c r="ESQ156" s="494"/>
      <c r="ESR156" s="494"/>
      <c r="ESS156" s="494"/>
      <c r="EST156" s="494"/>
      <c r="ESU156" s="494"/>
      <c r="ESV156" s="494"/>
      <c r="ESW156" s="494"/>
      <c r="ESX156" s="494"/>
      <c r="ESY156" s="494"/>
      <c r="ESZ156" s="494"/>
      <c r="ETA156" s="494"/>
      <c r="ETB156" s="494"/>
      <c r="ETC156" s="494"/>
      <c r="ETD156" s="494"/>
      <c r="ETE156" s="494"/>
      <c r="ETF156" s="494"/>
      <c r="ETG156" s="494"/>
      <c r="ETH156" s="494"/>
      <c r="ETI156" s="494"/>
      <c r="ETJ156" s="494"/>
      <c r="ETK156" s="494"/>
      <c r="ETL156" s="494"/>
      <c r="ETM156" s="494"/>
      <c r="ETN156" s="494"/>
      <c r="ETO156" s="494"/>
      <c r="ETP156" s="494"/>
      <c r="ETQ156" s="494"/>
      <c r="ETR156" s="494"/>
      <c r="ETS156" s="494"/>
      <c r="ETT156" s="494"/>
      <c r="ETU156" s="494"/>
      <c r="ETV156" s="494"/>
      <c r="ETW156" s="494"/>
      <c r="ETX156" s="494"/>
      <c r="ETY156" s="494"/>
      <c r="ETZ156" s="494"/>
      <c r="EUA156" s="494"/>
      <c r="EUB156" s="494"/>
      <c r="EUC156" s="494"/>
      <c r="EUD156" s="494"/>
      <c r="EUE156" s="494"/>
      <c r="EUF156" s="494"/>
      <c r="EUG156" s="494"/>
      <c r="EUH156" s="494"/>
      <c r="EUI156" s="494"/>
      <c r="EUJ156" s="494"/>
      <c r="EUK156" s="494"/>
      <c r="EUL156" s="494"/>
      <c r="EUM156" s="494"/>
      <c r="EUN156" s="494"/>
      <c r="EUO156" s="494"/>
      <c r="EUP156" s="494"/>
      <c r="EUQ156" s="494"/>
      <c r="EUR156" s="494"/>
      <c r="EUS156" s="494"/>
      <c r="EUT156" s="494"/>
      <c r="EUU156" s="494"/>
      <c r="EUV156" s="494"/>
      <c r="EUW156" s="494"/>
      <c r="EUX156" s="494"/>
      <c r="EUY156" s="494"/>
      <c r="EUZ156" s="494"/>
      <c r="EVA156" s="494"/>
      <c r="EVB156" s="494"/>
      <c r="EVC156" s="494"/>
      <c r="EVD156" s="494"/>
      <c r="EVE156" s="494"/>
      <c r="EVF156" s="494"/>
      <c r="EVG156" s="494"/>
      <c r="EVH156" s="494"/>
      <c r="EVI156" s="494"/>
      <c r="EVJ156" s="494"/>
      <c r="EVK156" s="494"/>
      <c r="EVL156" s="494"/>
      <c r="EVM156" s="494"/>
      <c r="EVN156" s="494"/>
      <c r="EVO156" s="494"/>
      <c r="EVP156" s="494"/>
      <c r="EVQ156" s="494"/>
      <c r="EVR156" s="494"/>
      <c r="EVS156" s="494"/>
      <c r="EVT156" s="494"/>
      <c r="EVU156" s="494"/>
      <c r="EVV156" s="494"/>
      <c r="EVW156" s="494"/>
      <c r="EVX156" s="494"/>
      <c r="EVY156" s="494"/>
      <c r="EVZ156" s="494"/>
      <c r="EWA156" s="494"/>
      <c r="EWB156" s="494"/>
      <c r="EWC156" s="494"/>
      <c r="EWD156" s="494"/>
      <c r="EWE156" s="494"/>
      <c r="EWF156" s="494"/>
      <c r="EWG156" s="494"/>
      <c r="EWH156" s="494"/>
      <c r="EWI156" s="494"/>
      <c r="EWJ156" s="494"/>
      <c r="EWK156" s="494"/>
      <c r="EWL156" s="494"/>
      <c r="EWM156" s="494"/>
      <c r="EWN156" s="494"/>
      <c r="EWO156" s="494"/>
      <c r="EWP156" s="494"/>
      <c r="EWQ156" s="494"/>
      <c r="EWR156" s="494"/>
      <c r="EWS156" s="494"/>
      <c r="EWT156" s="494"/>
      <c r="EWU156" s="494"/>
      <c r="EWV156" s="494"/>
      <c r="EWW156" s="494"/>
      <c r="EWX156" s="494"/>
      <c r="EWY156" s="494"/>
      <c r="EWZ156" s="494"/>
      <c r="EXA156" s="494"/>
      <c r="EXB156" s="494"/>
      <c r="EXC156" s="494"/>
      <c r="EXD156" s="494"/>
      <c r="EXE156" s="494"/>
      <c r="EXF156" s="494"/>
      <c r="EXG156" s="494"/>
      <c r="EXH156" s="494"/>
      <c r="EXI156" s="494"/>
      <c r="EXJ156" s="494"/>
      <c r="EXK156" s="494"/>
      <c r="EXL156" s="494"/>
      <c r="EXM156" s="494"/>
      <c r="EXN156" s="494"/>
      <c r="EXO156" s="494"/>
      <c r="EXP156" s="494"/>
      <c r="EXQ156" s="494"/>
      <c r="EXR156" s="494"/>
      <c r="EXS156" s="494"/>
      <c r="EXT156" s="494"/>
      <c r="EXU156" s="494"/>
      <c r="EXV156" s="494"/>
      <c r="EXW156" s="494"/>
      <c r="EXX156" s="494"/>
      <c r="EXY156" s="494"/>
      <c r="EXZ156" s="494"/>
      <c r="EYA156" s="494"/>
      <c r="EYB156" s="494"/>
      <c r="EYC156" s="494"/>
      <c r="EYD156" s="494"/>
      <c r="EYE156" s="494"/>
      <c r="EYF156" s="494"/>
      <c r="EYG156" s="494"/>
      <c r="EYH156" s="494"/>
      <c r="EYI156" s="494"/>
      <c r="EYJ156" s="494"/>
      <c r="EYK156" s="494"/>
      <c r="EYL156" s="494"/>
      <c r="EYM156" s="494"/>
      <c r="EYN156" s="494"/>
      <c r="EYO156" s="494"/>
      <c r="EYP156" s="494"/>
      <c r="EYQ156" s="494"/>
      <c r="EYR156" s="494"/>
      <c r="EYS156" s="494"/>
      <c r="EYT156" s="494"/>
      <c r="EYU156" s="494"/>
      <c r="EYV156" s="494"/>
      <c r="EYW156" s="494"/>
      <c r="EYX156" s="494"/>
      <c r="EYY156" s="494"/>
      <c r="EYZ156" s="494"/>
      <c r="EZA156" s="494"/>
      <c r="EZB156" s="494"/>
      <c r="EZC156" s="494"/>
      <c r="EZD156" s="494"/>
      <c r="EZE156" s="494"/>
      <c r="EZF156" s="494"/>
      <c r="EZG156" s="494"/>
      <c r="EZH156" s="494"/>
      <c r="EZI156" s="494"/>
      <c r="EZJ156" s="494"/>
      <c r="EZK156" s="494"/>
      <c r="EZL156" s="494"/>
      <c r="EZM156" s="494"/>
      <c r="EZN156" s="494"/>
      <c r="EZO156" s="494"/>
      <c r="EZP156" s="494"/>
      <c r="EZQ156" s="494"/>
      <c r="EZR156" s="494"/>
      <c r="EZS156" s="494"/>
      <c r="EZT156" s="494"/>
      <c r="EZU156" s="494"/>
      <c r="EZV156" s="494"/>
      <c r="EZW156" s="494"/>
      <c r="EZX156" s="494"/>
      <c r="EZY156" s="494"/>
      <c r="EZZ156" s="494"/>
      <c r="FAA156" s="494"/>
      <c r="FAB156" s="494"/>
      <c r="FAC156" s="494"/>
      <c r="FAD156" s="494"/>
      <c r="FAE156" s="494"/>
      <c r="FAF156" s="494"/>
      <c r="FAG156" s="494"/>
      <c r="FAH156" s="494"/>
      <c r="FAI156" s="494"/>
      <c r="FAJ156" s="494"/>
      <c r="FAK156" s="494"/>
      <c r="FAL156" s="494"/>
      <c r="FAM156" s="494"/>
      <c r="FAN156" s="494"/>
      <c r="FAO156" s="494"/>
      <c r="FAP156" s="494"/>
      <c r="FAQ156" s="494"/>
      <c r="FAR156" s="494"/>
      <c r="FAS156" s="494"/>
      <c r="FAT156" s="494"/>
      <c r="FAU156" s="494"/>
      <c r="FAV156" s="494"/>
      <c r="FAW156" s="494"/>
      <c r="FAX156" s="494"/>
      <c r="FAY156" s="494"/>
      <c r="FAZ156" s="494"/>
      <c r="FBA156" s="494"/>
      <c r="FBB156" s="494"/>
      <c r="FBC156" s="494"/>
      <c r="FBD156" s="494"/>
      <c r="FBE156" s="494"/>
      <c r="FBF156" s="494"/>
      <c r="FBG156" s="494"/>
      <c r="FBH156" s="494"/>
      <c r="FBI156" s="494"/>
      <c r="FBJ156" s="494"/>
      <c r="FBK156" s="494"/>
      <c r="FBL156" s="494"/>
      <c r="FBM156" s="494"/>
      <c r="FBN156" s="494"/>
      <c r="FBO156" s="494"/>
      <c r="FBP156" s="494"/>
      <c r="FBQ156" s="494"/>
      <c r="FBR156" s="494"/>
      <c r="FBS156" s="494"/>
      <c r="FBT156" s="494"/>
      <c r="FBU156" s="494"/>
      <c r="FBV156" s="494"/>
      <c r="FBW156" s="494"/>
      <c r="FBX156" s="494"/>
      <c r="FBY156" s="494"/>
      <c r="FBZ156" s="494"/>
      <c r="FCA156" s="494"/>
      <c r="FCB156" s="494"/>
      <c r="FCC156" s="494"/>
      <c r="FCD156" s="494"/>
      <c r="FCE156" s="494"/>
      <c r="FCF156" s="494"/>
      <c r="FCG156" s="494"/>
      <c r="FCH156" s="494"/>
      <c r="FCI156" s="494"/>
      <c r="FCJ156" s="494"/>
      <c r="FCK156" s="494"/>
      <c r="FCL156" s="494"/>
      <c r="FCM156" s="494"/>
      <c r="FCN156" s="494"/>
      <c r="FCO156" s="494"/>
      <c r="FCP156" s="494"/>
      <c r="FCQ156" s="494"/>
      <c r="FCR156" s="494"/>
      <c r="FCS156" s="494"/>
      <c r="FCT156" s="494"/>
      <c r="FCU156" s="494"/>
      <c r="FCV156" s="494"/>
      <c r="FCW156" s="494"/>
      <c r="FCX156" s="494"/>
      <c r="FCY156" s="494"/>
      <c r="FCZ156" s="494"/>
      <c r="FDA156" s="494"/>
      <c r="FDB156" s="494"/>
      <c r="FDC156" s="494"/>
      <c r="FDD156" s="494"/>
      <c r="FDE156" s="494"/>
      <c r="FDF156" s="494"/>
      <c r="FDG156" s="494"/>
      <c r="FDH156" s="494"/>
      <c r="FDI156" s="494"/>
      <c r="FDJ156" s="494"/>
      <c r="FDK156" s="494"/>
      <c r="FDL156" s="494"/>
      <c r="FDM156" s="494"/>
      <c r="FDN156" s="494"/>
      <c r="FDO156" s="494"/>
      <c r="FDP156" s="494"/>
      <c r="FDQ156" s="494"/>
      <c r="FDR156" s="494"/>
      <c r="FDS156" s="494"/>
      <c r="FDT156" s="494"/>
      <c r="FDU156" s="494"/>
      <c r="FDV156" s="494"/>
      <c r="FDW156" s="494"/>
      <c r="FDX156" s="494"/>
      <c r="FDY156" s="494"/>
      <c r="FDZ156" s="494"/>
      <c r="FEA156" s="494"/>
      <c r="FEB156" s="494"/>
      <c r="FEC156" s="494"/>
      <c r="FED156" s="494"/>
      <c r="FEE156" s="494"/>
      <c r="FEF156" s="494"/>
      <c r="FEG156" s="494"/>
      <c r="FEH156" s="494"/>
      <c r="FEI156" s="494"/>
      <c r="FEJ156" s="494"/>
      <c r="FEK156" s="494"/>
      <c r="FEL156" s="494"/>
      <c r="FEM156" s="494"/>
      <c r="FEN156" s="494"/>
      <c r="FEO156" s="494"/>
      <c r="FEP156" s="494"/>
      <c r="FEQ156" s="494"/>
      <c r="FER156" s="494"/>
      <c r="FES156" s="494"/>
      <c r="FET156" s="494"/>
      <c r="FEU156" s="494"/>
      <c r="FEV156" s="494"/>
      <c r="FEW156" s="494"/>
      <c r="FEX156" s="494"/>
      <c r="FEY156" s="494"/>
      <c r="FEZ156" s="494"/>
      <c r="FFA156" s="494"/>
      <c r="FFB156" s="494"/>
      <c r="FFC156" s="494"/>
      <c r="FFD156" s="494"/>
      <c r="FFE156" s="494"/>
      <c r="FFF156" s="494"/>
      <c r="FFG156" s="494"/>
      <c r="FFH156" s="494"/>
      <c r="FFI156" s="494"/>
      <c r="FFJ156" s="494"/>
      <c r="FFK156" s="494"/>
      <c r="FFL156" s="494"/>
      <c r="FFM156" s="494"/>
      <c r="FFN156" s="494"/>
      <c r="FFO156" s="494"/>
      <c r="FFP156" s="494"/>
      <c r="FFQ156" s="494"/>
      <c r="FFR156" s="494"/>
      <c r="FFS156" s="494"/>
      <c r="FFT156" s="494"/>
      <c r="FFU156" s="494"/>
      <c r="FFV156" s="494"/>
      <c r="FFW156" s="494"/>
      <c r="FFX156" s="494"/>
      <c r="FFY156" s="494"/>
      <c r="FFZ156" s="494"/>
      <c r="FGA156" s="494"/>
      <c r="FGB156" s="494"/>
      <c r="FGC156" s="494"/>
      <c r="FGD156" s="494"/>
      <c r="FGE156" s="494"/>
      <c r="FGF156" s="494"/>
      <c r="FGG156" s="494"/>
      <c r="FGH156" s="494"/>
      <c r="FGI156" s="494"/>
      <c r="FGJ156" s="494"/>
      <c r="FGK156" s="494"/>
      <c r="FGL156" s="494"/>
      <c r="FGM156" s="494"/>
      <c r="FGN156" s="494"/>
      <c r="FGO156" s="494"/>
      <c r="FGP156" s="494"/>
      <c r="FGQ156" s="494"/>
      <c r="FGR156" s="494"/>
      <c r="FGS156" s="494"/>
      <c r="FGT156" s="494"/>
      <c r="FGU156" s="494"/>
      <c r="FGV156" s="494"/>
      <c r="FGW156" s="494"/>
      <c r="FGX156" s="494"/>
      <c r="FGY156" s="494"/>
      <c r="FGZ156" s="494"/>
      <c r="FHA156" s="494"/>
      <c r="FHB156" s="494"/>
      <c r="FHC156" s="494"/>
      <c r="FHD156" s="494"/>
      <c r="FHE156" s="494"/>
      <c r="FHF156" s="494"/>
      <c r="FHG156" s="494"/>
      <c r="FHH156" s="494"/>
      <c r="FHI156" s="494"/>
      <c r="FHJ156" s="494"/>
      <c r="FHK156" s="494"/>
      <c r="FHL156" s="494"/>
      <c r="FHM156" s="494"/>
      <c r="FHN156" s="494"/>
      <c r="FHO156" s="494"/>
      <c r="FHP156" s="494"/>
      <c r="FHQ156" s="494"/>
      <c r="FHR156" s="494"/>
      <c r="FHS156" s="494"/>
      <c r="FHT156" s="494"/>
      <c r="FHU156" s="494"/>
      <c r="FHV156" s="494"/>
      <c r="FHW156" s="494"/>
      <c r="FHX156" s="494"/>
      <c r="FHY156" s="494"/>
      <c r="FHZ156" s="494"/>
      <c r="FIA156" s="494"/>
      <c r="FIB156" s="494"/>
      <c r="FIC156" s="494"/>
      <c r="FID156" s="494"/>
      <c r="FIE156" s="494"/>
      <c r="FIF156" s="494"/>
      <c r="FIG156" s="494"/>
      <c r="FIH156" s="494"/>
      <c r="FII156" s="494"/>
      <c r="FIJ156" s="494"/>
      <c r="FIK156" s="494"/>
      <c r="FIL156" s="494"/>
      <c r="FIM156" s="494"/>
      <c r="FIN156" s="494"/>
      <c r="FIO156" s="494"/>
      <c r="FIP156" s="494"/>
      <c r="FIQ156" s="494"/>
      <c r="FIR156" s="494"/>
      <c r="FIS156" s="494"/>
      <c r="FIT156" s="494"/>
      <c r="FIU156" s="494"/>
      <c r="FIV156" s="494"/>
      <c r="FIW156" s="494"/>
      <c r="FIX156" s="494"/>
      <c r="FIY156" s="494"/>
      <c r="FIZ156" s="494"/>
      <c r="FJA156" s="494"/>
      <c r="FJB156" s="494"/>
      <c r="FJC156" s="494"/>
      <c r="FJD156" s="494"/>
      <c r="FJE156" s="494"/>
      <c r="FJF156" s="494"/>
      <c r="FJG156" s="494"/>
      <c r="FJH156" s="494"/>
      <c r="FJI156" s="494"/>
      <c r="FJJ156" s="494"/>
      <c r="FJK156" s="494"/>
      <c r="FJL156" s="494"/>
      <c r="FJM156" s="494"/>
      <c r="FJN156" s="494"/>
      <c r="FJO156" s="494"/>
      <c r="FJP156" s="494"/>
      <c r="FJQ156" s="494"/>
      <c r="FJR156" s="494"/>
      <c r="FJS156" s="494"/>
      <c r="FJT156" s="494"/>
      <c r="FJU156" s="494"/>
      <c r="FJV156" s="494"/>
      <c r="FJW156" s="494"/>
      <c r="FJX156" s="494"/>
      <c r="FJY156" s="494"/>
      <c r="FJZ156" s="494"/>
      <c r="FKA156" s="494"/>
      <c r="FKB156" s="494"/>
      <c r="FKC156" s="494"/>
      <c r="FKD156" s="494"/>
      <c r="FKE156" s="494"/>
      <c r="FKF156" s="494"/>
      <c r="FKG156" s="494"/>
      <c r="FKH156" s="494"/>
      <c r="FKI156" s="494"/>
      <c r="FKJ156" s="494"/>
      <c r="FKK156" s="494"/>
      <c r="FKL156" s="494"/>
      <c r="FKM156" s="494"/>
      <c r="FKN156" s="494"/>
      <c r="FKO156" s="494"/>
      <c r="FKP156" s="494"/>
      <c r="FKQ156" s="494"/>
      <c r="FKR156" s="494"/>
      <c r="FKS156" s="494"/>
      <c r="FKT156" s="494"/>
      <c r="FKU156" s="494"/>
      <c r="FKV156" s="494"/>
      <c r="FKW156" s="494"/>
      <c r="FKX156" s="494"/>
      <c r="FKY156" s="494"/>
      <c r="FKZ156" s="494"/>
      <c r="FLA156" s="494"/>
      <c r="FLB156" s="494"/>
      <c r="FLC156" s="494"/>
      <c r="FLD156" s="494"/>
      <c r="FLE156" s="494"/>
      <c r="FLF156" s="494"/>
      <c r="FLG156" s="494"/>
      <c r="FLH156" s="494"/>
      <c r="FLI156" s="494"/>
      <c r="FLJ156" s="494"/>
      <c r="FLK156" s="494"/>
      <c r="FLL156" s="494"/>
      <c r="FLM156" s="494"/>
      <c r="FLN156" s="494"/>
      <c r="FLO156" s="494"/>
      <c r="FLP156" s="494"/>
      <c r="FLQ156" s="494"/>
      <c r="FLR156" s="494"/>
      <c r="FLS156" s="494"/>
      <c r="FLT156" s="494"/>
      <c r="FLU156" s="494"/>
      <c r="FLV156" s="494"/>
      <c r="FLW156" s="494"/>
      <c r="FLX156" s="494"/>
      <c r="FLY156" s="494"/>
      <c r="FLZ156" s="494"/>
      <c r="FMA156" s="494"/>
      <c r="FMB156" s="494"/>
      <c r="FMC156" s="494"/>
      <c r="FMD156" s="494"/>
      <c r="FME156" s="494"/>
      <c r="FMF156" s="494"/>
      <c r="FMG156" s="494"/>
      <c r="FMH156" s="494"/>
      <c r="FMI156" s="494"/>
      <c r="FMJ156" s="494"/>
      <c r="FMK156" s="494"/>
      <c r="FML156" s="494"/>
      <c r="FMM156" s="494"/>
      <c r="FMN156" s="494"/>
      <c r="FMO156" s="494"/>
      <c r="FMP156" s="494"/>
      <c r="FMQ156" s="494"/>
      <c r="FMR156" s="494"/>
      <c r="FMS156" s="494"/>
      <c r="FMT156" s="494"/>
      <c r="FMU156" s="494"/>
      <c r="FMV156" s="494"/>
      <c r="FMW156" s="494"/>
      <c r="FMX156" s="494"/>
      <c r="FMY156" s="494"/>
      <c r="FMZ156" s="494"/>
      <c r="FNA156" s="494"/>
      <c r="FNB156" s="494"/>
      <c r="FNC156" s="494"/>
      <c r="FND156" s="494"/>
      <c r="FNE156" s="494"/>
      <c r="FNF156" s="494"/>
      <c r="FNG156" s="494"/>
      <c r="FNH156" s="494"/>
      <c r="FNI156" s="494"/>
      <c r="FNJ156" s="494"/>
      <c r="FNK156" s="494"/>
      <c r="FNL156" s="494"/>
      <c r="FNM156" s="494"/>
      <c r="FNN156" s="494"/>
      <c r="FNO156" s="494"/>
      <c r="FNP156" s="494"/>
      <c r="FNQ156" s="494"/>
      <c r="FNR156" s="494"/>
      <c r="FNS156" s="494"/>
      <c r="FNT156" s="494"/>
      <c r="FNU156" s="494"/>
      <c r="FNV156" s="494"/>
      <c r="FNW156" s="494"/>
      <c r="FNX156" s="494"/>
      <c r="FNY156" s="494"/>
      <c r="FNZ156" s="494"/>
      <c r="FOA156" s="494"/>
      <c r="FOB156" s="494"/>
      <c r="FOC156" s="494"/>
      <c r="FOD156" s="494"/>
      <c r="FOE156" s="494"/>
      <c r="FOF156" s="494"/>
      <c r="FOG156" s="494"/>
      <c r="FOH156" s="494"/>
      <c r="FOI156" s="494"/>
      <c r="FOJ156" s="494"/>
      <c r="FOK156" s="494"/>
      <c r="FOL156" s="494"/>
      <c r="FOM156" s="494"/>
      <c r="FON156" s="494"/>
      <c r="FOO156" s="494"/>
      <c r="FOP156" s="494"/>
      <c r="FOQ156" s="494"/>
      <c r="FOR156" s="494"/>
      <c r="FOS156" s="494"/>
      <c r="FOT156" s="494"/>
      <c r="FOU156" s="494"/>
      <c r="FOV156" s="494"/>
      <c r="FOW156" s="494"/>
      <c r="FOX156" s="494"/>
      <c r="FOY156" s="494"/>
      <c r="FOZ156" s="494"/>
      <c r="FPA156" s="494"/>
      <c r="FPB156" s="494"/>
      <c r="FPC156" s="494"/>
      <c r="FPD156" s="494"/>
      <c r="FPE156" s="494"/>
      <c r="FPF156" s="494"/>
      <c r="FPG156" s="494"/>
      <c r="FPH156" s="494"/>
      <c r="FPI156" s="494"/>
      <c r="FPJ156" s="494"/>
      <c r="FPK156" s="494"/>
      <c r="FPL156" s="494"/>
      <c r="FPM156" s="494"/>
      <c r="FPN156" s="494"/>
      <c r="FPO156" s="494"/>
      <c r="FPP156" s="494"/>
      <c r="FPQ156" s="494"/>
      <c r="FPR156" s="494"/>
      <c r="FPS156" s="494"/>
      <c r="FPT156" s="494"/>
      <c r="FPU156" s="494"/>
      <c r="FPV156" s="494"/>
      <c r="FPW156" s="494"/>
      <c r="FPX156" s="494"/>
      <c r="FPY156" s="494"/>
      <c r="FPZ156" s="494"/>
      <c r="FQA156" s="494"/>
      <c r="FQB156" s="494"/>
      <c r="FQC156" s="494"/>
      <c r="FQD156" s="494"/>
      <c r="FQE156" s="494"/>
      <c r="FQF156" s="494"/>
      <c r="FQG156" s="494"/>
      <c r="FQH156" s="494"/>
      <c r="FQI156" s="494"/>
      <c r="FQJ156" s="494"/>
      <c r="FQK156" s="494"/>
      <c r="FQL156" s="494"/>
      <c r="FQM156" s="494"/>
      <c r="FQN156" s="494"/>
      <c r="FQO156" s="494"/>
      <c r="FQP156" s="494"/>
      <c r="FQQ156" s="494"/>
      <c r="FQR156" s="494"/>
      <c r="FQS156" s="494"/>
      <c r="FQT156" s="494"/>
      <c r="FQU156" s="494"/>
      <c r="FQV156" s="494"/>
      <c r="FQW156" s="494"/>
      <c r="FQX156" s="494"/>
      <c r="FQY156" s="494"/>
      <c r="FQZ156" s="494"/>
      <c r="FRA156" s="494"/>
      <c r="FRB156" s="494"/>
      <c r="FRC156" s="494"/>
      <c r="FRD156" s="494"/>
      <c r="FRE156" s="494"/>
      <c r="FRF156" s="494"/>
      <c r="FRG156" s="494"/>
      <c r="FRH156" s="494"/>
      <c r="FRI156" s="494"/>
      <c r="FRJ156" s="494"/>
      <c r="FRK156" s="494"/>
      <c r="FRL156" s="494"/>
      <c r="FRM156" s="494"/>
      <c r="FRN156" s="494"/>
      <c r="FRO156" s="494"/>
      <c r="FRP156" s="494"/>
      <c r="FRQ156" s="494"/>
      <c r="FRR156" s="494"/>
      <c r="FRS156" s="494"/>
      <c r="FRT156" s="494"/>
      <c r="FRU156" s="494"/>
      <c r="FRV156" s="494"/>
      <c r="FRW156" s="494"/>
      <c r="FRX156" s="494"/>
      <c r="FRY156" s="494"/>
      <c r="FRZ156" s="494"/>
      <c r="FSA156" s="494"/>
      <c r="FSB156" s="494"/>
      <c r="FSC156" s="494"/>
      <c r="FSD156" s="494"/>
      <c r="FSE156" s="494"/>
      <c r="FSF156" s="494"/>
      <c r="FSG156" s="494"/>
      <c r="FSH156" s="494"/>
      <c r="FSI156" s="494"/>
      <c r="FSJ156" s="494"/>
      <c r="FSK156" s="494"/>
      <c r="FSL156" s="494"/>
      <c r="FSM156" s="494"/>
      <c r="FSN156" s="494"/>
      <c r="FSO156" s="494"/>
      <c r="FSP156" s="494"/>
      <c r="FSQ156" s="494"/>
      <c r="FSR156" s="494"/>
      <c r="FSS156" s="494"/>
      <c r="FST156" s="494"/>
      <c r="FSU156" s="494"/>
      <c r="FSV156" s="494"/>
      <c r="FSW156" s="494"/>
      <c r="FSX156" s="494"/>
      <c r="FSY156" s="494"/>
      <c r="FSZ156" s="494"/>
      <c r="FTA156" s="494"/>
      <c r="FTB156" s="494"/>
      <c r="FTC156" s="494"/>
      <c r="FTD156" s="494"/>
      <c r="FTE156" s="494"/>
      <c r="FTF156" s="494"/>
      <c r="FTG156" s="494"/>
      <c r="FTH156" s="494"/>
      <c r="FTI156" s="494"/>
      <c r="FTJ156" s="494"/>
      <c r="FTK156" s="494"/>
      <c r="FTL156" s="494"/>
      <c r="FTM156" s="494"/>
      <c r="FTN156" s="494"/>
      <c r="FTO156" s="494"/>
      <c r="FTP156" s="494"/>
      <c r="FTQ156" s="494"/>
      <c r="FTR156" s="494"/>
      <c r="FTS156" s="494"/>
      <c r="FTT156" s="494"/>
      <c r="FTU156" s="494"/>
      <c r="FTV156" s="494"/>
      <c r="FTW156" s="494"/>
      <c r="FTX156" s="494"/>
      <c r="FTY156" s="494"/>
      <c r="FTZ156" s="494"/>
      <c r="FUA156" s="494"/>
      <c r="FUB156" s="494"/>
      <c r="FUC156" s="494"/>
      <c r="FUD156" s="494"/>
      <c r="FUE156" s="494"/>
      <c r="FUF156" s="494"/>
      <c r="FUG156" s="494"/>
      <c r="FUH156" s="494"/>
      <c r="FUI156" s="494"/>
      <c r="FUJ156" s="494"/>
      <c r="FUK156" s="494"/>
      <c r="FUL156" s="494"/>
      <c r="FUM156" s="494"/>
      <c r="FUN156" s="494"/>
      <c r="FUO156" s="494"/>
      <c r="FUP156" s="494"/>
      <c r="FUQ156" s="494"/>
      <c r="FUR156" s="494"/>
      <c r="FUS156" s="494"/>
      <c r="FUT156" s="494"/>
      <c r="FUU156" s="494"/>
      <c r="FUV156" s="494"/>
      <c r="FUW156" s="494"/>
      <c r="FUX156" s="494"/>
      <c r="FUY156" s="494"/>
      <c r="FUZ156" s="494"/>
      <c r="FVA156" s="494"/>
      <c r="FVB156" s="494"/>
      <c r="FVC156" s="494"/>
      <c r="FVD156" s="494"/>
      <c r="FVE156" s="494"/>
      <c r="FVF156" s="494"/>
      <c r="FVG156" s="494"/>
      <c r="FVH156" s="494"/>
      <c r="FVI156" s="494"/>
      <c r="FVJ156" s="494"/>
      <c r="FVK156" s="494"/>
      <c r="FVL156" s="494"/>
      <c r="FVM156" s="494"/>
      <c r="FVN156" s="494"/>
      <c r="FVO156" s="494"/>
      <c r="FVP156" s="494"/>
      <c r="FVQ156" s="494"/>
      <c r="FVR156" s="494"/>
      <c r="FVS156" s="494"/>
      <c r="FVT156" s="494"/>
      <c r="FVU156" s="494"/>
      <c r="FVV156" s="494"/>
      <c r="FVW156" s="494"/>
      <c r="FVX156" s="494"/>
      <c r="FVY156" s="494"/>
      <c r="FVZ156" s="494"/>
      <c r="FWA156" s="494"/>
      <c r="FWB156" s="494"/>
      <c r="FWC156" s="494"/>
      <c r="FWD156" s="494"/>
      <c r="FWE156" s="494"/>
      <c r="FWF156" s="494"/>
      <c r="FWG156" s="494"/>
      <c r="FWH156" s="494"/>
      <c r="FWI156" s="494"/>
      <c r="FWJ156" s="494"/>
      <c r="FWK156" s="494"/>
      <c r="FWL156" s="494"/>
      <c r="FWM156" s="494"/>
      <c r="FWN156" s="494"/>
      <c r="FWO156" s="494"/>
      <c r="FWP156" s="494"/>
      <c r="FWQ156" s="494"/>
      <c r="FWR156" s="494"/>
      <c r="FWS156" s="494"/>
      <c r="FWT156" s="494"/>
      <c r="FWU156" s="494"/>
      <c r="FWV156" s="494"/>
      <c r="FWW156" s="494"/>
      <c r="FWX156" s="494"/>
      <c r="FWY156" s="494"/>
      <c r="FWZ156" s="494"/>
      <c r="FXA156" s="494"/>
      <c r="FXB156" s="494"/>
      <c r="FXC156" s="494"/>
      <c r="FXD156" s="494"/>
      <c r="FXE156" s="494"/>
      <c r="FXF156" s="494"/>
      <c r="FXG156" s="494"/>
      <c r="FXH156" s="494"/>
      <c r="FXI156" s="494"/>
      <c r="FXJ156" s="494"/>
      <c r="FXK156" s="494"/>
      <c r="FXL156" s="494"/>
      <c r="FXM156" s="494"/>
      <c r="FXN156" s="494"/>
      <c r="FXO156" s="494"/>
      <c r="FXP156" s="494"/>
      <c r="FXQ156" s="494"/>
      <c r="FXR156" s="494"/>
      <c r="FXS156" s="494"/>
      <c r="FXT156" s="494"/>
      <c r="FXU156" s="494"/>
      <c r="FXV156" s="494"/>
      <c r="FXW156" s="494"/>
      <c r="FXX156" s="494"/>
      <c r="FXY156" s="494"/>
      <c r="FXZ156" s="494"/>
      <c r="FYA156" s="494"/>
      <c r="FYB156" s="494"/>
      <c r="FYC156" s="494"/>
      <c r="FYD156" s="494"/>
      <c r="FYE156" s="494"/>
      <c r="FYF156" s="494"/>
      <c r="FYG156" s="494"/>
      <c r="FYH156" s="494"/>
      <c r="FYI156" s="494"/>
      <c r="FYJ156" s="494"/>
      <c r="FYK156" s="494"/>
      <c r="FYL156" s="494"/>
      <c r="FYM156" s="494"/>
      <c r="FYN156" s="494"/>
      <c r="FYO156" s="494"/>
      <c r="FYP156" s="494"/>
      <c r="FYQ156" s="494"/>
      <c r="FYR156" s="494"/>
      <c r="FYS156" s="494"/>
      <c r="FYT156" s="494"/>
      <c r="FYU156" s="494"/>
      <c r="FYV156" s="494"/>
      <c r="FYW156" s="494"/>
      <c r="FYX156" s="494"/>
      <c r="FYY156" s="494"/>
      <c r="FYZ156" s="494"/>
      <c r="FZA156" s="494"/>
      <c r="FZB156" s="494"/>
      <c r="FZC156" s="494"/>
      <c r="FZD156" s="494"/>
      <c r="FZE156" s="494"/>
      <c r="FZF156" s="494"/>
      <c r="FZG156" s="494"/>
      <c r="FZH156" s="494"/>
      <c r="FZI156" s="494"/>
      <c r="FZJ156" s="494"/>
      <c r="FZK156" s="494"/>
      <c r="FZL156" s="494"/>
      <c r="FZM156" s="494"/>
      <c r="FZN156" s="494"/>
      <c r="FZO156" s="494"/>
      <c r="FZP156" s="494"/>
      <c r="FZQ156" s="494"/>
      <c r="FZR156" s="494"/>
      <c r="FZS156" s="494"/>
      <c r="FZT156" s="494"/>
      <c r="FZU156" s="494"/>
      <c r="FZV156" s="494"/>
      <c r="FZW156" s="494"/>
      <c r="FZX156" s="494"/>
      <c r="FZY156" s="494"/>
      <c r="FZZ156" s="494"/>
      <c r="GAA156" s="494"/>
      <c r="GAB156" s="494"/>
      <c r="GAC156" s="494"/>
      <c r="GAD156" s="494"/>
      <c r="GAE156" s="494"/>
      <c r="GAF156" s="494"/>
      <c r="GAG156" s="494"/>
      <c r="GAH156" s="494"/>
      <c r="GAI156" s="494"/>
      <c r="GAJ156" s="494"/>
      <c r="GAK156" s="494"/>
      <c r="GAL156" s="494"/>
      <c r="GAM156" s="494"/>
      <c r="GAN156" s="494"/>
      <c r="GAO156" s="494"/>
      <c r="GAP156" s="494"/>
      <c r="GAQ156" s="494"/>
      <c r="GAR156" s="494"/>
      <c r="GAS156" s="494"/>
      <c r="GAT156" s="494"/>
      <c r="GAU156" s="494"/>
      <c r="GAV156" s="494"/>
      <c r="GAW156" s="494"/>
      <c r="GAX156" s="494"/>
      <c r="GAY156" s="494"/>
      <c r="GAZ156" s="494"/>
      <c r="GBA156" s="494"/>
      <c r="GBB156" s="494"/>
      <c r="GBC156" s="494"/>
      <c r="GBD156" s="494"/>
      <c r="GBE156" s="494"/>
      <c r="GBF156" s="494"/>
      <c r="GBG156" s="494"/>
      <c r="GBH156" s="494"/>
      <c r="GBI156" s="494"/>
      <c r="GBJ156" s="494"/>
      <c r="GBK156" s="494"/>
      <c r="GBL156" s="494"/>
      <c r="GBM156" s="494"/>
      <c r="GBN156" s="494"/>
      <c r="GBO156" s="494"/>
      <c r="GBP156" s="494"/>
      <c r="GBQ156" s="494"/>
      <c r="GBR156" s="494"/>
      <c r="GBS156" s="494"/>
      <c r="GBT156" s="494"/>
      <c r="GBU156" s="494"/>
      <c r="GBV156" s="494"/>
      <c r="GBW156" s="494"/>
      <c r="GBX156" s="494"/>
      <c r="GBY156" s="494"/>
      <c r="GBZ156" s="494"/>
      <c r="GCA156" s="494"/>
      <c r="GCB156" s="494"/>
      <c r="GCC156" s="494"/>
      <c r="GCD156" s="494"/>
      <c r="GCE156" s="494"/>
      <c r="GCF156" s="494"/>
      <c r="GCG156" s="494"/>
      <c r="GCH156" s="494"/>
      <c r="GCI156" s="494"/>
      <c r="GCJ156" s="494"/>
      <c r="GCK156" s="494"/>
      <c r="GCL156" s="494"/>
      <c r="GCM156" s="494"/>
      <c r="GCN156" s="494"/>
      <c r="GCO156" s="494"/>
      <c r="GCP156" s="494"/>
      <c r="GCQ156" s="494"/>
      <c r="GCR156" s="494"/>
      <c r="GCS156" s="494"/>
      <c r="GCT156" s="494"/>
      <c r="GCU156" s="494"/>
      <c r="GCV156" s="494"/>
      <c r="GCW156" s="494"/>
      <c r="GCX156" s="494"/>
      <c r="GCY156" s="494"/>
      <c r="GCZ156" s="494"/>
      <c r="GDA156" s="494"/>
      <c r="GDB156" s="494"/>
      <c r="GDC156" s="494"/>
      <c r="GDD156" s="494"/>
      <c r="GDE156" s="494"/>
      <c r="GDF156" s="494"/>
      <c r="GDG156" s="494"/>
      <c r="GDH156" s="494"/>
      <c r="GDI156" s="494"/>
      <c r="GDJ156" s="494"/>
      <c r="GDK156" s="494"/>
      <c r="GDL156" s="494"/>
      <c r="GDM156" s="494"/>
      <c r="GDN156" s="494"/>
      <c r="GDO156" s="494"/>
      <c r="GDP156" s="494"/>
      <c r="GDQ156" s="494"/>
      <c r="GDR156" s="494"/>
      <c r="GDS156" s="494"/>
      <c r="GDT156" s="494"/>
      <c r="GDU156" s="494"/>
      <c r="GDV156" s="494"/>
      <c r="GDW156" s="494"/>
      <c r="GDX156" s="494"/>
      <c r="GDY156" s="494"/>
      <c r="GDZ156" s="494"/>
      <c r="GEA156" s="494"/>
      <c r="GEB156" s="494"/>
      <c r="GEC156" s="494"/>
      <c r="GED156" s="494"/>
      <c r="GEE156" s="494"/>
      <c r="GEF156" s="494"/>
      <c r="GEG156" s="494"/>
      <c r="GEH156" s="494"/>
      <c r="GEI156" s="494"/>
      <c r="GEJ156" s="494"/>
      <c r="GEK156" s="494"/>
      <c r="GEL156" s="494"/>
      <c r="GEM156" s="494"/>
      <c r="GEN156" s="494"/>
      <c r="GEO156" s="494"/>
      <c r="GEP156" s="494"/>
      <c r="GEQ156" s="494"/>
      <c r="GER156" s="494"/>
      <c r="GES156" s="494"/>
      <c r="GET156" s="494"/>
      <c r="GEU156" s="494"/>
      <c r="GEV156" s="494"/>
      <c r="GEW156" s="494"/>
      <c r="GEX156" s="494"/>
      <c r="GEY156" s="494"/>
      <c r="GEZ156" s="494"/>
      <c r="GFA156" s="494"/>
      <c r="GFB156" s="494"/>
      <c r="GFC156" s="494"/>
      <c r="GFD156" s="494"/>
      <c r="GFE156" s="494"/>
      <c r="GFF156" s="494"/>
      <c r="GFG156" s="494"/>
      <c r="GFH156" s="494"/>
      <c r="GFI156" s="494"/>
      <c r="GFJ156" s="494"/>
      <c r="GFK156" s="494"/>
      <c r="GFL156" s="494"/>
      <c r="GFM156" s="494"/>
      <c r="GFN156" s="494"/>
      <c r="GFO156" s="494"/>
      <c r="GFP156" s="494"/>
      <c r="GFQ156" s="494"/>
      <c r="GFR156" s="494"/>
      <c r="GFS156" s="494"/>
      <c r="GFT156" s="494"/>
      <c r="GFU156" s="494"/>
      <c r="GFV156" s="494"/>
      <c r="GFW156" s="494"/>
      <c r="GFX156" s="494"/>
      <c r="GFY156" s="494"/>
      <c r="GFZ156" s="494"/>
      <c r="GGA156" s="494"/>
      <c r="GGB156" s="494"/>
      <c r="GGC156" s="494"/>
      <c r="GGD156" s="494"/>
      <c r="GGE156" s="494"/>
      <c r="GGF156" s="494"/>
      <c r="GGG156" s="494"/>
      <c r="GGH156" s="494"/>
      <c r="GGI156" s="494"/>
      <c r="GGJ156" s="494"/>
      <c r="GGK156" s="494"/>
      <c r="GGL156" s="494"/>
      <c r="GGM156" s="494"/>
      <c r="GGN156" s="494"/>
      <c r="GGO156" s="494"/>
      <c r="GGP156" s="494"/>
      <c r="GGQ156" s="494"/>
      <c r="GGR156" s="494"/>
      <c r="GGS156" s="494"/>
      <c r="GGT156" s="494"/>
      <c r="GGU156" s="494"/>
      <c r="GGV156" s="494"/>
      <c r="GGW156" s="494"/>
      <c r="GGX156" s="494"/>
      <c r="GGY156" s="494"/>
      <c r="GGZ156" s="494"/>
      <c r="GHA156" s="494"/>
      <c r="GHB156" s="494"/>
      <c r="GHC156" s="494"/>
      <c r="GHD156" s="494"/>
      <c r="GHE156" s="494"/>
      <c r="GHF156" s="494"/>
      <c r="GHG156" s="494"/>
      <c r="GHH156" s="494"/>
      <c r="GHI156" s="494"/>
      <c r="GHJ156" s="494"/>
      <c r="GHK156" s="494"/>
      <c r="GHL156" s="494"/>
      <c r="GHM156" s="494"/>
      <c r="GHN156" s="494"/>
      <c r="GHO156" s="494"/>
      <c r="GHP156" s="494"/>
      <c r="GHQ156" s="494"/>
      <c r="GHR156" s="494"/>
      <c r="GHS156" s="494"/>
      <c r="GHT156" s="494"/>
      <c r="GHU156" s="494"/>
      <c r="GHV156" s="494"/>
      <c r="GHW156" s="494"/>
      <c r="GHX156" s="494"/>
      <c r="GHY156" s="494"/>
      <c r="GHZ156" s="494"/>
      <c r="GIA156" s="494"/>
      <c r="GIB156" s="494"/>
      <c r="GIC156" s="494"/>
      <c r="GID156" s="494"/>
      <c r="GIE156" s="494"/>
      <c r="GIF156" s="494"/>
      <c r="GIG156" s="494"/>
      <c r="GIH156" s="494"/>
      <c r="GII156" s="494"/>
      <c r="GIJ156" s="494"/>
      <c r="GIK156" s="494"/>
      <c r="GIL156" s="494"/>
      <c r="GIM156" s="494"/>
      <c r="GIN156" s="494"/>
      <c r="GIO156" s="494"/>
      <c r="GIP156" s="494"/>
      <c r="GIQ156" s="494"/>
      <c r="GIR156" s="494"/>
      <c r="GIS156" s="494"/>
      <c r="GIT156" s="494"/>
      <c r="GIU156" s="494"/>
      <c r="GIV156" s="494"/>
      <c r="GIW156" s="494"/>
      <c r="GIX156" s="494"/>
      <c r="GIY156" s="494"/>
      <c r="GIZ156" s="494"/>
      <c r="GJA156" s="494"/>
      <c r="GJB156" s="494"/>
      <c r="GJC156" s="494"/>
      <c r="GJD156" s="494"/>
      <c r="GJE156" s="494"/>
      <c r="GJF156" s="494"/>
      <c r="GJG156" s="494"/>
      <c r="GJH156" s="494"/>
      <c r="GJI156" s="494"/>
      <c r="GJJ156" s="494"/>
      <c r="GJK156" s="494"/>
      <c r="GJL156" s="494"/>
      <c r="GJM156" s="494"/>
      <c r="GJN156" s="494"/>
      <c r="GJO156" s="494"/>
      <c r="GJP156" s="494"/>
      <c r="GJQ156" s="494"/>
      <c r="GJR156" s="494"/>
      <c r="GJS156" s="494"/>
      <c r="GJT156" s="494"/>
      <c r="GJU156" s="494"/>
      <c r="GJV156" s="494"/>
      <c r="GJW156" s="494"/>
      <c r="GJX156" s="494"/>
      <c r="GJY156" s="494"/>
      <c r="GJZ156" s="494"/>
      <c r="GKA156" s="494"/>
      <c r="GKB156" s="494"/>
      <c r="GKC156" s="494"/>
      <c r="GKD156" s="494"/>
      <c r="GKE156" s="494"/>
      <c r="GKF156" s="494"/>
      <c r="GKG156" s="494"/>
      <c r="GKH156" s="494"/>
      <c r="GKI156" s="494"/>
      <c r="GKJ156" s="494"/>
      <c r="GKK156" s="494"/>
      <c r="GKL156" s="494"/>
      <c r="GKM156" s="494"/>
      <c r="GKN156" s="494"/>
      <c r="GKO156" s="494"/>
      <c r="GKP156" s="494"/>
      <c r="GKQ156" s="494"/>
      <c r="GKR156" s="494"/>
      <c r="GKS156" s="494"/>
      <c r="GKT156" s="494"/>
      <c r="GKU156" s="494"/>
      <c r="GKV156" s="494"/>
      <c r="GKW156" s="494"/>
      <c r="GKX156" s="494"/>
      <c r="GKY156" s="494"/>
      <c r="GKZ156" s="494"/>
      <c r="GLA156" s="494"/>
      <c r="GLB156" s="494"/>
      <c r="GLC156" s="494"/>
      <c r="GLD156" s="494"/>
      <c r="GLE156" s="494"/>
      <c r="GLF156" s="494"/>
      <c r="GLG156" s="494"/>
      <c r="GLH156" s="494"/>
      <c r="GLI156" s="494"/>
      <c r="GLJ156" s="494"/>
      <c r="GLK156" s="494"/>
      <c r="GLL156" s="494"/>
      <c r="GLM156" s="494"/>
      <c r="GLN156" s="494"/>
      <c r="GLO156" s="494"/>
      <c r="GLP156" s="494"/>
      <c r="GLQ156" s="494"/>
      <c r="GLR156" s="494"/>
      <c r="GLS156" s="494"/>
      <c r="GLT156" s="494"/>
      <c r="GLU156" s="494"/>
      <c r="GLV156" s="494"/>
      <c r="GLW156" s="494"/>
      <c r="GLX156" s="494"/>
      <c r="GLY156" s="494"/>
      <c r="GLZ156" s="494"/>
      <c r="GMA156" s="494"/>
      <c r="GMB156" s="494"/>
      <c r="GMC156" s="494"/>
      <c r="GMD156" s="494"/>
      <c r="GME156" s="494"/>
      <c r="GMF156" s="494"/>
      <c r="GMG156" s="494"/>
      <c r="GMH156" s="494"/>
      <c r="GMI156" s="494"/>
      <c r="GMJ156" s="494"/>
      <c r="GMK156" s="494"/>
      <c r="GML156" s="494"/>
      <c r="GMM156" s="494"/>
      <c r="GMN156" s="494"/>
      <c r="GMO156" s="494"/>
      <c r="GMP156" s="494"/>
      <c r="GMQ156" s="494"/>
      <c r="GMR156" s="494"/>
      <c r="GMS156" s="494"/>
      <c r="GMT156" s="494"/>
      <c r="GMU156" s="494"/>
      <c r="GMV156" s="494"/>
      <c r="GMW156" s="494"/>
      <c r="GMX156" s="494"/>
      <c r="GMY156" s="494"/>
      <c r="GMZ156" s="494"/>
      <c r="GNA156" s="494"/>
      <c r="GNB156" s="494"/>
      <c r="GNC156" s="494"/>
      <c r="GND156" s="494"/>
      <c r="GNE156" s="494"/>
      <c r="GNF156" s="494"/>
      <c r="GNG156" s="494"/>
      <c r="GNH156" s="494"/>
      <c r="GNI156" s="494"/>
      <c r="GNJ156" s="494"/>
      <c r="GNK156" s="494"/>
      <c r="GNL156" s="494"/>
      <c r="GNM156" s="494"/>
      <c r="GNN156" s="494"/>
      <c r="GNO156" s="494"/>
      <c r="GNP156" s="494"/>
      <c r="GNQ156" s="494"/>
      <c r="GNR156" s="494"/>
      <c r="GNS156" s="494"/>
      <c r="GNT156" s="494"/>
      <c r="GNU156" s="494"/>
      <c r="GNV156" s="494"/>
      <c r="GNW156" s="494"/>
      <c r="GNX156" s="494"/>
      <c r="GNY156" s="494"/>
      <c r="GNZ156" s="494"/>
      <c r="GOA156" s="494"/>
      <c r="GOB156" s="494"/>
      <c r="GOC156" s="494"/>
      <c r="GOD156" s="494"/>
      <c r="GOE156" s="494"/>
      <c r="GOF156" s="494"/>
      <c r="GOG156" s="494"/>
      <c r="GOH156" s="494"/>
      <c r="GOI156" s="494"/>
      <c r="GOJ156" s="494"/>
      <c r="GOK156" s="494"/>
      <c r="GOL156" s="494"/>
      <c r="GOM156" s="494"/>
      <c r="GON156" s="494"/>
      <c r="GOO156" s="494"/>
      <c r="GOP156" s="494"/>
      <c r="GOQ156" s="494"/>
      <c r="GOR156" s="494"/>
      <c r="GOS156" s="494"/>
      <c r="GOT156" s="494"/>
      <c r="GOU156" s="494"/>
      <c r="GOV156" s="494"/>
      <c r="GOW156" s="494"/>
      <c r="GOX156" s="494"/>
      <c r="GOY156" s="494"/>
      <c r="GOZ156" s="494"/>
      <c r="GPA156" s="494"/>
      <c r="GPB156" s="494"/>
      <c r="GPC156" s="494"/>
      <c r="GPD156" s="494"/>
      <c r="GPE156" s="494"/>
      <c r="GPF156" s="494"/>
      <c r="GPG156" s="494"/>
      <c r="GPH156" s="494"/>
      <c r="GPI156" s="494"/>
      <c r="GPJ156" s="494"/>
      <c r="GPK156" s="494"/>
      <c r="GPL156" s="494"/>
      <c r="GPM156" s="494"/>
      <c r="GPN156" s="494"/>
      <c r="GPO156" s="494"/>
      <c r="GPP156" s="494"/>
      <c r="GPQ156" s="494"/>
      <c r="GPR156" s="494"/>
      <c r="GPS156" s="494"/>
      <c r="GPT156" s="494"/>
      <c r="GPU156" s="494"/>
      <c r="GPV156" s="494"/>
      <c r="GPW156" s="494"/>
      <c r="GPX156" s="494"/>
      <c r="GPY156" s="494"/>
      <c r="GPZ156" s="494"/>
      <c r="GQA156" s="494"/>
      <c r="GQB156" s="494"/>
      <c r="GQC156" s="494"/>
      <c r="GQD156" s="494"/>
      <c r="GQE156" s="494"/>
      <c r="GQF156" s="494"/>
      <c r="GQG156" s="494"/>
      <c r="GQH156" s="494"/>
      <c r="GQI156" s="494"/>
      <c r="GQJ156" s="494"/>
      <c r="GQK156" s="494"/>
      <c r="GQL156" s="494"/>
      <c r="GQM156" s="494"/>
      <c r="GQN156" s="494"/>
      <c r="GQO156" s="494"/>
      <c r="GQP156" s="494"/>
      <c r="GQQ156" s="494"/>
      <c r="GQR156" s="494"/>
      <c r="GQS156" s="494"/>
      <c r="GQT156" s="494"/>
      <c r="GQU156" s="494"/>
      <c r="GQV156" s="494"/>
      <c r="GQW156" s="494"/>
      <c r="GQX156" s="494"/>
      <c r="GQY156" s="494"/>
      <c r="GQZ156" s="494"/>
      <c r="GRA156" s="494"/>
      <c r="GRB156" s="494"/>
      <c r="GRC156" s="494"/>
      <c r="GRD156" s="494"/>
      <c r="GRE156" s="494"/>
      <c r="GRF156" s="494"/>
      <c r="GRG156" s="494"/>
      <c r="GRH156" s="494"/>
      <c r="GRI156" s="494"/>
      <c r="GRJ156" s="494"/>
      <c r="GRK156" s="494"/>
      <c r="GRL156" s="494"/>
      <c r="GRM156" s="494"/>
      <c r="GRN156" s="494"/>
      <c r="GRO156" s="494"/>
      <c r="GRP156" s="494"/>
      <c r="GRQ156" s="494"/>
      <c r="GRR156" s="494"/>
      <c r="GRS156" s="494"/>
      <c r="GRT156" s="494"/>
      <c r="GRU156" s="494"/>
      <c r="GRV156" s="494"/>
      <c r="GRW156" s="494"/>
      <c r="GRX156" s="494"/>
      <c r="GRY156" s="494"/>
      <c r="GRZ156" s="494"/>
      <c r="GSA156" s="494"/>
      <c r="GSB156" s="494"/>
      <c r="GSC156" s="494"/>
      <c r="GSD156" s="494"/>
      <c r="GSE156" s="494"/>
      <c r="GSF156" s="494"/>
      <c r="GSG156" s="494"/>
      <c r="GSH156" s="494"/>
      <c r="GSI156" s="494"/>
      <c r="GSJ156" s="494"/>
      <c r="GSK156" s="494"/>
      <c r="GSL156" s="494"/>
      <c r="GSM156" s="494"/>
      <c r="GSN156" s="494"/>
      <c r="GSO156" s="494"/>
      <c r="GSP156" s="494"/>
      <c r="GSQ156" s="494"/>
      <c r="GSR156" s="494"/>
      <c r="GSS156" s="494"/>
      <c r="GST156" s="494"/>
      <c r="GSU156" s="494"/>
      <c r="GSV156" s="494"/>
      <c r="GSW156" s="494"/>
      <c r="GSX156" s="494"/>
      <c r="GSY156" s="494"/>
      <c r="GSZ156" s="494"/>
      <c r="GTA156" s="494"/>
      <c r="GTB156" s="494"/>
      <c r="GTC156" s="494"/>
      <c r="GTD156" s="494"/>
      <c r="GTE156" s="494"/>
      <c r="GTF156" s="494"/>
      <c r="GTG156" s="494"/>
      <c r="GTH156" s="494"/>
      <c r="GTI156" s="494"/>
      <c r="GTJ156" s="494"/>
      <c r="GTK156" s="494"/>
      <c r="GTL156" s="494"/>
      <c r="GTM156" s="494"/>
      <c r="GTN156" s="494"/>
      <c r="GTO156" s="494"/>
      <c r="GTP156" s="494"/>
      <c r="GTQ156" s="494"/>
      <c r="GTR156" s="494"/>
      <c r="GTS156" s="494"/>
      <c r="GTT156" s="494"/>
      <c r="GTU156" s="494"/>
      <c r="GTV156" s="494"/>
      <c r="GTW156" s="494"/>
      <c r="GTX156" s="494"/>
      <c r="GTY156" s="494"/>
      <c r="GTZ156" s="494"/>
      <c r="GUA156" s="494"/>
      <c r="GUB156" s="494"/>
      <c r="GUC156" s="494"/>
      <c r="GUD156" s="494"/>
      <c r="GUE156" s="494"/>
      <c r="GUF156" s="494"/>
      <c r="GUG156" s="494"/>
      <c r="GUH156" s="494"/>
      <c r="GUI156" s="494"/>
      <c r="GUJ156" s="494"/>
      <c r="GUK156" s="494"/>
      <c r="GUL156" s="494"/>
      <c r="GUM156" s="494"/>
      <c r="GUN156" s="494"/>
      <c r="GUO156" s="494"/>
      <c r="GUP156" s="494"/>
      <c r="GUQ156" s="494"/>
      <c r="GUR156" s="494"/>
      <c r="GUS156" s="494"/>
      <c r="GUT156" s="494"/>
      <c r="GUU156" s="494"/>
      <c r="GUV156" s="494"/>
      <c r="GUW156" s="494"/>
      <c r="GUX156" s="494"/>
      <c r="GUY156" s="494"/>
      <c r="GUZ156" s="494"/>
      <c r="GVA156" s="494"/>
      <c r="GVB156" s="494"/>
      <c r="GVC156" s="494"/>
      <c r="GVD156" s="494"/>
      <c r="GVE156" s="494"/>
      <c r="GVF156" s="494"/>
      <c r="GVG156" s="494"/>
      <c r="GVH156" s="494"/>
      <c r="GVI156" s="494"/>
      <c r="GVJ156" s="494"/>
      <c r="GVK156" s="494"/>
      <c r="GVL156" s="494"/>
      <c r="GVM156" s="494"/>
      <c r="GVN156" s="494"/>
      <c r="GVO156" s="494"/>
      <c r="GVP156" s="494"/>
      <c r="GVQ156" s="494"/>
      <c r="GVR156" s="494"/>
      <c r="GVS156" s="494"/>
      <c r="GVT156" s="494"/>
      <c r="GVU156" s="494"/>
      <c r="GVV156" s="494"/>
      <c r="GVW156" s="494"/>
      <c r="GVX156" s="494"/>
      <c r="GVY156" s="494"/>
      <c r="GVZ156" s="494"/>
      <c r="GWA156" s="494"/>
      <c r="GWB156" s="494"/>
      <c r="GWC156" s="494"/>
      <c r="GWD156" s="494"/>
      <c r="GWE156" s="494"/>
      <c r="GWF156" s="494"/>
      <c r="GWG156" s="494"/>
      <c r="GWH156" s="494"/>
      <c r="GWI156" s="494"/>
      <c r="GWJ156" s="494"/>
      <c r="GWK156" s="494"/>
      <c r="GWL156" s="494"/>
      <c r="GWM156" s="494"/>
      <c r="GWN156" s="494"/>
      <c r="GWO156" s="494"/>
      <c r="GWP156" s="494"/>
      <c r="GWQ156" s="494"/>
      <c r="GWR156" s="494"/>
      <c r="GWS156" s="494"/>
      <c r="GWT156" s="494"/>
      <c r="GWU156" s="494"/>
      <c r="GWV156" s="494"/>
      <c r="GWW156" s="494"/>
      <c r="GWX156" s="494"/>
      <c r="GWY156" s="494"/>
      <c r="GWZ156" s="494"/>
      <c r="GXA156" s="494"/>
      <c r="GXB156" s="494"/>
      <c r="GXC156" s="494"/>
      <c r="GXD156" s="494"/>
      <c r="GXE156" s="494"/>
      <c r="GXF156" s="494"/>
      <c r="GXG156" s="494"/>
      <c r="GXH156" s="494"/>
      <c r="GXI156" s="494"/>
      <c r="GXJ156" s="494"/>
      <c r="GXK156" s="494"/>
      <c r="GXL156" s="494"/>
      <c r="GXM156" s="494"/>
      <c r="GXN156" s="494"/>
      <c r="GXO156" s="494"/>
      <c r="GXP156" s="494"/>
      <c r="GXQ156" s="494"/>
      <c r="GXR156" s="494"/>
      <c r="GXS156" s="494"/>
      <c r="GXT156" s="494"/>
      <c r="GXU156" s="494"/>
      <c r="GXV156" s="494"/>
      <c r="GXW156" s="494"/>
      <c r="GXX156" s="494"/>
      <c r="GXY156" s="494"/>
      <c r="GXZ156" s="494"/>
      <c r="GYA156" s="494"/>
      <c r="GYB156" s="494"/>
      <c r="GYC156" s="494"/>
      <c r="GYD156" s="494"/>
      <c r="GYE156" s="494"/>
      <c r="GYF156" s="494"/>
      <c r="GYG156" s="494"/>
      <c r="GYH156" s="494"/>
      <c r="GYI156" s="494"/>
      <c r="GYJ156" s="494"/>
      <c r="GYK156" s="494"/>
      <c r="GYL156" s="494"/>
      <c r="GYM156" s="494"/>
      <c r="GYN156" s="494"/>
      <c r="GYO156" s="494"/>
      <c r="GYP156" s="494"/>
      <c r="GYQ156" s="494"/>
      <c r="GYR156" s="494"/>
      <c r="GYS156" s="494"/>
      <c r="GYT156" s="494"/>
      <c r="GYU156" s="494"/>
      <c r="GYV156" s="494"/>
      <c r="GYW156" s="494"/>
      <c r="GYX156" s="494"/>
      <c r="GYY156" s="494"/>
      <c r="GYZ156" s="494"/>
      <c r="GZA156" s="494"/>
      <c r="GZB156" s="494"/>
      <c r="GZC156" s="494"/>
      <c r="GZD156" s="494"/>
      <c r="GZE156" s="494"/>
      <c r="GZF156" s="494"/>
      <c r="GZG156" s="494"/>
      <c r="GZH156" s="494"/>
      <c r="GZI156" s="494"/>
      <c r="GZJ156" s="494"/>
      <c r="GZK156" s="494"/>
      <c r="GZL156" s="494"/>
      <c r="GZM156" s="494"/>
      <c r="GZN156" s="494"/>
      <c r="GZO156" s="494"/>
      <c r="GZP156" s="494"/>
      <c r="GZQ156" s="494"/>
      <c r="GZR156" s="494"/>
      <c r="GZS156" s="494"/>
      <c r="GZT156" s="494"/>
      <c r="GZU156" s="494"/>
      <c r="GZV156" s="494"/>
      <c r="GZW156" s="494"/>
      <c r="GZX156" s="494"/>
      <c r="GZY156" s="494"/>
      <c r="GZZ156" s="494"/>
      <c r="HAA156" s="494"/>
      <c r="HAB156" s="494"/>
      <c r="HAC156" s="494"/>
      <c r="HAD156" s="494"/>
      <c r="HAE156" s="494"/>
      <c r="HAF156" s="494"/>
      <c r="HAG156" s="494"/>
      <c r="HAH156" s="494"/>
      <c r="HAI156" s="494"/>
      <c r="HAJ156" s="494"/>
      <c r="HAK156" s="494"/>
      <c r="HAL156" s="494"/>
      <c r="HAM156" s="494"/>
      <c r="HAN156" s="494"/>
      <c r="HAO156" s="494"/>
      <c r="HAP156" s="494"/>
      <c r="HAQ156" s="494"/>
      <c r="HAR156" s="494"/>
      <c r="HAS156" s="494"/>
      <c r="HAT156" s="494"/>
      <c r="HAU156" s="494"/>
      <c r="HAV156" s="494"/>
      <c r="HAW156" s="494"/>
      <c r="HAX156" s="494"/>
      <c r="HAY156" s="494"/>
      <c r="HAZ156" s="494"/>
      <c r="HBA156" s="494"/>
      <c r="HBB156" s="494"/>
      <c r="HBC156" s="494"/>
      <c r="HBD156" s="494"/>
      <c r="HBE156" s="494"/>
      <c r="HBF156" s="494"/>
      <c r="HBG156" s="494"/>
      <c r="HBH156" s="494"/>
      <c r="HBI156" s="494"/>
      <c r="HBJ156" s="494"/>
      <c r="HBK156" s="494"/>
      <c r="HBL156" s="494"/>
      <c r="HBM156" s="494"/>
      <c r="HBN156" s="494"/>
      <c r="HBO156" s="494"/>
      <c r="HBP156" s="494"/>
      <c r="HBQ156" s="494"/>
      <c r="HBR156" s="494"/>
      <c r="HBS156" s="494"/>
      <c r="HBT156" s="494"/>
      <c r="HBU156" s="494"/>
      <c r="HBV156" s="494"/>
      <c r="HBW156" s="494"/>
      <c r="HBX156" s="494"/>
      <c r="HBY156" s="494"/>
      <c r="HBZ156" s="494"/>
      <c r="HCA156" s="494"/>
      <c r="HCB156" s="494"/>
      <c r="HCC156" s="494"/>
      <c r="HCD156" s="494"/>
      <c r="HCE156" s="494"/>
      <c r="HCF156" s="494"/>
      <c r="HCG156" s="494"/>
      <c r="HCH156" s="494"/>
      <c r="HCI156" s="494"/>
      <c r="HCJ156" s="494"/>
      <c r="HCK156" s="494"/>
      <c r="HCL156" s="494"/>
      <c r="HCM156" s="494"/>
      <c r="HCN156" s="494"/>
      <c r="HCO156" s="494"/>
      <c r="HCP156" s="494"/>
      <c r="HCQ156" s="494"/>
      <c r="HCR156" s="494"/>
      <c r="HCS156" s="494"/>
      <c r="HCT156" s="494"/>
      <c r="HCU156" s="494"/>
      <c r="HCV156" s="494"/>
      <c r="HCW156" s="494"/>
      <c r="HCX156" s="494"/>
      <c r="HCY156" s="494"/>
      <c r="HCZ156" s="494"/>
      <c r="HDA156" s="494"/>
      <c r="HDB156" s="494"/>
      <c r="HDC156" s="494"/>
      <c r="HDD156" s="494"/>
      <c r="HDE156" s="494"/>
      <c r="HDF156" s="494"/>
      <c r="HDG156" s="494"/>
      <c r="HDH156" s="494"/>
      <c r="HDI156" s="494"/>
      <c r="HDJ156" s="494"/>
      <c r="HDK156" s="494"/>
      <c r="HDL156" s="494"/>
      <c r="HDM156" s="494"/>
      <c r="HDN156" s="494"/>
      <c r="HDO156" s="494"/>
      <c r="HDP156" s="494"/>
      <c r="HDQ156" s="494"/>
      <c r="HDR156" s="494"/>
      <c r="HDS156" s="494"/>
      <c r="HDT156" s="494"/>
      <c r="HDU156" s="494"/>
      <c r="HDV156" s="494"/>
      <c r="HDW156" s="494"/>
      <c r="HDX156" s="494"/>
      <c r="HDY156" s="494"/>
      <c r="HDZ156" s="494"/>
      <c r="HEA156" s="494"/>
      <c r="HEB156" s="494"/>
      <c r="HEC156" s="494"/>
      <c r="HED156" s="494"/>
      <c r="HEE156" s="494"/>
      <c r="HEF156" s="494"/>
      <c r="HEG156" s="494"/>
      <c r="HEH156" s="494"/>
      <c r="HEI156" s="494"/>
      <c r="HEJ156" s="494"/>
      <c r="HEK156" s="494"/>
      <c r="HEL156" s="494"/>
      <c r="HEM156" s="494"/>
      <c r="HEN156" s="494"/>
      <c r="HEO156" s="494"/>
      <c r="HEP156" s="494"/>
      <c r="HEQ156" s="494"/>
      <c r="HER156" s="494"/>
      <c r="HES156" s="494"/>
      <c r="HET156" s="494"/>
      <c r="HEU156" s="494"/>
      <c r="HEV156" s="494"/>
      <c r="HEW156" s="494"/>
      <c r="HEX156" s="494"/>
      <c r="HEY156" s="494"/>
      <c r="HEZ156" s="494"/>
      <c r="HFA156" s="494"/>
      <c r="HFB156" s="494"/>
      <c r="HFC156" s="494"/>
      <c r="HFD156" s="494"/>
      <c r="HFE156" s="494"/>
      <c r="HFF156" s="494"/>
      <c r="HFG156" s="494"/>
      <c r="HFH156" s="494"/>
      <c r="HFI156" s="494"/>
      <c r="HFJ156" s="494"/>
      <c r="HFK156" s="494"/>
      <c r="HFL156" s="494"/>
      <c r="HFM156" s="494"/>
      <c r="HFN156" s="494"/>
      <c r="HFO156" s="494"/>
      <c r="HFP156" s="494"/>
      <c r="HFQ156" s="494"/>
      <c r="HFR156" s="494"/>
      <c r="HFS156" s="494"/>
      <c r="HFT156" s="494"/>
      <c r="HFU156" s="494"/>
      <c r="HFV156" s="494"/>
      <c r="HFW156" s="494"/>
      <c r="HFX156" s="494"/>
      <c r="HFY156" s="494"/>
      <c r="HFZ156" s="494"/>
      <c r="HGA156" s="494"/>
      <c r="HGB156" s="494"/>
      <c r="HGC156" s="494"/>
      <c r="HGD156" s="494"/>
      <c r="HGE156" s="494"/>
      <c r="HGF156" s="494"/>
      <c r="HGG156" s="494"/>
      <c r="HGH156" s="494"/>
      <c r="HGI156" s="494"/>
      <c r="HGJ156" s="494"/>
      <c r="HGK156" s="494"/>
      <c r="HGL156" s="494"/>
      <c r="HGM156" s="494"/>
      <c r="HGN156" s="494"/>
      <c r="HGO156" s="494"/>
      <c r="HGP156" s="494"/>
      <c r="HGQ156" s="494"/>
      <c r="HGR156" s="494"/>
      <c r="HGS156" s="494"/>
      <c r="HGT156" s="494"/>
      <c r="HGU156" s="494"/>
      <c r="HGV156" s="494"/>
      <c r="HGW156" s="494"/>
      <c r="HGX156" s="494"/>
      <c r="HGY156" s="494"/>
      <c r="HGZ156" s="494"/>
      <c r="HHA156" s="494"/>
      <c r="HHB156" s="494"/>
      <c r="HHC156" s="494"/>
      <c r="HHD156" s="494"/>
      <c r="HHE156" s="494"/>
      <c r="HHF156" s="494"/>
      <c r="HHG156" s="494"/>
      <c r="HHH156" s="494"/>
      <c r="HHI156" s="494"/>
      <c r="HHJ156" s="494"/>
      <c r="HHK156" s="494"/>
      <c r="HHL156" s="494"/>
      <c r="HHM156" s="494"/>
      <c r="HHN156" s="494"/>
      <c r="HHO156" s="494"/>
      <c r="HHP156" s="494"/>
      <c r="HHQ156" s="494"/>
      <c r="HHR156" s="494"/>
      <c r="HHS156" s="494"/>
      <c r="HHT156" s="494"/>
      <c r="HHU156" s="494"/>
      <c r="HHV156" s="494"/>
      <c r="HHW156" s="494"/>
      <c r="HHX156" s="494"/>
      <c r="HHY156" s="494"/>
      <c r="HHZ156" s="494"/>
      <c r="HIA156" s="494"/>
      <c r="HIB156" s="494"/>
      <c r="HIC156" s="494"/>
      <c r="HID156" s="494"/>
      <c r="HIE156" s="494"/>
      <c r="HIF156" s="494"/>
      <c r="HIG156" s="494"/>
      <c r="HIH156" s="494"/>
      <c r="HII156" s="494"/>
      <c r="HIJ156" s="494"/>
      <c r="HIK156" s="494"/>
      <c r="HIL156" s="494"/>
      <c r="HIM156" s="494"/>
      <c r="HIN156" s="494"/>
      <c r="HIO156" s="494"/>
      <c r="HIP156" s="494"/>
      <c r="HIQ156" s="494"/>
      <c r="HIR156" s="494"/>
      <c r="HIS156" s="494"/>
      <c r="HIT156" s="494"/>
      <c r="HIU156" s="494"/>
      <c r="HIV156" s="494"/>
      <c r="HIW156" s="494"/>
      <c r="HIX156" s="494"/>
      <c r="HIY156" s="494"/>
      <c r="HIZ156" s="494"/>
      <c r="HJA156" s="494"/>
      <c r="HJB156" s="494"/>
      <c r="HJC156" s="494"/>
      <c r="HJD156" s="494"/>
      <c r="HJE156" s="494"/>
      <c r="HJF156" s="494"/>
      <c r="HJG156" s="494"/>
      <c r="HJH156" s="494"/>
      <c r="HJI156" s="494"/>
      <c r="HJJ156" s="494"/>
      <c r="HJK156" s="494"/>
      <c r="HJL156" s="494"/>
      <c r="HJM156" s="494"/>
      <c r="HJN156" s="494"/>
      <c r="HJO156" s="494"/>
      <c r="HJP156" s="494"/>
      <c r="HJQ156" s="494"/>
      <c r="HJR156" s="494"/>
      <c r="HJS156" s="494"/>
      <c r="HJT156" s="494"/>
      <c r="HJU156" s="494"/>
      <c r="HJV156" s="494"/>
      <c r="HJW156" s="494"/>
      <c r="HJX156" s="494"/>
      <c r="HJY156" s="494"/>
      <c r="HJZ156" s="494"/>
      <c r="HKA156" s="494"/>
      <c r="HKB156" s="494"/>
      <c r="HKC156" s="494"/>
      <c r="HKD156" s="494"/>
      <c r="HKE156" s="494"/>
      <c r="HKF156" s="494"/>
      <c r="HKG156" s="494"/>
      <c r="HKH156" s="494"/>
      <c r="HKI156" s="494"/>
      <c r="HKJ156" s="494"/>
      <c r="HKK156" s="494"/>
      <c r="HKL156" s="494"/>
      <c r="HKM156" s="494"/>
      <c r="HKN156" s="494"/>
      <c r="HKO156" s="494"/>
      <c r="HKP156" s="494"/>
      <c r="HKQ156" s="494"/>
      <c r="HKR156" s="494"/>
      <c r="HKS156" s="494"/>
      <c r="HKT156" s="494"/>
      <c r="HKU156" s="494"/>
      <c r="HKV156" s="494"/>
      <c r="HKW156" s="494"/>
      <c r="HKX156" s="494"/>
      <c r="HKY156" s="494"/>
      <c r="HKZ156" s="494"/>
      <c r="HLA156" s="494"/>
      <c r="HLB156" s="494"/>
      <c r="HLC156" s="494"/>
      <c r="HLD156" s="494"/>
      <c r="HLE156" s="494"/>
      <c r="HLF156" s="494"/>
      <c r="HLG156" s="494"/>
      <c r="HLH156" s="494"/>
      <c r="HLI156" s="494"/>
      <c r="HLJ156" s="494"/>
      <c r="HLK156" s="494"/>
      <c r="HLL156" s="494"/>
      <c r="HLM156" s="494"/>
      <c r="HLN156" s="494"/>
      <c r="HLO156" s="494"/>
      <c r="HLP156" s="494"/>
      <c r="HLQ156" s="494"/>
      <c r="HLR156" s="494"/>
      <c r="HLS156" s="494"/>
      <c r="HLT156" s="494"/>
      <c r="HLU156" s="494"/>
      <c r="HLV156" s="494"/>
      <c r="HLW156" s="494"/>
      <c r="HLX156" s="494"/>
      <c r="HLY156" s="494"/>
      <c r="HLZ156" s="494"/>
      <c r="HMA156" s="494"/>
      <c r="HMB156" s="494"/>
      <c r="HMC156" s="494"/>
      <c r="HMD156" s="494"/>
      <c r="HME156" s="494"/>
      <c r="HMF156" s="494"/>
      <c r="HMG156" s="494"/>
      <c r="HMH156" s="494"/>
      <c r="HMI156" s="494"/>
      <c r="HMJ156" s="494"/>
      <c r="HMK156" s="494"/>
      <c r="HML156" s="494"/>
      <c r="HMM156" s="494"/>
      <c r="HMN156" s="494"/>
      <c r="HMO156" s="494"/>
      <c r="HMP156" s="494"/>
      <c r="HMQ156" s="494"/>
      <c r="HMR156" s="494"/>
      <c r="HMS156" s="494"/>
      <c r="HMT156" s="494"/>
      <c r="HMU156" s="494"/>
      <c r="HMV156" s="494"/>
      <c r="HMW156" s="494"/>
      <c r="HMX156" s="494"/>
      <c r="HMY156" s="494"/>
      <c r="HMZ156" s="494"/>
      <c r="HNA156" s="494"/>
      <c r="HNB156" s="494"/>
      <c r="HNC156" s="494"/>
      <c r="HND156" s="494"/>
      <c r="HNE156" s="494"/>
      <c r="HNF156" s="494"/>
      <c r="HNG156" s="494"/>
      <c r="HNH156" s="494"/>
      <c r="HNI156" s="494"/>
      <c r="HNJ156" s="494"/>
      <c r="HNK156" s="494"/>
      <c r="HNL156" s="494"/>
      <c r="HNM156" s="494"/>
      <c r="HNN156" s="494"/>
      <c r="HNO156" s="494"/>
      <c r="HNP156" s="494"/>
      <c r="HNQ156" s="494"/>
      <c r="HNR156" s="494"/>
      <c r="HNS156" s="494"/>
      <c r="HNT156" s="494"/>
      <c r="HNU156" s="494"/>
      <c r="HNV156" s="494"/>
      <c r="HNW156" s="494"/>
      <c r="HNX156" s="494"/>
      <c r="HNY156" s="494"/>
      <c r="HNZ156" s="494"/>
      <c r="HOA156" s="494"/>
      <c r="HOB156" s="494"/>
      <c r="HOC156" s="494"/>
      <c r="HOD156" s="494"/>
      <c r="HOE156" s="494"/>
      <c r="HOF156" s="494"/>
      <c r="HOG156" s="494"/>
      <c r="HOH156" s="494"/>
      <c r="HOI156" s="494"/>
      <c r="HOJ156" s="494"/>
      <c r="HOK156" s="494"/>
      <c r="HOL156" s="494"/>
      <c r="HOM156" s="494"/>
      <c r="HON156" s="494"/>
      <c r="HOO156" s="494"/>
      <c r="HOP156" s="494"/>
      <c r="HOQ156" s="494"/>
      <c r="HOR156" s="494"/>
      <c r="HOS156" s="494"/>
      <c r="HOT156" s="494"/>
      <c r="HOU156" s="494"/>
      <c r="HOV156" s="494"/>
      <c r="HOW156" s="494"/>
      <c r="HOX156" s="494"/>
      <c r="HOY156" s="494"/>
      <c r="HOZ156" s="494"/>
      <c r="HPA156" s="494"/>
      <c r="HPB156" s="494"/>
      <c r="HPC156" s="494"/>
      <c r="HPD156" s="494"/>
      <c r="HPE156" s="494"/>
      <c r="HPF156" s="494"/>
      <c r="HPG156" s="494"/>
      <c r="HPH156" s="494"/>
      <c r="HPI156" s="494"/>
      <c r="HPJ156" s="494"/>
      <c r="HPK156" s="494"/>
      <c r="HPL156" s="494"/>
      <c r="HPM156" s="494"/>
      <c r="HPN156" s="494"/>
      <c r="HPO156" s="494"/>
      <c r="HPP156" s="494"/>
      <c r="HPQ156" s="494"/>
      <c r="HPR156" s="494"/>
      <c r="HPS156" s="494"/>
      <c r="HPT156" s="494"/>
      <c r="HPU156" s="494"/>
      <c r="HPV156" s="494"/>
      <c r="HPW156" s="494"/>
      <c r="HPX156" s="494"/>
      <c r="HPY156" s="494"/>
      <c r="HPZ156" s="494"/>
      <c r="HQA156" s="494"/>
      <c r="HQB156" s="494"/>
      <c r="HQC156" s="494"/>
      <c r="HQD156" s="494"/>
      <c r="HQE156" s="494"/>
      <c r="HQF156" s="494"/>
      <c r="HQG156" s="494"/>
      <c r="HQH156" s="494"/>
      <c r="HQI156" s="494"/>
      <c r="HQJ156" s="494"/>
      <c r="HQK156" s="494"/>
      <c r="HQL156" s="494"/>
      <c r="HQM156" s="494"/>
      <c r="HQN156" s="494"/>
      <c r="HQO156" s="494"/>
      <c r="HQP156" s="494"/>
      <c r="HQQ156" s="494"/>
      <c r="HQR156" s="494"/>
      <c r="HQS156" s="494"/>
      <c r="HQT156" s="494"/>
      <c r="HQU156" s="494"/>
      <c r="HQV156" s="494"/>
      <c r="HQW156" s="494"/>
      <c r="HQX156" s="494"/>
      <c r="HQY156" s="494"/>
      <c r="HQZ156" s="494"/>
      <c r="HRA156" s="494"/>
      <c r="HRB156" s="494"/>
      <c r="HRC156" s="494"/>
      <c r="HRD156" s="494"/>
      <c r="HRE156" s="494"/>
      <c r="HRF156" s="494"/>
      <c r="HRG156" s="494"/>
      <c r="HRH156" s="494"/>
      <c r="HRI156" s="494"/>
      <c r="HRJ156" s="494"/>
      <c r="HRK156" s="494"/>
      <c r="HRL156" s="494"/>
      <c r="HRM156" s="494"/>
      <c r="HRN156" s="494"/>
      <c r="HRO156" s="494"/>
      <c r="HRP156" s="494"/>
      <c r="HRQ156" s="494"/>
      <c r="HRR156" s="494"/>
      <c r="HRS156" s="494"/>
      <c r="HRT156" s="494"/>
      <c r="HRU156" s="494"/>
      <c r="HRV156" s="494"/>
      <c r="HRW156" s="494"/>
      <c r="HRX156" s="494"/>
      <c r="HRY156" s="494"/>
      <c r="HRZ156" s="494"/>
      <c r="HSA156" s="494"/>
      <c r="HSB156" s="494"/>
      <c r="HSC156" s="494"/>
      <c r="HSD156" s="494"/>
      <c r="HSE156" s="494"/>
      <c r="HSF156" s="494"/>
      <c r="HSG156" s="494"/>
      <c r="HSH156" s="494"/>
      <c r="HSI156" s="494"/>
      <c r="HSJ156" s="494"/>
      <c r="HSK156" s="494"/>
      <c r="HSL156" s="494"/>
      <c r="HSM156" s="494"/>
      <c r="HSN156" s="494"/>
      <c r="HSO156" s="494"/>
      <c r="HSP156" s="494"/>
      <c r="HSQ156" s="494"/>
      <c r="HSR156" s="494"/>
      <c r="HSS156" s="494"/>
      <c r="HST156" s="494"/>
      <c r="HSU156" s="494"/>
      <c r="HSV156" s="494"/>
      <c r="HSW156" s="494"/>
      <c r="HSX156" s="494"/>
      <c r="HSY156" s="494"/>
      <c r="HSZ156" s="494"/>
      <c r="HTA156" s="494"/>
      <c r="HTB156" s="494"/>
      <c r="HTC156" s="494"/>
      <c r="HTD156" s="494"/>
      <c r="HTE156" s="494"/>
      <c r="HTF156" s="494"/>
      <c r="HTG156" s="494"/>
      <c r="HTH156" s="494"/>
      <c r="HTI156" s="494"/>
      <c r="HTJ156" s="494"/>
      <c r="HTK156" s="494"/>
      <c r="HTL156" s="494"/>
      <c r="HTM156" s="494"/>
      <c r="HTN156" s="494"/>
      <c r="HTO156" s="494"/>
      <c r="HTP156" s="494"/>
      <c r="HTQ156" s="494"/>
      <c r="HTR156" s="494"/>
      <c r="HTS156" s="494"/>
      <c r="HTT156" s="494"/>
      <c r="HTU156" s="494"/>
      <c r="HTV156" s="494"/>
      <c r="HTW156" s="494"/>
      <c r="HTX156" s="494"/>
      <c r="HTY156" s="494"/>
      <c r="HTZ156" s="494"/>
      <c r="HUA156" s="494"/>
      <c r="HUB156" s="494"/>
      <c r="HUC156" s="494"/>
      <c r="HUD156" s="494"/>
      <c r="HUE156" s="494"/>
      <c r="HUF156" s="494"/>
      <c r="HUG156" s="494"/>
      <c r="HUH156" s="494"/>
      <c r="HUI156" s="494"/>
      <c r="HUJ156" s="494"/>
      <c r="HUK156" s="494"/>
      <c r="HUL156" s="494"/>
      <c r="HUM156" s="494"/>
      <c r="HUN156" s="494"/>
      <c r="HUO156" s="494"/>
      <c r="HUP156" s="494"/>
      <c r="HUQ156" s="494"/>
      <c r="HUR156" s="494"/>
      <c r="HUS156" s="494"/>
      <c r="HUT156" s="494"/>
      <c r="HUU156" s="494"/>
      <c r="HUV156" s="494"/>
      <c r="HUW156" s="494"/>
      <c r="HUX156" s="494"/>
      <c r="HUY156" s="494"/>
      <c r="HUZ156" s="494"/>
      <c r="HVA156" s="494"/>
      <c r="HVB156" s="494"/>
      <c r="HVC156" s="494"/>
      <c r="HVD156" s="494"/>
      <c r="HVE156" s="494"/>
      <c r="HVF156" s="494"/>
      <c r="HVG156" s="494"/>
      <c r="HVH156" s="494"/>
      <c r="HVI156" s="494"/>
      <c r="HVJ156" s="494"/>
      <c r="HVK156" s="494"/>
      <c r="HVL156" s="494"/>
      <c r="HVM156" s="494"/>
      <c r="HVN156" s="494"/>
      <c r="HVO156" s="494"/>
      <c r="HVP156" s="494"/>
      <c r="HVQ156" s="494"/>
      <c r="HVR156" s="494"/>
      <c r="HVS156" s="494"/>
      <c r="HVT156" s="494"/>
      <c r="HVU156" s="494"/>
      <c r="HVV156" s="494"/>
      <c r="HVW156" s="494"/>
      <c r="HVX156" s="494"/>
      <c r="HVY156" s="494"/>
      <c r="HVZ156" s="494"/>
      <c r="HWA156" s="494"/>
      <c r="HWB156" s="494"/>
      <c r="HWC156" s="494"/>
      <c r="HWD156" s="494"/>
      <c r="HWE156" s="494"/>
      <c r="HWF156" s="494"/>
      <c r="HWG156" s="494"/>
      <c r="HWH156" s="494"/>
      <c r="HWI156" s="494"/>
      <c r="HWJ156" s="494"/>
      <c r="HWK156" s="494"/>
      <c r="HWL156" s="494"/>
      <c r="HWM156" s="494"/>
      <c r="HWN156" s="494"/>
      <c r="HWO156" s="494"/>
      <c r="HWP156" s="494"/>
      <c r="HWQ156" s="494"/>
      <c r="HWR156" s="494"/>
      <c r="HWS156" s="494"/>
      <c r="HWT156" s="494"/>
      <c r="HWU156" s="494"/>
      <c r="HWV156" s="494"/>
      <c r="HWW156" s="494"/>
      <c r="HWX156" s="494"/>
      <c r="HWY156" s="494"/>
      <c r="HWZ156" s="494"/>
      <c r="HXA156" s="494"/>
      <c r="HXB156" s="494"/>
      <c r="HXC156" s="494"/>
      <c r="HXD156" s="494"/>
      <c r="HXE156" s="494"/>
      <c r="HXF156" s="494"/>
      <c r="HXG156" s="494"/>
      <c r="HXH156" s="494"/>
      <c r="HXI156" s="494"/>
      <c r="HXJ156" s="494"/>
      <c r="HXK156" s="494"/>
      <c r="HXL156" s="494"/>
      <c r="HXM156" s="494"/>
      <c r="HXN156" s="494"/>
      <c r="HXO156" s="494"/>
      <c r="HXP156" s="494"/>
      <c r="HXQ156" s="494"/>
      <c r="HXR156" s="494"/>
      <c r="HXS156" s="494"/>
      <c r="HXT156" s="494"/>
      <c r="HXU156" s="494"/>
      <c r="HXV156" s="494"/>
      <c r="HXW156" s="494"/>
      <c r="HXX156" s="494"/>
      <c r="HXY156" s="494"/>
      <c r="HXZ156" s="494"/>
      <c r="HYA156" s="494"/>
      <c r="HYB156" s="494"/>
      <c r="HYC156" s="494"/>
      <c r="HYD156" s="494"/>
      <c r="HYE156" s="494"/>
      <c r="HYF156" s="494"/>
      <c r="HYG156" s="494"/>
      <c r="HYH156" s="494"/>
      <c r="HYI156" s="494"/>
      <c r="HYJ156" s="494"/>
      <c r="HYK156" s="494"/>
      <c r="HYL156" s="494"/>
      <c r="HYM156" s="494"/>
      <c r="HYN156" s="494"/>
      <c r="HYO156" s="494"/>
      <c r="HYP156" s="494"/>
      <c r="HYQ156" s="494"/>
      <c r="HYR156" s="494"/>
      <c r="HYS156" s="494"/>
      <c r="HYT156" s="494"/>
      <c r="HYU156" s="494"/>
      <c r="HYV156" s="494"/>
      <c r="HYW156" s="494"/>
      <c r="HYX156" s="494"/>
      <c r="HYY156" s="494"/>
      <c r="HYZ156" s="494"/>
      <c r="HZA156" s="494"/>
      <c r="HZB156" s="494"/>
      <c r="HZC156" s="494"/>
      <c r="HZD156" s="494"/>
      <c r="HZE156" s="494"/>
      <c r="HZF156" s="494"/>
      <c r="HZG156" s="494"/>
      <c r="HZH156" s="494"/>
      <c r="HZI156" s="494"/>
      <c r="HZJ156" s="494"/>
      <c r="HZK156" s="494"/>
      <c r="HZL156" s="494"/>
      <c r="HZM156" s="494"/>
      <c r="HZN156" s="494"/>
      <c r="HZO156" s="494"/>
      <c r="HZP156" s="494"/>
      <c r="HZQ156" s="494"/>
      <c r="HZR156" s="494"/>
      <c r="HZS156" s="494"/>
      <c r="HZT156" s="494"/>
      <c r="HZU156" s="494"/>
      <c r="HZV156" s="494"/>
      <c r="HZW156" s="494"/>
      <c r="HZX156" s="494"/>
      <c r="HZY156" s="494"/>
      <c r="HZZ156" s="494"/>
      <c r="IAA156" s="494"/>
      <c r="IAB156" s="494"/>
      <c r="IAC156" s="494"/>
      <c r="IAD156" s="494"/>
      <c r="IAE156" s="494"/>
      <c r="IAF156" s="494"/>
      <c r="IAG156" s="494"/>
      <c r="IAH156" s="494"/>
      <c r="IAI156" s="494"/>
      <c r="IAJ156" s="494"/>
      <c r="IAK156" s="494"/>
      <c r="IAL156" s="494"/>
      <c r="IAM156" s="494"/>
      <c r="IAN156" s="494"/>
      <c r="IAO156" s="494"/>
      <c r="IAP156" s="494"/>
      <c r="IAQ156" s="494"/>
      <c r="IAR156" s="494"/>
      <c r="IAS156" s="494"/>
      <c r="IAT156" s="494"/>
      <c r="IAU156" s="494"/>
      <c r="IAV156" s="494"/>
      <c r="IAW156" s="494"/>
      <c r="IAX156" s="494"/>
      <c r="IAY156" s="494"/>
      <c r="IAZ156" s="494"/>
      <c r="IBA156" s="494"/>
      <c r="IBB156" s="494"/>
      <c r="IBC156" s="494"/>
      <c r="IBD156" s="494"/>
      <c r="IBE156" s="494"/>
      <c r="IBF156" s="494"/>
      <c r="IBG156" s="494"/>
      <c r="IBH156" s="494"/>
      <c r="IBI156" s="494"/>
      <c r="IBJ156" s="494"/>
      <c r="IBK156" s="494"/>
      <c r="IBL156" s="494"/>
      <c r="IBM156" s="494"/>
      <c r="IBN156" s="494"/>
      <c r="IBO156" s="494"/>
      <c r="IBP156" s="494"/>
      <c r="IBQ156" s="494"/>
      <c r="IBR156" s="494"/>
      <c r="IBS156" s="494"/>
      <c r="IBT156" s="494"/>
      <c r="IBU156" s="494"/>
      <c r="IBV156" s="494"/>
      <c r="IBW156" s="494"/>
      <c r="IBX156" s="494"/>
      <c r="IBY156" s="494"/>
      <c r="IBZ156" s="494"/>
      <c r="ICA156" s="494"/>
      <c r="ICB156" s="494"/>
      <c r="ICC156" s="494"/>
      <c r="ICD156" s="494"/>
      <c r="ICE156" s="494"/>
      <c r="ICF156" s="494"/>
      <c r="ICG156" s="494"/>
      <c r="ICH156" s="494"/>
      <c r="ICI156" s="494"/>
      <c r="ICJ156" s="494"/>
      <c r="ICK156" s="494"/>
      <c r="ICL156" s="494"/>
      <c r="ICM156" s="494"/>
      <c r="ICN156" s="494"/>
      <c r="ICO156" s="494"/>
      <c r="ICP156" s="494"/>
      <c r="ICQ156" s="494"/>
      <c r="ICR156" s="494"/>
      <c r="ICS156" s="494"/>
      <c r="ICT156" s="494"/>
      <c r="ICU156" s="494"/>
      <c r="ICV156" s="494"/>
      <c r="ICW156" s="494"/>
      <c r="ICX156" s="494"/>
      <c r="ICY156" s="494"/>
      <c r="ICZ156" s="494"/>
      <c r="IDA156" s="494"/>
      <c r="IDB156" s="494"/>
      <c r="IDC156" s="494"/>
      <c r="IDD156" s="494"/>
      <c r="IDE156" s="494"/>
      <c r="IDF156" s="494"/>
      <c r="IDG156" s="494"/>
      <c r="IDH156" s="494"/>
      <c r="IDI156" s="494"/>
      <c r="IDJ156" s="494"/>
      <c r="IDK156" s="494"/>
      <c r="IDL156" s="494"/>
      <c r="IDM156" s="494"/>
      <c r="IDN156" s="494"/>
      <c r="IDO156" s="494"/>
      <c r="IDP156" s="494"/>
      <c r="IDQ156" s="494"/>
      <c r="IDR156" s="494"/>
      <c r="IDS156" s="494"/>
      <c r="IDT156" s="494"/>
      <c r="IDU156" s="494"/>
      <c r="IDV156" s="494"/>
      <c r="IDW156" s="494"/>
      <c r="IDX156" s="494"/>
      <c r="IDY156" s="494"/>
      <c r="IDZ156" s="494"/>
      <c r="IEA156" s="494"/>
      <c r="IEB156" s="494"/>
      <c r="IEC156" s="494"/>
      <c r="IED156" s="494"/>
      <c r="IEE156" s="494"/>
      <c r="IEF156" s="494"/>
      <c r="IEG156" s="494"/>
      <c r="IEH156" s="494"/>
      <c r="IEI156" s="494"/>
      <c r="IEJ156" s="494"/>
      <c r="IEK156" s="494"/>
      <c r="IEL156" s="494"/>
      <c r="IEM156" s="494"/>
      <c r="IEN156" s="494"/>
      <c r="IEO156" s="494"/>
      <c r="IEP156" s="494"/>
      <c r="IEQ156" s="494"/>
      <c r="IER156" s="494"/>
      <c r="IES156" s="494"/>
      <c r="IET156" s="494"/>
      <c r="IEU156" s="494"/>
      <c r="IEV156" s="494"/>
      <c r="IEW156" s="494"/>
      <c r="IEX156" s="494"/>
      <c r="IEY156" s="494"/>
      <c r="IEZ156" s="494"/>
      <c r="IFA156" s="494"/>
      <c r="IFB156" s="494"/>
      <c r="IFC156" s="494"/>
      <c r="IFD156" s="494"/>
      <c r="IFE156" s="494"/>
      <c r="IFF156" s="494"/>
      <c r="IFG156" s="494"/>
      <c r="IFH156" s="494"/>
      <c r="IFI156" s="494"/>
      <c r="IFJ156" s="494"/>
      <c r="IFK156" s="494"/>
      <c r="IFL156" s="494"/>
      <c r="IFM156" s="494"/>
      <c r="IFN156" s="494"/>
      <c r="IFO156" s="494"/>
      <c r="IFP156" s="494"/>
      <c r="IFQ156" s="494"/>
      <c r="IFR156" s="494"/>
      <c r="IFS156" s="494"/>
      <c r="IFT156" s="494"/>
      <c r="IFU156" s="494"/>
      <c r="IFV156" s="494"/>
      <c r="IFW156" s="494"/>
      <c r="IFX156" s="494"/>
      <c r="IFY156" s="494"/>
      <c r="IFZ156" s="494"/>
      <c r="IGA156" s="494"/>
      <c r="IGB156" s="494"/>
      <c r="IGC156" s="494"/>
      <c r="IGD156" s="494"/>
      <c r="IGE156" s="494"/>
      <c r="IGF156" s="494"/>
      <c r="IGG156" s="494"/>
      <c r="IGH156" s="494"/>
      <c r="IGI156" s="494"/>
      <c r="IGJ156" s="494"/>
      <c r="IGK156" s="494"/>
      <c r="IGL156" s="494"/>
      <c r="IGM156" s="494"/>
      <c r="IGN156" s="494"/>
      <c r="IGO156" s="494"/>
      <c r="IGP156" s="494"/>
      <c r="IGQ156" s="494"/>
      <c r="IGR156" s="494"/>
      <c r="IGS156" s="494"/>
      <c r="IGT156" s="494"/>
      <c r="IGU156" s="494"/>
      <c r="IGV156" s="494"/>
      <c r="IGW156" s="494"/>
      <c r="IGX156" s="494"/>
      <c r="IGY156" s="494"/>
      <c r="IGZ156" s="494"/>
      <c r="IHA156" s="494"/>
      <c r="IHB156" s="494"/>
      <c r="IHC156" s="494"/>
      <c r="IHD156" s="494"/>
      <c r="IHE156" s="494"/>
      <c r="IHF156" s="494"/>
      <c r="IHG156" s="494"/>
      <c r="IHH156" s="494"/>
      <c r="IHI156" s="494"/>
      <c r="IHJ156" s="494"/>
      <c r="IHK156" s="494"/>
      <c r="IHL156" s="494"/>
      <c r="IHM156" s="494"/>
      <c r="IHN156" s="494"/>
      <c r="IHO156" s="494"/>
      <c r="IHP156" s="494"/>
      <c r="IHQ156" s="494"/>
      <c r="IHR156" s="494"/>
      <c r="IHS156" s="494"/>
      <c r="IHT156" s="494"/>
      <c r="IHU156" s="494"/>
      <c r="IHV156" s="494"/>
      <c r="IHW156" s="494"/>
      <c r="IHX156" s="494"/>
      <c r="IHY156" s="494"/>
      <c r="IHZ156" s="494"/>
      <c r="IIA156" s="494"/>
      <c r="IIB156" s="494"/>
      <c r="IIC156" s="494"/>
      <c r="IID156" s="494"/>
      <c r="IIE156" s="494"/>
      <c r="IIF156" s="494"/>
      <c r="IIG156" s="494"/>
      <c r="IIH156" s="494"/>
      <c r="III156" s="494"/>
      <c r="IIJ156" s="494"/>
      <c r="IIK156" s="494"/>
      <c r="IIL156" s="494"/>
      <c r="IIM156" s="494"/>
      <c r="IIN156" s="494"/>
      <c r="IIO156" s="494"/>
      <c r="IIP156" s="494"/>
      <c r="IIQ156" s="494"/>
      <c r="IIR156" s="494"/>
      <c r="IIS156" s="494"/>
      <c r="IIT156" s="494"/>
      <c r="IIU156" s="494"/>
      <c r="IIV156" s="494"/>
      <c r="IIW156" s="494"/>
      <c r="IIX156" s="494"/>
      <c r="IIY156" s="494"/>
      <c r="IIZ156" s="494"/>
      <c r="IJA156" s="494"/>
      <c r="IJB156" s="494"/>
      <c r="IJC156" s="494"/>
      <c r="IJD156" s="494"/>
      <c r="IJE156" s="494"/>
      <c r="IJF156" s="494"/>
      <c r="IJG156" s="494"/>
      <c r="IJH156" s="494"/>
      <c r="IJI156" s="494"/>
      <c r="IJJ156" s="494"/>
      <c r="IJK156" s="494"/>
      <c r="IJL156" s="494"/>
      <c r="IJM156" s="494"/>
      <c r="IJN156" s="494"/>
      <c r="IJO156" s="494"/>
      <c r="IJP156" s="494"/>
      <c r="IJQ156" s="494"/>
      <c r="IJR156" s="494"/>
      <c r="IJS156" s="494"/>
      <c r="IJT156" s="494"/>
      <c r="IJU156" s="494"/>
      <c r="IJV156" s="494"/>
      <c r="IJW156" s="494"/>
      <c r="IJX156" s="494"/>
      <c r="IJY156" s="494"/>
      <c r="IJZ156" s="494"/>
      <c r="IKA156" s="494"/>
      <c r="IKB156" s="494"/>
      <c r="IKC156" s="494"/>
      <c r="IKD156" s="494"/>
      <c r="IKE156" s="494"/>
      <c r="IKF156" s="494"/>
      <c r="IKG156" s="494"/>
      <c r="IKH156" s="494"/>
      <c r="IKI156" s="494"/>
      <c r="IKJ156" s="494"/>
      <c r="IKK156" s="494"/>
      <c r="IKL156" s="494"/>
      <c r="IKM156" s="494"/>
      <c r="IKN156" s="494"/>
      <c r="IKO156" s="494"/>
      <c r="IKP156" s="494"/>
      <c r="IKQ156" s="494"/>
      <c r="IKR156" s="494"/>
      <c r="IKS156" s="494"/>
      <c r="IKT156" s="494"/>
      <c r="IKU156" s="494"/>
      <c r="IKV156" s="494"/>
      <c r="IKW156" s="494"/>
      <c r="IKX156" s="494"/>
      <c r="IKY156" s="494"/>
      <c r="IKZ156" s="494"/>
      <c r="ILA156" s="494"/>
      <c r="ILB156" s="494"/>
      <c r="ILC156" s="494"/>
      <c r="ILD156" s="494"/>
      <c r="ILE156" s="494"/>
      <c r="ILF156" s="494"/>
      <c r="ILG156" s="494"/>
      <c r="ILH156" s="494"/>
      <c r="ILI156" s="494"/>
      <c r="ILJ156" s="494"/>
      <c r="ILK156" s="494"/>
      <c r="ILL156" s="494"/>
      <c r="ILM156" s="494"/>
      <c r="ILN156" s="494"/>
      <c r="ILO156" s="494"/>
      <c r="ILP156" s="494"/>
      <c r="ILQ156" s="494"/>
      <c r="ILR156" s="494"/>
      <c r="ILS156" s="494"/>
      <c r="ILT156" s="494"/>
      <c r="ILU156" s="494"/>
      <c r="ILV156" s="494"/>
      <c r="ILW156" s="494"/>
      <c r="ILX156" s="494"/>
      <c r="ILY156" s="494"/>
      <c r="ILZ156" s="494"/>
      <c r="IMA156" s="494"/>
      <c r="IMB156" s="494"/>
      <c r="IMC156" s="494"/>
      <c r="IMD156" s="494"/>
      <c r="IME156" s="494"/>
      <c r="IMF156" s="494"/>
      <c r="IMG156" s="494"/>
      <c r="IMH156" s="494"/>
      <c r="IMI156" s="494"/>
      <c r="IMJ156" s="494"/>
      <c r="IMK156" s="494"/>
      <c r="IML156" s="494"/>
      <c r="IMM156" s="494"/>
      <c r="IMN156" s="494"/>
      <c r="IMO156" s="494"/>
      <c r="IMP156" s="494"/>
      <c r="IMQ156" s="494"/>
      <c r="IMR156" s="494"/>
      <c r="IMS156" s="494"/>
      <c r="IMT156" s="494"/>
      <c r="IMU156" s="494"/>
      <c r="IMV156" s="494"/>
      <c r="IMW156" s="494"/>
      <c r="IMX156" s="494"/>
      <c r="IMY156" s="494"/>
      <c r="IMZ156" s="494"/>
      <c r="INA156" s="494"/>
      <c r="INB156" s="494"/>
      <c r="INC156" s="494"/>
      <c r="IND156" s="494"/>
      <c r="INE156" s="494"/>
      <c r="INF156" s="494"/>
      <c r="ING156" s="494"/>
      <c r="INH156" s="494"/>
      <c r="INI156" s="494"/>
      <c r="INJ156" s="494"/>
      <c r="INK156" s="494"/>
      <c r="INL156" s="494"/>
      <c r="INM156" s="494"/>
      <c r="INN156" s="494"/>
      <c r="INO156" s="494"/>
      <c r="INP156" s="494"/>
      <c r="INQ156" s="494"/>
      <c r="INR156" s="494"/>
      <c r="INS156" s="494"/>
      <c r="INT156" s="494"/>
      <c r="INU156" s="494"/>
      <c r="INV156" s="494"/>
      <c r="INW156" s="494"/>
      <c r="INX156" s="494"/>
      <c r="INY156" s="494"/>
      <c r="INZ156" s="494"/>
      <c r="IOA156" s="494"/>
      <c r="IOB156" s="494"/>
      <c r="IOC156" s="494"/>
      <c r="IOD156" s="494"/>
      <c r="IOE156" s="494"/>
      <c r="IOF156" s="494"/>
      <c r="IOG156" s="494"/>
      <c r="IOH156" s="494"/>
      <c r="IOI156" s="494"/>
      <c r="IOJ156" s="494"/>
      <c r="IOK156" s="494"/>
      <c r="IOL156" s="494"/>
      <c r="IOM156" s="494"/>
      <c r="ION156" s="494"/>
      <c r="IOO156" s="494"/>
      <c r="IOP156" s="494"/>
      <c r="IOQ156" s="494"/>
      <c r="IOR156" s="494"/>
      <c r="IOS156" s="494"/>
      <c r="IOT156" s="494"/>
      <c r="IOU156" s="494"/>
      <c r="IOV156" s="494"/>
      <c r="IOW156" s="494"/>
      <c r="IOX156" s="494"/>
      <c r="IOY156" s="494"/>
      <c r="IOZ156" s="494"/>
      <c r="IPA156" s="494"/>
      <c r="IPB156" s="494"/>
      <c r="IPC156" s="494"/>
      <c r="IPD156" s="494"/>
      <c r="IPE156" s="494"/>
      <c r="IPF156" s="494"/>
      <c r="IPG156" s="494"/>
      <c r="IPH156" s="494"/>
      <c r="IPI156" s="494"/>
      <c r="IPJ156" s="494"/>
      <c r="IPK156" s="494"/>
      <c r="IPL156" s="494"/>
      <c r="IPM156" s="494"/>
      <c r="IPN156" s="494"/>
      <c r="IPO156" s="494"/>
      <c r="IPP156" s="494"/>
      <c r="IPQ156" s="494"/>
      <c r="IPR156" s="494"/>
      <c r="IPS156" s="494"/>
      <c r="IPT156" s="494"/>
      <c r="IPU156" s="494"/>
      <c r="IPV156" s="494"/>
      <c r="IPW156" s="494"/>
      <c r="IPX156" s="494"/>
      <c r="IPY156" s="494"/>
      <c r="IPZ156" s="494"/>
      <c r="IQA156" s="494"/>
      <c r="IQB156" s="494"/>
      <c r="IQC156" s="494"/>
      <c r="IQD156" s="494"/>
      <c r="IQE156" s="494"/>
      <c r="IQF156" s="494"/>
      <c r="IQG156" s="494"/>
      <c r="IQH156" s="494"/>
      <c r="IQI156" s="494"/>
      <c r="IQJ156" s="494"/>
      <c r="IQK156" s="494"/>
      <c r="IQL156" s="494"/>
      <c r="IQM156" s="494"/>
      <c r="IQN156" s="494"/>
      <c r="IQO156" s="494"/>
      <c r="IQP156" s="494"/>
      <c r="IQQ156" s="494"/>
      <c r="IQR156" s="494"/>
      <c r="IQS156" s="494"/>
      <c r="IQT156" s="494"/>
      <c r="IQU156" s="494"/>
      <c r="IQV156" s="494"/>
      <c r="IQW156" s="494"/>
      <c r="IQX156" s="494"/>
      <c r="IQY156" s="494"/>
      <c r="IQZ156" s="494"/>
      <c r="IRA156" s="494"/>
      <c r="IRB156" s="494"/>
      <c r="IRC156" s="494"/>
      <c r="IRD156" s="494"/>
      <c r="IRE156" s="494"/>
      <c r="IRF156" s="494"/>
      <c r="IRG156" s="494"/>
      <c r="IRH156" s="494"/>
      <c r="IRI156" s="494"/>
      <c r="IRJ156" s="494"/>
      <c r="IRK156" s="494"/>
      <c r="IRL156" s="494"/>
      <c r="IRM156" s="494"/>
      <c r="IRN156" s="494"/>
      <c r="IRO156" s="494"/>
      <c r="IRP156" s="494"/>
      <c r="IRQ156" s="494"/>
      <c r="IRR156" s="494"/>
      <c r="IRS156" s="494"/>
      <c r="IRT156" s="494"/>
      <c r="IRU156" s="494"/>
      <c r="IRV156" s="494"/>
      <c r="IRW156" s="494"/>
      <c r="IRX156" s="494"/>
      <c r="IRY156" s="494"/>
      <c r="IRZ156" s="494"/>
      <c r="ISA156" s="494"/>
      <c r="ISB156" s="494"/>
      <c r="ISC156" s="494"/>
      <c r="ISD156" s="494"/>
      <c r="ISE156" s="494"/>
      <c r="ISF156" s="494"/>
      <c r="ISG156" s="494"/>
      <c r="ISH156" s="494"/>
      <c r="ISI156" s="494"/>
      <c r="ISJ156" s="494"/>
      <c r="ISK156" s="494"/>
      <c r="ISL156" s="494"/>
      <c r="ISM156" s="494"/>
      <c r="ISN156" s="494"/>
      <c r="ISO156" s="494"/>
      <c r="ISP156" s="494"/>
      <c r="ISQ156" s="494"/>
      <c r="ISR156" s="494"/>
      <c r="ISS156" s="494"/>
      <c r="IST156" s="494"/>
      <c r="ISU156" s="494"/>
      <c r="ISV156" s="494"/>
      <c r="ISW156" s="494"/>
      <c r="ISX156" s="494"/>
      <c r="ISY156" s="494"/>
      <c r="ISZ156" s="494"/>
      <c r="ITA156" s="494"/>
      <c r="ITB156" s="494"/>
      <c r="ITC156" s="494"/>
      <c r="ITD156" s="494"/>
      <c r="ITE156" s="494"/>
      <c r="ITF156" s="494"/>
      <c r="ITG156" s="494"/>
      <c r="ITH156" s="494"/>
      <c r="ITI156" s="494"/>
      <c r="ITJ156" s="494"/>
      <c r="ITK156" s="494"/>
      <c r="ITL156" s="494"/>
      <c r="ITM156" s="494"/>
      <c r="ITN156" s="494"/>
      <c r="ITO156" s="494"/>
      <c r="ITP156" s="494"/>
      <c r="ITQ156" s="494"/>
      <c r="ITR156" s="494"/>
      <c r="ITS156" s="494"/>
      <c r="ITT156" s="494"/>
      <c r="ITU156" s="494"/>
      <c r="ITV156" s="494"/>
      <c r="ITW156" s="494"/>
      <c r="ITX156" s="494"/>
      <c r="ITY156" s="494"/>
      <c r="ITZ156" s="494"/>
      <c r="IUA156" s="494"/>
      <c r="IUB156" s="494"/>
      <c r="IUC156" s="494"/>
      <c r="IUD156" s="494"/>
      <c r="IUE156" s="494"/>
      <c r="IUF156" s="494"/>
      <c r="IUG156" s="494"/>
      <c r="IUH156" s="494"/>
      <c r="IUI156" s="494"/>
      <c r="IUJ156" s="494"/>
      <c r="IUK156" s="494"/>
      <c r="IUL156" s="494"/>
      <c r="IUM156" s="494"/>
      <c r="IUN156" s="494"/>
      <c r="IUO156" s="494"/>
      <c r="IUP156" s="494"/>
      <c r="IUQ156" s="494"/>
      <c r="IUR156" s="494"/>
      <c r="IUS156" s="494"/>
      <c r="IUT156" s="494"/>
      <c r="IUU156" s="494"/>
      <c r="IUV156" s="494"/>
      <c r="IUW156" s="494"/>
      <c r="IUX156" s="494"/>
      <c r="IUY156" s="494"/>
      <c r="IUZ156" s="494"/>
      <c r="IVA156" s="494"/>
      <c r="IVB156" s="494"/>
      <c r="IVC156" s="494"/>
      <c r="IVD156" s="494"/>
      <c r="IVE156" s="494"/>
      <c r="IVF156" s="494"/>
      <c r="IVG156" s="494"/>
      <c r="IVH156" s="494"/>
      <c r="IVI156" s="494"/>
      <c r="IVJ156" s="494"/>
      <c r="IVK156" s="494"/>
      <c r="IVL156" s="494"/>
      <c r="IVM156" s="494"/>
      <c r="IVN156" s="494"/>
      <c r="IVO156" s="494"/>
      <c r="IVP156" s="494"/>
      <c r="IVQ156" s="494"/>
      <c r="IVR156" s="494"/>
      <c r="IVS156" s="494"/>
      <c r="IVT156" s="494"/>
      <c r="IVU156" s="494"/>
      <c r="IVV156" s="494"/>
      <c r="IVW156" s="494"/>
      <c r="IVX156" s="494"/>
      <c r="IVY156" s="494"/>
      <c r="IVZ156" s="494"/>
      <c r="IWA156" s="494"/>
      <c r="IWB156" s="494"/>
      <c r="IWC156" s="494"/>
      <c r="IWD156" s="494"/>
      <c r="IWE156" s="494"/>
      <c r="IWF156" s="494"/>
      <c r="IWG156" s="494"/>
      <c r="IWH156" s="494"/>
      <c r="IWI156" s="494"/>
      <c r="IWJ156" s="494"/>
      <c r="IWK156" s="494"/>
      <c r="IWL156" s="494"/>
      <c r="IWM156" s="494"/>
      <c r="IWN156" s="494"/>
      <c r="IWO156" s="494"/>
      <c r="IWP156" s="494"/>
      <c r="IWQ156" s="494"/>
      <c r="IWR156" s="494"/>
      <c r="IWS156" s="494"/>
      <c r="IWT156" s="494"/>
      <c r="IWU156" s="494"/>
      <c r="IWV156" s="494"/>
      <c r="IWW156" s="494"/>
      <c r="IWX156" s="494"/>
      <c r="IWY156" s="494"/>
      <c r="IWZ156" s="494"/>
      <c r="IXA156" s="494"/>
      <c r="IXB156" s="494"/>
      <c r="IXC156" s="494"/>
      <c r="IXD156" s="494"/>
      <c r="IXE156" s="494"/>
      <c r="IXF156" s="494"/>
      <c r="IXG156" s="494"/>
      <c r="IXH156" s="494"/>
      <c r="IXI156" s="494"/>
      <c r="IXJ156" s="494"/>
      <c r="IXK156" s="494"/>
      <c r="IXL156" s="494"/>
      <c r="IXM156" s="494"/>
      <c r="IXN156" s="494"/>
      <c r="IXO156" s="494"/>
      <c r="IXP156" s="494"/>
      <c r="IXQ156" s="494"/>
      <c r="IXR156" s="494"/>
      <c r="IXS156" s="494"/>
      <c r="IXT156" s="494"/>
      <c r="IXU156" s="494"/>
      <c r="IXV156" s="494"/>
      <c r="IXW156" s="494"/>
      <c r="IXX156" s="494"/>
      <c r="IXY156" s="494"/>
      <c r="IXZ156" s="494"/>
      <c r="IYA156" s="494"/>
      <c r="IYB156" s="494"/>
      <c r="IYC156" s="494"/>
      <c r="IYD156" s="494"/>
      <c r="IYE156" s="494"/>
      <c r="IYF156" s="494"/>
      <c r="IYG156" s="494"/>
      <c r="IYH156" s="494"/>
      <c r="IYI156" s="494"/>
      <c r="IYJ156" s="494"/>
      <c r="IYK156" s="494"/>
      <c r="IYL156" s="494"/>
      <c r="IYM156" s="494"/>
      <c r="IYN156" s="494"/>
      <c r="IYO156" s="494"/>
      <c r="IYP156" s="494"/>
      <c r="IYQ156" s="494"/>
      <c r="IYR156" s="494"/>
      <c r="IYS156" s="494"/>
      <c r="IYT156" s="494"/>
      <c r="IYU156" s="494"/>
      <c r="IYV156" s="494"/>
      <c r="IYW156" s="494"/>
      <c r="IYX156" s="494"/>
      <c r="IYY156" s="494"/>
      <c r="IYZ156" s="494"/>
      <c r="IZA156" s="494"/>
      <c r="IZB156" s="494"/>
      <c r="IZC156" s="494"/>
      <c r="IZD156" s="494"/>
      <c r="IZE156" s="494"/>
      <c r="IZF156" s="494"/>
      <c r="IZG156" s="494"/>
      <c r="IZH156" s="494"/>
      <c r="IZI156" s="494"/>
      <c r="IZJ156" s="494"/>
      <c r="IZK156" s="494"/>
      <c r="IZL156" s="494"/>
      <c r="IZM156" s="494"/>
      <c r="IZN156" s="494"/>
      <c r="IZO156" s="494"/>
      <c r="IZP156" s="494"/>
      <c r="IZQ156" s="494"/>
      <c r="IZR156" s="494"/>
      <c r="IZS156" s="494"/>
      <c r="IZT156" s="494"/>
      <c r="IZU156" s="494"/>
      <c r="IZV156" s="494"/>
      <c r="IZW156" s="494"/>
      <c r="IZX156" s="494"/>
      <c r="IZY156" s="494"/>
      <c r="IZZ156" s="494"/>
      <c r="JAA156" s="494"/>
      <c r="JAB156" s="494"/>
      <c r="JAC156" s="494"/>
      <c r="JAD156" s="494"/>
      <c r="JAE156" s="494"/>
      <c r="JAF156" s="494"/>
      <c r="JAG156" s="494"/>
      <c r="JAH156" s="494"/>
      <c r="JAI156" s="494"/>
      <c r="JAJ156" s="494"/>
      <c r="JAK156" s="494"/>
      <c r="JAL156" s="494"/>
      <c r="JAM156" s="494"/>
      <c r="JAN156" s="494"/>
      <c r="JAO156" s="494"/>
      <c r="JAP156" s="494"/>
      <c r="JAQ156" s="494"/>
      <c r="JAR156" s="494"/>
      <c r="JAS156" s="494"/>
      <c r="JAT156" s="494"/>
      <c r="JAU156" s="494"/>
      <c r="JAV156" s="494"/>
      <c r="JAW156" s="494"/>
      <c r="JAX156" s="494"/>
      <c r="JAY156" s="494"/>
      <c r="JAZ156" s="494"/>
      <c r="JBA156" s="494"/>
      <c r="JBB156" s="494"/>
      <c r="JBC156" s="494"/>
      <c r="JBD156" s="494"/>
      <c r="JBE156" s="494"/>
      <c r="JBF156" s="494"/>
      <c r="JBG156" s="494"/>
      <c r="JBH156" s="494"/>
      <c r="JBI156" s="494"/>
      <c r="JBJ156" s="494"/>
      <c r="JBK156" s="494"/>
      <c r="JBL156" s="494"/>
      <c r="JBM156" s="494"/>
      <c r="JBN156" s="494"/>
      <c r="JBO156" s="494"/>
      <c r="JBP156" s="494"/>
      <c r="JBQ156" s="494"/>
      <c r="JBR156" s="494"/>
      <c r="JBS156" s="494"/>
      <c r="JBT156" s="494"/>
      <c r="JBU156" s="494"/>
      <c r="JBV156" s="494"/>
      <c r="JBW156" s="494"/>
      <c r="JBX156" s="494"/>
      <c r="JBY156" s="494"/>
      <c r="JBZ156" s="494"/>
      <c r="JCA156" s="494"/>
      <c r="JCB156" s="494"/>
      <c r="JCC156" s="494"/>
      <c r="JCD156" s="494"/>
      <c r="JCE156" s="494"/>
      <c r="JCF156" s="494"/>
      <c r="JCG156" s="494"/>
      <c r="JCH156" s="494"/>
      <c r="JCI156" s="494"/>
      <c r="JCJ156" s="494"/>
      <c r="JCK156" s="494"/>
      <c r="JCL156" s="494"/>
      <c r="JCM156" s="494"/>
      <c r="JCN156" s="494"/>
      <c r="JCO156" s="494"/>
      <c r="JCP156" s="494"/>
      <c r="JCQ156" s="494"/>
      <c r="JCR156" s="494"/>
      <c r="JCS156" s="494"/>
      <c r="JCT156" s="494"/>
      <c r="JCU156" s="494"/>
      <c r="JCV156" s="494"/>
      <c r="JCW156" s="494"/>
      <c r="JCX156" s="494"/>
      <c r="JCY156" s="494"/>
      <c r="JCZ156" s="494"/>
      <c r="JDA156" s="494"/>
      <c r="JDB156" s="494"/>
      <c r="JDC156" s="494"/>
      <c r="JDD156" s="494"/>
      <c r="JDE156" s="494"/>
      <c r="JDF156" s="494"/>
      <c r="JDG156" s="494"/>
      <c r="JDH156" s="494"/>
      <c r="JDI156" s="494"/>
      <c r="JDJ156" s="494"/>
      <c r="JDK156" s="494"/>
      <c r="JDL156" s="494"/>
      <c r="JDM156" s="494"/>
      <c r="JDN156" s="494"/>
      <c r="JDO156" s="494"/>
      <c r="JDP156" s="494"/>
      <c r="JDQ156" s="494"/>
      <c r="JDR156" s="494"/>
      <c r="JDS156" s="494"/>
      <c r="JDT156" s="494"/>
      <c r="JDU156" s="494"/>
      <c r="JDV156" s="494"/>
      <c r="JDW156" s="494"/>
      <c r="JDX156" s="494"/>
      <c r="JDY156" s="494"/>
      <c r="JDZ156" s="494"/>
      <c r="JEA156" s="494"/>
      <c r="JEB156" s="494"/>
      <c r="JEC156" s="494"/>
      <c r="JED156" s="494"/>
      <c r="JEE156" s="494"/>
      <c r="JEF156" s="494"/>
      <c r="JEG156" s="494"/>
      <c r="JEH156" s="494"/>
      <c r="JEI156" s="494"/>
      <c r="JEJ156" s="494"/>
      <c r="JEK156" s="494"/>
      <c r="JEL156" s="494"/>
      <c r="JEM156" s="494"/>
      <c r="JEN156" s="494"/>
      <c r="JEO156" s="494"/>
      <c r="JEP156" s="494"/>
      <c r="JEQ156" s="494"/>
      <c r="JER156" s="494"/>
      <c r="JES156" s="494"/>
      <c r="JET156" s="494"/>
      <c r="JEU156" s="494"/>
      <c r="JEV156" s="494"/>
      <c r="JEW156" s="494"/>
      <c r="JEX156" s="494"/>
      <c r="JEY156" s="494"/>
      <c r="JEZ156" s="494"/>
      <c r="JFA156" s="494"/>
      <c r="JFB156" s="494"/>
      <c r="JFC156" s="494"/>
      <c r="JFD156" s="494"/>
      <c r="JFE156" s="494"/>
      <c r="JFF156" s="494"/>
      <c r="JFG156" s="494"/>
      <c r="JFH156" s="494"/>
      <c r="JFI156" s="494"/>
      <c r="JFJ156" s="494"/>
      <c r="JFK156" s="494"/>
      <c r="JFL156" s="494"/>
      <c r="JFM156" s="494"/>
      <c r="JFN156" s="494"/>
      <c r="JFO156" s="494"/>
      <c r="JFP156" s="494"/>
      <c r="JFQ156" s="494"/>
      <c r="JFR156" s="494"/>
      <c r="JFS156" s="494"/>
      <c r="JFT156" s="494"/>
      <c r="JFU156" s="494"/>
      <c r="JFV156" s="494"/>
      <c r="JFW156" s="494"/>
      <c r="JFX156" s="494"/>
      <c r="JFY156" s="494"/>
      <c r="JFZ156" s="494"/>
      <c r="JGA156" s="494"/>
      <c r="JGB156" s="494"/>
      <c r="JGC156" s="494"/>
      <c r="JGD156" s="494"/>
      <c r="JGE156" s="494"/>
      <c r="JGF156" s="494"/>
      <c r="JGG156" s="494"/>
      <c r="JGH156" s="494"/>
      <c r="JGI156" s="494"/>
      <c r="JGJ156" s="494"/>
      <c r="JGK156" s="494"/>
      <c r="JGL156" s="494"/>
      <c r="JGM156" s="494"/>
      <c r="JGN156" s="494"/>
      <c r="JGO156" s="494"/>
      <c r="JGP156" s="494"/>
      <c r="JGQ156" s="494"/>
      <c r="JGR156" s="494"/>
      <c r="JGS156" s="494"/>
      <c r="JGT156" s="494"/>
      <c r="JGU156" s="494"/>
      <c r="JGV156" s="494"/>
      <c r="JGW156" s="494"/>
      <c r="JGX156" s="494"/>
      <c r="JGY156" s="494"/>
      <c r="JGZ156" s="494"/>
      <c r="JHA156" s="494"/>
      <c r="JHB156" s="494"/>
      <c r="JHC156" s="494"/>
      <c r="JHD156" s="494"/>
      <c r="JHE156" s="494"/>
      <c r="JHF156" s="494"/>
      <c r="JHG156" s="494"/>
      <c r="JHH156" s="494"/>
      <c r="JHI156" s="494"/>
      <c r="JHJ156" s="494"/>
      <c r="JHK156" s="494"/>
      <c r="JHL156" s="494"/>
      <c r="JHM156" s="494"/>
      <c r="JHN156" s="494"/>
      <c r="JHO156" s="494"/>
      <c r="JHP156" s="494"/>
      <c r="JHQ156" s="494"/>
      <c r="JHR156" s="494"/>
      <c r="JHS156" s="494"/>
      <c r="JHT156" s="494"/>
      <c r="JHU156" s="494"/>
      <c r="JHV156" s="494"/>
      <c r="JHW156" s="494"/>
      <c r="JHX156" s="494"/>
      <c r="JHY156" s="494"/>
      <c r="JHZ156" s="494"/>
      <c r="JIA156" s="494"/>
      <c r="JIB156" s="494"/>
      <c r="JIC156" s="494"/>
      <c r="JID156" s="494"/>
      <c r="JIE156" s="494"/>
      <c r="JIF156" s="494"/>
      <c r="JIG156" s="494"/>
      <c r="JIH156" s="494"/>
      <c r="JII156" s="494"/>
      <c r="JIJ156" s="494"/>
      <c r="JIK156" s="494"/>
      <c r="JIL156" s="494"/>
      <c r="JIM156" s="494"/>
      <c r="JIN156" s="494"/>
      <c r="JIO156" s="494"/>
      <c r="JIP156" s="494"/>
      <c r="JIQ156" s="494"/>
      <c r="JIR156" s="494"/>
      <c r="JIS156" s="494"/>
      <c r="JIT156" s="494"/>
      <c r="JIU156" s="494"/>
      <c r="JIV156" s="494"/>
      <c r="JIW156" s="494"/>
      <c r="JIX156" s="494"/>
      <c r="JIY156" s="494"/>
      <c r="JIZ156" s="494"/>
      <c r="JJA156" s="494"/>
      <c r="JJB156" s="494"/>
      <c r="JJC156" s="494"/>
      <c r="JJD156" s="494"/>
      <c r="JJE156" s="494"/>
      <c r="JJF156" s="494"/>
      <c r="JJG156" s="494"/>
      <c r="JJH156" s="494"/>
      <c r="JJI156" s="494"/>
      <c r="JJJ156" s="494"/>
      <c r="JJK156" s="494"/>
      <c r="JJL156" s="494"/>
      <c r="JJM156" s="494"/>
      <c r="JJN156" s="494"/>
      <c r="JJO156" s="494"/>
      <c r="JJP156" s="494"/>
      <c r="JJQ156" s="494"/>
      <c r="JJR156" s="494"/>
      <c r="JJS156" s="494"/>
      <c r="JJT156" s="494"/>
      <c r="JJU156" s="494"/>
      <c r="JJV156" s="494"/>
      <c r="JJW156" s="494"/>
      <c r="JJX156" s="494"/>
      <c r="JJY156" s="494"/>
      <c r="JJZ156" s="494"/>
      <c r="JKA156" s="494"/>
      <c r="JKB156" s="494"/>
      <c r="JKC156" s="494"/>
      <c r="JKD156" s="494"/>
      <c r="JKE156" s="494"/>
      <c r="JKF156" s="494"/>
      <c r="JKG156" s="494"/>
      <c r="JKH156" s="494"/>
      <c r="JKI156" s="494"/>
      <c r="JKJ156" s="494"/>
      <c r="JKK156" s="494"/>
      <c r="JKL156" s="494"/>
      <c r="JKM156" s="494"/>
      <c r="JKN156" s="494"/>
      <c r="JKO156" s="494"/>
      <c r="JKP156" s="494"/>
      <c r="JKQ156" s="494"/>
      <c r="JKR156" s="494"/>
      <c r="JKS156" s="494"/>
      <c r="JKT156" s="494"/>
      <c r="JKU156" s="494"/>
      <c r="JKV156" s="494"/>
      <c r="JKW156" s="494"/>
      <c r="JKX156" s="494"/>
      <c r="JKY156" s="494"/>
      <c r="JKZ156" s="494"/>
      <c r="JLA156" s="494"/>
      <c r="JLB156" s="494"/>
      <c r="JLC156" s="494"/>
      <c r="JLD156" s="494"/>
      <c r="JLE156" s="494"/>
      <c r="JLF156" s="494"/>
      <c r="JLG156" s="494"/>
      <c r="JLH156" s="494"/>
      <c r="JLI156" s="494"/>
      <c r="JLJ156" s="494"/>
      <c r="JLK156" s="494"/>
      <c r="JLL156" s="494"/>
      <c r="JLM156" s="494"/>
      <c r="JLN156" s="494"/>
      <c r="JLO156" s="494"/>
      <c r="JLP156" s="494"/>
      <c r="JLQ156" s="494"/>
      <c r="JLR156" s="494"/>
      <c r="JLS156" s="494"/>
      <c r="JLT156" s="494"/>
      <c r="JLU156" s="494"/>
      <c r="JLV156" s="494"/>
      <c r="JLW156" s="494"/>
      <c r="JLX156" s="494"/>
      <c r="JLY156" s="494"/>
      <c r="JLZ156" s="494"/>
      <c r="JMA156" s="494"/>
      <c r="JMB156" s="494"/>
      <c r="JMC156" s="494"/>
      <c r="JMD156" s="494"/>
      <c r="JME156" s="494"/>
      <c r="JMF156" s="494"/>
      <c r="JMG156" s="494"/>
      <c r="JMH156" s="494"/>
      <c r="JMI156" s="494"/>
      <c r="JMJ156" s="494"/>
      <c r="JMK156" s="494"/>
      <c r="JML156" s="494"/>
      <c r="JMM156" s="494"/>
      <c r="JMN156" s="494"/>
      <c r="JMO156" s="494"/>
      <c r="JMP156" s="494"/>
      <c r="JMQ156" s="494"/>
      <c r="JMR156" s="494"/>
      <c r="JMS156" s="494"/>
      <c r="JMT156" s="494"/>
      <c r="JMU156" s="494"/>
      <c r="JMV156" s="494"/>
      <c r="JMW156" s="494"/>
      <c r="JMX156" s="494"/>
      <c r="JMY156" s="494"/>
      <c r="JMZ156" s="494"/>
      <c r="JNA156" s="494"/>
      <c r="JNB156" s="494"/>
      <c r="JNC156" s="494"/>
      <c r="JND156" s="494"/>
      <c r="JNE156" s="494"/>
      <c r="JNF156" s="494"/>
      <c r="JNG156" s="494"/>
      <c r="JNH156" s="494"/>
      <c r="JNI156" s="494"/>
      <c r="JNJ156" s="494"/>
      <c r="JNK156" s="494"/>
      <c r="JNL156" s="494"/>
      <c r="JNM156" s="494"/>
      <c r="JNN156" s="494"/>
      <c r="JNO156" s="494"/>
      <c r="JNP156" s="494"/>
      <c r="JNQ156" s="494"/>
      <c r="JNR156" s="494"/>
      <c r="JNS156" s="494"/>
      <c r="JNT156" s="494"/>
      <c r="JNU156" s="494"/>
      <c r="JNV156" s="494"/>
      <c r="JNW156" s="494"/>
      <c r="JNX156" s="494"/>
      <c r="JNY156" s="494"/>
      <c r="JNZ156" s="494"/>
      <c r="JOA156" s="494"/>
      <c r="JOB156" s="494"/>
      <c r="JOC156" s="494"/>
      <c r="JOD156" s="494"/>
      <c r="JOE156" s="494"/>
      <c r="JOF156" s="494"/>
      <c r="JOG156" s="494"/>
      <c r="JOH156" s="494"/>
      <c r="JOI156" s="494"/>
      <c r="JOJ156" s="494"/>
      <c r="JOK156" s="494"/>
      <c r="JOL156" s="494"/>
      <c r="JOM156" s="494"/>
      <c r="JON156" s="494"/>
      <c r="JOO156" s="494"/>
      <c r="JOP156" s="494"/>
      <c r="JOQ156" s="494"/>
      <c r="JOR156" s="494"/>
      <c r="JOS156" s="494"/>
      <c r="JOT156" s="494"/>
      <c r="JOU156" s="494"/>
      <c r="JOV156" s="494"/>
      <c r="JOW156" s="494"/>
      <c r="JOX156" s="494"/>
      <c r="JOY156" s="494"/>
      <c r="JOZ156" s="494"/>
      <c r="JPA156" s="494"/>
      <c r="JPB156" s="494"/>
      <c r="JPC156" s="494"/>
      <c r="JPD156" s="494"/>
      <c r="JPE156" s="494"/>
      <c r="JPF156" s="494"/>
      <c r="JPG156" s="494"/>
      <c r="JPH156" s="494"/>
      <c r="JPI156" s="494"/>
      <c r="JPJ156" s="494"/>
      <c r="JPK156" s="494"/>
      <c r="JPL156" s="494"/>
      <c r="JPM156" s="494"/>
      <c r="JPN156" s="494"/>
      <c r="JPO156" s="494"/>
      <c r="JPP156" s="494"/>
      <c r="JPQ156" s="494"/>
      <c r="JPR156" s="494"/>
      <c r="JPS156" s="494"/>
      <c r="JPT156" s="494"/>
      <c r="JPU156" s="494"/>
      <c r="JPV156" s="494"/>
      <c r="JPW156" s="494"/>
      <c r="JPX156" s="494"/>
      <c r="JPY156" s="494"/>
      <c r="JPZ156" s="494"/>
      <c r="JQA156" s="494"/>
      <c r="JQB156" s="494"/>
      <c r="JQC156" s="494"/>
      <c r="JQD156" s="494"/>
      <c r="JQE156" s="494"/>
      <c r="JQF156" s="494"/>
      <c r="JQG156" s="494"/>
      <c r="JQH156" s="494"/>
      <c r="JQI156" s="494"/>
      <c r="JQJ156" s="494"/>
      <c r="JQK156" s="494"/>
      <c r="JQL156" s="494"/>
      <c r="JQM156" s="494"/>
      <c r="JQN156" s="494"/>
      <c r="JQO156" s="494"/>
      <c r="JQP156" s="494"/>
      <c r="JQQ156" s="494"/>
      <c r="JQR156" s="494"/>
      <c r="JQS156" s="494"/>
      <c r="JQT156" s="494"/>
      <c r="JQU156" s="494"/>
      <c r="JQV156" s="494"/>
      <c r="JQW156" s="494"/>
      <c r="JQX156" s="494"/>
      <c r="JQY156" s="494"/>
      <c r="JQZ156" s="494"/>
      <c r="JRA156" s="494"/>
      <c r="JRB156" s="494"/>
      <c r="JRC156" s="494"/>
      <c r="JRD156" s="494"/>
      <c r="JRE156" s="494"/>
      <c r="JRF156" s="494"/>
      <c r="JRG156" s="494"/>
      <c r="JRH156" s="494"/>
      <c r="JRI156" s="494"/>
      <c r="JRJ156" s="494"/>
      <c r="JRK156" s="494"/>
      <c r="JRL156" s="494"/>
      <c r="JRM156" s="494"/>
      <c r="JRN156" s="494"/>
      <c r="JRO156" s="494"/>
      <c r="JRP156" s="494"/>
      <c r="JRQ156" s="494"/>
      <c r="JRR156" s="494"/>
      <c r="JRS156" s="494"/>
      <c r="JRT156" s="494"/>
      <c r="JRU156" s="494"/>
      <c r="JRV156" s="494"/>
      <c r="JRW156" s="494"/>
      <c r="JRX156" s="494"/>
      <c r="JRY156" s="494"/>
      <c r="JRZ156" s="494"/>
      <c r="JSA156" s="494"/>
      <c r="JSB156" s="494"/>
      <c r="JSC156" s="494"/>
      <c r="JSD156" s="494"/>
      <c r="JSE156" s="494"/>
      <c r="JSF156" s="494"/>
      <c r="JSG156" s="494"/>
      <c r="JSH156" s="494"/>
      <c r="JSI156" s="494"/>
      <c r="JSJ156" s="494"/>
      <c r="JSK156" s="494"/>
      <c r="JSL156" s="494"/>
      <c r="JSM156" s="494"/>
      <c r="JSN156" s="494"/>
      <c r="JSO156" s="494"/>
      <c r="JSP156" s="494"/>
      <c r="JSQ156" s="494"/>
      <c r="JSR156" s="494"/>
      <c r="JSS156" s="494"/>
      <c r="JST156" s="494"/>
      <c r="JSU156" s="494"/>
      <c r="JSV156" s="494"/>
      <c r="JSW156" s="494"/>
      <c r="JSX156" s="494"/>
      <c r="JSY156" s="494"/>
      <c r="JSZ156" s="494"/>
      <c r="JTA156" s="494"/>
      <c r="JTB156" s="494"/>
      <c r="JTC156" s="494"/>
      <c r="JTD156" s="494"/>
      <c r="JTE156" s="494"/>
      <c r="JTF156" s="494"/>
      <c r="JTG156" s="494"/>
      <c r="JTH156" s="494"/>
      <c r="JTI156" s="494"/>
      <c r="JTJ156" s="494"/>
      <c r="JTK156" s="494"/>
      <c r="JTL156" s="494"/>
      <c r="JTM156" s="494"/>
      <c r="JTN156" s="494"/>
      <c r="JTO156" s="494"/>
      <c r="JTP156" s="494"/>
      <c r="JTQ156" s="494"/>
      <c r="JTR156" s="494"/>
      <c r="JTS156" s="494"/>
      <c r="JTT156" s="494"/>
      <c r="JTU156" s="494"/>
      <c r="JTV156" s="494"/>
      <c r="JTW156" s="494"/>
      <c r="JTX156" s="494"/>
      <c r="JTY156" s="494"/>
      <c r="JTZ156" s="494"/>
      <c r="JUA156" s="494"/>
      <c r="JUB156" s="494"/>
      <c r="JUC156" s="494"/>
      <c r="JUD156" s="494"/>
      <c r="JUE156" s="494"/>
      <c r="JUF156" s="494"/>
      <c r="JUG156" s="494"/>
      <c r="JUH156" s="494"/>
      <c r="JUI156" s="494"/>
      <c r="JUJ156" s="494"/>
      <c r="JUK156" s="494"/>
      <c r="JUL156" s="494"/>
      <c r="JUM156" s="494"/>
      <c r="JUN156" s="494"/>
      <c r="JUO156" s="494"/>
      <c r="JUP156" s="494"/>
      <c r="JUQ156" s="494"/>
      <c r="JUR156" s="494"/>
      <c r="JUS156" s="494"/>
      <c r="JUT156" s="494"/>
      <c r="JUU156" s="494"/>
      <c r="JUV156" s="494"/>
      <c r="JUW156" s="494"/>
      <c r="JUX156" s="494"/>
      <c r="JUY156" s="494"/>
      <c r="JUZ156" s="494"/>
      <c r="JVA156" s="494"/>
      <c r="JVB156" s="494"/>
      <c r="JVC156" s="494"/>
      <c r="JVD156" s="494"/>
      <c r="JVE156" s="494"/>
      <c r="JVF156" s="494"/>
      <c r="JVG156" s="494"/>
      <c r="JVH156" s="494"/>
      <c r="JVI156" s="494"/>
      <c r="JVJ156" s="494"/>
      <c r="JVK156" s="494"/>
      <c r="JVL156" s="494"/>
      <c r="JVM156" s="494"/>
      <c r="JVN156" s="494"/>
      <c r="JVO156" s="494"/>
      <c r="JVP156" s="494"/>
      <c r="JVQ156" s="494"/>
      <c r="JVR156" s="494"/>
      <c r="JVS156" s="494"/>
      <c r="JVT156" s="494"/>
      <c r="JVU156" s="494"/>
      <c r="JVV156" s="494"/>
      <c r="JVW156" s="494"/>
      <c r="JVX156" s="494"/>
      <c r="JVY156" s="494"/>
      <c r="JVZ156" s="494"/>
      <c r="JWA156" s="494"/>
      <c r="JWB156" s="494"/>
      <c r="JWC156" s="494"/>
      <c r="JWD156" s="494"/>
      <c r="JWE156" s="494"/>
      <c r="JWF156" s="494"/>
      <c r="JWG156" s="494"/>
      <c r="JWH156" s="494"/>
      <c r="JWI156" s="494"/>
      <c r="JWJ156" s="494"/>
      <c r="JWK156" s="494"/>
      <c r="JWL156" s="494"/>
      <c r="JWM156" s="494"/>
      <c r="JWN156" s="494"/>
      <c r="JWO156" s="494"/>
      <c r="JWP156" s="494"/>
      <c r="JWQ156" s="494"/>
      <c r="JWR156" s="494"/>
      <c r="JWS156" s="494"/>
      <c r="JWT156" s="494"/>
      <c r="JWU156" s="494"/>
      <c r="JWV156" s="494"/>
      <c r="JWW156" s="494"/>
      <c r="JWX156" s="494"/>
      <c r="JWY156" s="494"/>
      <c r="JWZ156" s="494"/>
      <c r="JXA156" s="494"/>
      <c r="JXB156" s="494"/>
      <c r="JXC156" s="494"/>
      <c r="JXD156" s="494"/>
      <c r="JXE156" s="494"/>
      <c r="JXF156" s="494"/>
      <c r="JXG156" s="494"/>
      <c r="JXH156" s="494"/>
      <c r="JXI156" s="494"/>
      <c r="JXJ156" s="494"/>
      <c r="JXK156" s="494"/>
      <c r="JXL156" s="494"/>
      <c r="JXM156" s="494"/>
      <c r="JXN156" s="494"/>
      <c r="JXO156" s="494"/>
      <c r="JXP156" s="494"/>
      <c r="JXQ156" s="494"/>
      <c r="JXR156" s="494"/>
      <c r="JXS156" s="494"/>
      <c r="JXT156" s="494"/>
      <c r="JXU156" s="494"/>
      <c r="JXV156" s="494"/>
      <c r="JXW156" s="494"/>
      <c r="JXX156" s="494"/>
      <c r="JXY156" s="494"/>
      <c r="JXZ156" s="494"/>
      <c r="JYA156" s="494"/>
      <c r="JYB156" s="494"/>
      <c r="JYC156" s="494"/>
      <c r="JYD156" s="494"/>
      <c r="JYE156" s="494"/>
      <c r="JYF156" s="494"/>
      <c r="JYG156" s="494"/>
      <c r="JYH156" s="494"/>
      <c r="JYI156" s="494"/>
      <c r="JYJ156" s="494"/>
      <c r="JYK156" s="494"/>
      <c r="JYL156" s="494"/>
      <c r="JYM156" s="494"/>
      <c r="JYN156" s="494"/>
      <c r="JYO156" s="494"/>
      <c r="JYP156" s="494"/>
      <c r="JYQ156" s="494"/>
      <c r="JYR156" s="494"/>
      <c r="JYS156" s="494"/>
      <c r="JYT156" s="494"/>
      <c r="JYU156" s="494"/>
      <c r="JYV156" s="494"/>
      <c r="JYW156" s="494"/>
      <c r="JYX156" s="494"/>
      <c r="JYY156" s="494"/>
      <c r="JYZ156" s="494"/>
      <c r="JZA156" s="494"/>
      <c r="JZB156" s="494"/>
      <c r="JZC156" s="494"/>
      <c r="JZD156" s="494"/>
      <c r="JZE156" s="494"/>
      <c r="JZF156" s="494"/>
      <c r="JZG156" s="494"/>
      <c r="JZH156" s="494"/>
      <c r="JZI156" s="494"/>
      <c r="JZJ156" s="494"/>
      <c r="JZK156" s="494"/>
      <c r="JZL156" s="494"/>
      <c r="JZM156" s="494"/>
      <c r="JZN156" s="494"/>
      <c r="JZO156" s="494"/>
      <c r="JZP156" s="494"/>
      <c r="JZQ156" s="494"/>
      <c r="JZR156" s="494"/>
      <c r="JZS156" s="494"/>
      <c r="JZT156" s="494"/>
      <c r="JZU156" s="494"/>
      <c r="JZV156" s="494"/>
      <c r="JZW156" s="494"/>
      <c r="JZX156" s="494"/>
      <c r="JZY156" s="494"/>
      <c r="JZZ156" s="494"/>
      <c r="KAA156" s="494"/>
      <c r="KAB156" s="494"/>
      <c r="KAC156" s="494"/>
      <c r="KAD156" s="494"/>
      <c r="KAE156" s="494"/>
      <c r="KAF156" s="494"/>
      <c r="KAG156" s="494"/>
      <c r="KAH156" s="494"/>
      <c r="KAI156" s="494"/>
      <c r="KAJ156" s="494"/>
      <c r="KAK156" s="494"/>
      <c r="KAL156" s="494"/>
      <c r="KAM156" s="494"/>
      <c r="KAN156" s="494"/>
      <c r="KAO156" s="494"/>
      <c r="KAP156" s="494"/>
      <c r="KAQ156" s="494"/>
      <c r="KAR156" s="494"/>
      <c r="KAS156" s="494"/>
      <c r="KAT156" s="494"/>
      <c r="KAU156" s="494"/>
      <c r="KAV156" s="494"/>
      <c r="KAW156" s="494"/>
      <c r="KAX156" s="494"/>
      <c r="KAY156" s="494"/>
      <c r="KAZ156" s="494"/>
      <c r="KBA156" s="494"/>
      <c r="KBB156" s="494"/>
      <c r="KBC156" s="494"/>
      <c r="KBD156" s="494"/>
      <c r="KBE156" s="494"/>
      <c r="KBF156" s="494"/>
      <c r="KBG156" s="494"/>
      <c r="KBH156" s="494"/>
      <c r="KBI156" s="494"/>
      <c r="KBJ156" s="494"/>
      <c r="KBK156" s="494"/>
      <c r="KBL156" s="494"/>
      <c r="KBM156" s="494"/>
      <c r="KBN156" s="494"/>
      <c r="KBO156" s="494"/>
      <c r="KBP156" s="494"/>
      <c r="KBQ156" s="494"/>
      <c r="KBR156" s="494"/>
      <c r="KBS156" s="494"/>
      <c r="KBT156" s="494"/>
      <c r="KBU156" s="494"/>
      <c r="KBV156" s="494"/>
      <c r="KBW156" s="494"/>
      <c r="KBX156" s="494"/>
      <c r="KBY156" s="494"/>
      <c r="KBZ156" s="494"/>
      <c r="KCA156" s="494"/>
      <c r="KCB156" s="494"/>
      <c r="KCC156" s="494"/>
      <c r="KCD156" s="494"/>
      <c r="KCE156" s="494"/>
      <c r="KCF156" s="494"/>
      <c r="KCG156" s="494"/>
      <c r="KCH156" s="494"/>
      <c r="KCI156" s="494"/>
      <c r="KCJ156" s="494"/>
      <c r="KCK156" s="494"/>
      <c r="KCL156" s="494"/>
      <c r="KCM156" s="494"/>
      <c r="KCN156" s="494"/>
      <c r="KCO156" s="494"/>
      <c r="KCP156" s="494"/>
      <c r="KCQ156" s="494"/>
      <c r="KCR156" s="494"/>
      <c r="KCS156" s="494"/>
      <c r="KCT156" s="494"/>
      <c r="KCU156" s="494"/>
      <c r="KCV156" s="494"/>
      <c r="KCW156" s="494"/>
      <c r="KCX156" s="494"/>
      <c r="KCY156" s="494"/>
      <c r="KCZ156" s="494"/>
      <c r="KDA156" s="494"/>
      <c r="KDB156" s="494"/>
      <c r="KDC156" s="494"/>
      <c r="KDD156" s="494"/>
      <c r="KDE156" s="494"/>
      <c r="KDF156" s="494"/>
      <c r="KDG156" s="494"/>
      <c r="KDH156" s="494"/>
      <c r="KDI156" s="494"/>
      <c r="KDJ156" s="494"/>
      <c r="KDK156" s="494"/>
      <c r="KDL156" s="494"/>
      <c r="KDM156" s="494"/>
      <c r="KDN156" s="494"/>
      <c r="KDO156" s="494"/>
      <c r="KDP156" s="494"/>
      <c r="KDQ156" s="494"/>
      <c r="KDR156" s="494"/>
      <c r="KDS156" s="494"/>
      <c r="KDT156" s="494"/>
      <c r="KDU156" s="494"/>
      <c r="KDV156" s="494"/>
      <c r="KDW156" s="494"/>
      <c r="KDX156" s="494"/>
      <c r="KDY156" s="494"/>
      <c r="KDZ156" s="494"/>
      <c r="KEA156" s="494"/>
      <c r="KEB156" s="494"/>
      <c r="KEC156" s="494"/>
      <c r="KED156" s="494"/>
      <c r="KEE156" s="494"/>
      <c r="KEF156" s="494"/>
      <c r="KEG156" s="494"/>
      <c r="KEH156" s="494"/>
      <c r="KEI156" s="494"/>
      <c r="KEJ156" s="494"/>
      <c r="KEK156" s="494"/>
      <c r="KEL156" s="494"/>
      <c r="KEM156" s="494"/>
      <c r="KEN156" s="494"/>
      <c r="KEO156" s="494"/>
      <c r="KEP156" s="494"/>
      <c r="KEQ156" s="494"/>
      <c r="KER156" s="494"/>
      <c r="KES156" s="494"/>
      <c r="KET156" s="494"/>
      <c r="KEU156" s="494"/>
      <c r="KEV156" s="494"/>
      <c r="KEW156" s="494"/>
      <c r="KEX156" s="494"/>
      <c r="KEY156" s="494"/>
      <c r="KEZ156" s="494"/>
      <c r="KFA156" s="494"/>
      <c r="KFB156" s="494"/>
      <c r="KFC156" s="494"/>
      <c r="KFD156" s="494"/>
      <c r="KFE156" s="494"/>
      <c r="KFF156" s="494"/>
      <c r="KFG156" s="494"/>
      <c r="KFH156" s="494"/>
      <c r="KFI156" s="494"/>
      <c r="KFJ156" s="494"/>
      <c r="KFK156" s="494"/>
      <c r="KFL156" s="494"/>
      <c r="KFM156" s="494"/>
      <c r="KFN156" s="494"/>
      <c r="KFO156" s="494"/>
      <c r="KFP156" s="494"/>
      <c r="KFQ156" s="494"/>
      <c r="KFR156" s="494"/>
      <c r="KFS156" s="494"/>
      <c r="KFT156" s="494"/>
      <c r="KFU156" s="494"/>
      <c r="KFV156" s="494"/>
      <c r="KFW156" s="494"/>
      <c r="KFX156" s="494"/>
      <c r="KFY156" s="494"/>
      <c r="KFZ156" s="494"/>
      <c r="KGA156" s="494"/>
      <c r="KGB156" s="494"/>
      <c r="KGC156" s="494"/>
      <c r="KGD156" s="494"/>
      <c r="KGE156" s="494"/>
      <c r="KGF156" s="494"/>
      <c r="KGG156" s="494"/>
      <c r="KGH156" s="494"/>
      <c r="KGI156" s="494"/>
      <c r="KGJ156" s="494"/>
      <c r="KGK156" s="494"/>
      <c r="KGL156" s="494"/>
      <c r="KGM156" s="494"/>
      <c r="KGN156" s="494"/>
      <c r="KGO156" s="494"/>
      <c r="KGP156" s="494"/>
      <c r="KGQ156" s="494"/>
      <c r="KGR156" s="494"/>
      <c r="KGS156" s="494"/>
      <c r="KGT156" s="494"/>
      <c r="KGU156" s="494"/>
      <c r="KGV156" s="494"/>
      <c r="KGW156" s="494"/>
      <c r="KGX156" s="494"/>
      <c r="KGY156" s="494"/>
      <c r="KGZ156" s="494"/>
      <c r="KHA156" s="494"/>
      <c r="KHB156" s="494"/>
      <c r="KHC156" s="494"/>
      <c r="KHD156" s="494"/>
      <c r="KHE156" s="494"/>
      <c r="KHF156" s="494"/>
      <c r="KHG156" s="494"/>
      <c r="KHH156" s="494"/>
      <c r="KHI156" s="494"/>
      <c r="KHJ156" s="494"/>
      <c r="KHK156" s="494"/>
      <c r="KHL156" s="494"/>
      <c r="KHM156" s="494"/>
      <c r="KHN156" s="494"/>
      <c r="KHO156" s="494"/>
      <c r="KHP156" s="494"/>
      <c r="KHQ156" s="494"/>
      <c r="KHR156" s="494"/>
      <c r="KHS156" s="494"/>
      <c r="KHT156" s="494"/>
      <c r="KHU156" s="494"/>
      <c r="KHV156" s="494"/>
      <c r="KHW156" s="494"/>
      <c r="KHX156" s="494"/>
      <c r="KHY156" s="494"/>
      <c r="KHZ156" s="494"/>
      <c r="KIA156" s="494"/>
      <c r="KIB156" s="494"/>
      <c r="KIC156" s="494"/>
      <c r="KID156" s="494"/>
      <c r="KIE156" s="494"/>
      <c r="KIF156" s="494"/>
      <c r="KIG156" s="494"/>
      <c r="KIH156" s="494"/>
      <c r="KII156" s="494"/>
      <c r="KIJ156" s="494"/>
      <c r="KIK156" s="494"/>
      <c r="KIL156" s="494"/>
      <c r="KIM156" s="494"/>
      <c r="KIN156" s="494"/>
      <c r="KIO156" s="494"/>
      <c r="KIP156" s="494"/>
      <c r="KIQ156" s="494"/>
      <c r="KIR156" s="494"/>
      <c r="KIS156" s="494"/>
      <c r="KIT156" s="494"/>
      <c r="KIU156" s="494"/>
      <c r="KIV156" s="494"/>
      <c r="KIW156" s="494"/>
      <c r="KIX156" s="494"/>
      <c r="KIY156" s="494"/>
      <c r="KIZ156" s="494"/>
      <c r="KJA156" s="494"/>
      <c r="KJB156" s="494"/>
      <c r="KJC156" s="494"/>
      <c r="KJD156" s="494"/>
      <c r="KJE156" s="494"/>
      <c r="KJF156" s="494"/>
      <c r="KJG156" s="494"/>
      <c r="KJH156" s="494"/>
      <c r="KJI156" s="494"/>
      <c r="KJJ156" s="494"/>
      <c r="KJK156" s="494"/>
      <c r="KJL156" s="494"/>
      <c r="KJM156" s="494"/>
      <c r="KJN156" s="494"/>
      <c r="KJO156" s="494"/>
      <c r="KJP156" s="494"/>
      <c r="KJQ156" s="494"/>
      <c r="KJR156" s="494"/>
      <c r="KJS156" s="494"/>
      <c r="KJT156" s="494"/>
      <c r="KJU156" s="494"/>
      <c r="KJV156" s="494"/>
      <c r="KJW156" s="494"/>
      <c r="KJX156" s="494"/>
      <c r="KJY156" s="494"/>
      <c r="KJZ156" s="494"/>
      <c r="KKA156" s="494"/>
      <c r="KKB156" s="494"/>
      <c r="KKC156" s="494"/>
      <c r="KKD156" s="494"/>
      <c r="KKE156" s="494"/>
      <c r="KKF156" s="494"/>
      <c r="KKG156" s="494"/>
      <c r="KKH156" s="494"/>
      <c r="KKI156" s="494"/>
      <c r="KKJ156" s="494"/>
      <c r="KKK156" s="494"/>
      <c r="KKL156" s="494"/>
      <c r="KKM156" s="494"/>
      <c r="KKN156" s="494"/>
      <c r="KKO156" s="494"/>
      <c r="KKP156" s="494"/>
      <c r="KKQ156" s="494"/>
      <c r="KKR156" s="494"/>
      <c r="KKS156" s="494"/>
      <c r="KKT156" s="494"/>
      <c r="KKU156" s="494"/>
      <c r="KKV156" s="494"/>
      <c r="KKW156" s="494"/>
      <c r="KKX156" s="494"/>
      <c r="KKY156" s="494"/>
      <c r="KKZ156" s="494"/>
      <c r="KLA156" s="494"/>
      <c r="KLB156" s="494"/>
      <c r="KLC156" s="494"/>
      <c r="KLD156" s="494"/>
      <c r="KLE156" s="494"/>
      <c r="KLF156" s="494"/>
      <c r="KLG156" s="494"/>
      <c r="KLH156" s="494"/>
      <c r="KLI156" s="494"/>
      <c r="KLJ156" s="494"/>
      <c r="KLK156" s="494"/>
      <c r="KLL156" s="494"/>
      <c r="KLM156" s="494"/>
      <c r="KLN156" s="494"/>
      <c r="KLO156" s="494"/>
      <c r="KLP156" s="494"/>
      <c r="KLQ156" s="494"/>
      <c r="KLR156" s="494"/>
      <c r="KLS156" s="494"/>
      <c r="KLT156" s="494"/>
      <c r="KLU156" s="494"/>
      <c r="KLV156" s="494"/>
      <c r="KLW156" s="494"/>
      <c r="KLX156" s="494"/>
      <c r="KLY156" s="494"/>
      <c r="KLZ156" s="494"/>
      <c r="KMA156" s="494"/>
      <c r="KMB156" s="494"/>
      <c r="KMC156" s="494"/>
      <c r="KMD156" s="494"/>
      <c r="KME156" s="494"/>
      <c r="KMF156" s="494"/>
      <c r="KMG156" s="494"/>
      <c r="KMH156" s="494"/>
      <c r="KMI156" s="494"/>
      <c r="KMJ156" s="494"/>
      <c r="KMK156" s="494"/>
      <c r="KML156" s="494"/>
      <c r="KMM156" s="494"/>
      <c r="KMN156" s="494"/>
      <c r="KMO156" s="494"/>
      <c r="KMP156" s="494"/>
      <c r="KMQ156" s="494"/>
      <c r="KMR156" s="494"/>
      <c r="KMS156" s="494"/>
      <c r="KMT156" s="494"/>
      <c r="KMU156" s="494"/>
      <c r="KMV156" s="494"/>
      <c r="KMW156" s="494"/>
      <c r="KMX156" s="494"/>
      <c r="KMY156" s="494"/>
      <c r="KMZ156" s="494"/>
      <c r="KNA156" s="494"/>
      <c r="KNB156" s="494"/>
      <c r="KNC156" s="494"/>
      <c r="KND156" s="494"/>
      <c r="KNE156" s="494"/>
      <c r="KNF156" s="494"/>
      <c r="KNG156" s="494"/>
      <c r="KNH156" s="494"/>
      <c r="KNI156" s="494"/>
      <c r="KNJ156" s="494"/>
      <c r="KNK156" s="494"/>
      <c r="KNL156" s="494"/>
      <c r="KNM156" s="494"/>
      <c r="KNN156" s="494"/>
      <c r="KNO156" s="494"/>
      <c r="KNP156" s="494"/>
      <c r="KNQ156" s="494"/>
      <c r="KNR156" s="494"/>
      <c r="KNS156" s="494"/>
      <c r="KNT156" s="494"/>
      <c r="KNU156" s="494"/>
      <c r="KNV156" s="494"/>
      <c r="KNW156" s="494"/>
      <c r="KNX156" s="494"/>
      <c r="KNY156" s="494"/>
      <c r="KNZ156" s="494"/>
      <c r="KOA156" s="494"/>
      <c r="KOB156" s="494"/>
      <c r="KOC156" s="494"/>
      <c r="KOD156" s="494"/>
      <c r="KOE156" s="494"/>
      <c r="KOF156" s="494"/>
      <c r="KOG156" s="494"/>
      <c r="KOH156" s="494"/>
      <c r="KOI156" s="494"/>
      <c r="KOJ156" s="494"/>
      <c r="KOK156" s="494"/>
      <c r="KOL156" s="494"/>
      <c r="KOM156" s="494"/>
      <c r="KON156" s="494"/>
      <c r="KOO156" s="494"/>
      <c r="KOP156" s="494"/>
      <c r="KOQ156" s="494"/>
      <c r="KOR156" s="494"/>
      <c r="KOS156" s="494"/>
      <c r="KOT156" s="494"/>
      <c r="KOU156" s="494"/>
      <c r="KOV156" s="494"/>
      <c r="KOW156" s="494"/>
      <c r="KOX156" s="494"/>
      <c r="KOY156" s="494"/>
      <c r="KOZ156" s="494"/>
      <c r="KPA156" s="494"/>
      <c r="KPB156" s="494"/>
      <c r="KPC156" s="494"/>
      <c r="KPD156" s="494"/>
      <c r="KPE156" s="494"/>
      <c r="KPF156" s="494"/>
      <c r="KPG156" s="494"/>
      <c r="KPH156" s="494"/>
      <c r="KPI156" s="494"/>
      <c r="KPJ156" s="494"/>
      <c r="KPK156" s="494"/>
      <c r="KPL156" s="494"/>
      <c r="KPM156" s="494"/>
      <c r="KPN156" s="494"/>
      <c r="KPO156" s="494"/>
      <c r="KPP156" s="494"/>
      <c r="KPQ156" s="494"/>
      <c r="KPR156" s="494"/>
      <c r="KPS156" s="494"/>
      <c r="KPT156" s="494"/>
      <c r="KPU156" s="494"/>
      <c r="KPV156" s="494"/>
      <c r="KPW156" s="494"/>
      <c r="KPX156" s="494"/>
      <c r="KPY156" s="494"/>
      <c r="KPZ156" s="494"/>
      <c r="KQA156" s="494"/>
      <c r="KQB156" s="494"/>
      <c r="KQC156" s="494"/>
      <c r="KQD156" s="494"/>
      <c r="KQE156" s="494"/>
      <c r="KQF156" s="494"/>
      <c r="KQG156" s="494"/>
      <c r="KQH156" s="494"/>
      <c r="KQI156" s="494"/>
      <c r="KQJ156" s="494"/>
      <c r="KQK156" s="494"/>
      <c r="KQL156" s="494"/>
      <c r="KQM156" s="494"/>
      <c r="KQN156" s="494"/>
      <c r="KQO156" s="494"/>
      <c r="KQP156" s="494"/>
      <c r="KQQ156" s="494"/>
      <c r="KQR156" s="494"/>
      <c r="KQS156" s="494"/>
      <c r="KQT156" s="494"/>
      <c r="KQU156" s="494"/>
      <c r="KQV156" s="494"/>
      <c r="KQW156" s="494"/>
      <c r="KQX156" s="494"/>
      <c r="KQY156" s="494"/>
      <c r="KQZ156" s="494"/>
      <c r="KRA156" s="494"/>
      <c r="KRB156" s="494"/>
      <c r="KRC156" s="494"/>
      <c r="KRD156" s="494"/>
      <c r="KRE156" s="494"/>
      <c r="KRF156" s="494"/>
      <c r="KRG156" s="494"/>
      <c r="KRH156" s="494"/>
      <c r="KRI156" s="494"/>
      <c r="KRJ156" s="494"/>
      <c r="KRK156" s="494"/>
      <c r="KRL156" s="494"/>
      <c r="KRM156" s="494"/>
      <c r="KRN156" s="494"/>
      <c r="KRO156" s="494"/>
      <c r="KRP156" s="494"/>
      <c r="KRQ156" s="494"/>
      <c r="KRR156" s="494"/>
      <c r="KRS156" s="494"/>
      <c r="KRT156" s="494"/>
      <c r="KRU156" s="494"/>
      <c r="KRV156" s="494"/>
      <c r="KRW156" s="494"/>
      <c r="KRX156" s="494"/>
      <c r="KRY156" s="494"/>
      <c r="KRZ156" s="494"/>
      <c r="KSA156" s="494"/>
      <c r="KSB156" s="494"/>
      <c r="KSC156" s="494"/>
      <c r="KSD156" s="494"/>
      <c r="KSE156" s="494"/>
      <c r="KSF156" s="494"/>
      <c r="KSG156" s="494"/>
      <c r="KSH156" s="494"/>
      <c r="KSI156" s="494"/>
      <c r="KSJ156" s="494"/>
      <c r="KSK156" s="494"/>
      <c r="KSL156" s="494"/>
      <c r="KSM156" s="494"/>
      <c r="KSN156" s="494"/>
      <c r="KSO156" s="494"/>
      <c r="KSP156" s="494"/>
      <c r="KSQ156" s="494"/>
      <c r="KSR156" s="494"/>
      <c r="KSS156" s="494"/>
      <c r="KST156" s="494"/>
      <c r="KSU156" s="494"/>
      <c r="KSV156" s="494"/>
      <c r="KSW156" s="494"/>
      <c r="KSX156" s="494"/>
      <c r="KSY156" s="494"/>
      <c r="KSZ156" s="494"/>
      <c r="KTA156" s="494"/>
      <c r="KTB156" s="494"/>
      <c r="KTC156" s="494"/>
      <c r="KTD156" s="494"/>
      <c r="KTE156" s="494"/>
      <c r="KTF156" s="494"/>
      <c r="KTG156" s="494"/>
      <c r="KTH156" s="494"/>
      <c r="KTI156" s="494"/>
      <c r="KTJ156" s="494"/>
      <c r="KTK156" s="494"/>
      <c r="KTL156" s="494"/>
      <c r="KTM156" s="494"/>
      <c r="KTN156" s="494"/>
      <c r="KTO156" s="494"/>
      <c r="KTP156" s="494"/>
      <c r="KTQ156" s="494"/>
      <c r="KTR156" s="494"/>
      <c r="KTS156" s="494"/>
      <c r="KTT156" s="494"/>
      <c r="KTU156" s="494"/>
      <c r="KTV156" s="494"/>
      <c r="KTW156" s="494"/>
      <c r="KTX156" s="494"/>
      <c r="KTY156" s="494"/>
      <c r="KTZ156" s="494"/>
      <c r="KUA156" s="494"/>
      <c r="KUB156" s="494"/>
      <c r="KUC156" s="494"/>
      <c r="KUD156" s="494"/>
      <c r="KUE156" s="494"/>
      <c r="KUF156" s="494"/>
      <c r="KUG156" s="494"/>
      <c r="KUH156" s="494"/>
      <c r="KUI156" s="494"/>
      <c r="KUJ156" s="494"/>
      <c r="KUK156" s="494"/>
      <c r="KUL156" s="494"/>
      <c r="KUM156" s="494"/>
      <c r="KUN156" s="494"/>
      <c r="KUO156" s="494"/>
      <c r="KUP156" s="494"/>
      <c r="KUQ156" s="494"/>
      <c r="KUR156" s="494"/>
      <c r="KUS156" s="494"/>
      <c r="KUT156" s="494"/>
      <c r="KUU156" s="494"/>
      <c r="KUV156" s="494"/>
      <c r="KUW156" s="494"/>
      <c r="KUX156" s="494"/>
      <c r="KUY156" s="494"/>
      <c r="KUZ156" s="494"/>
      <c r="KVA156" s="494"/>
      <c r="KVB156" s="494"/>
      <c r="KVC156" s="494"/>
      <c r="KVD156" s="494"/>
      <c r="KVE156" s="494"/>
      <c r="KVF156" s="494"/>
      <c r="KVG156" s="494"/>
      <c r="KVH156" s="494"/>
      <c r="KVI156" s="494"/>
      <c r="KVJ156" s="494"/>
      <c r="KVK156" s="494"/>
      <c r="KVL156" s="494"/>
      <c r="KVM156" s="494"/>
      <c r="KVN156" s="494"/>
      <c r="KVO156" s="494"/>
      <c r="KVP156" s="494"/>
      <c r="KVQ156" s="494"/>
      <c r="KVR156" s="494"/>
      <c r="KVS156" s="494"/>
      <c r="KVT156" s="494"/>
      <c r="KVU156" s="494"/>
      <c r="KVV156" s="494"/>
      <c r="KVW156" s="494"/>
      <c r="KVX156" s="494"/>
      <c r="KVY156" s="494"/>
      <c r="KVZ156" s="494"/>
      <c r="KWA156" s="494"/>
      <c r="KWB156" s="494"/>
      <c r="KWC156" s="494"/>
      <c r="KWD156" s="494"/>
      <c r="KWE156" s="494"/>
      <c r="KWF156" s="494"/>
      <c r="KWG156" s="494"/>
      <c r="KWH156" s="494"/>
      <c r="KWI156" s="494"/>
      <c r="KWJ156" s="494"/>
      <c r="KWK156" s="494"/>
      <c r="KWL156" s="494"/>
      <c r="KWM156" s="494"/>
      <c r="KWN156" s="494"/>
      <c r="KWO156" s="494"/>
      <c r="KWP156" s="494"/>
      <c r="KWQ156" s="494"/>
      <c r="KWR156" s="494"/>
      <c r="KWS156" s="494"/>
      <c r="KWT156" s="494"/>
      <c r="KWU156" s="494"/>
      <c r="KWV156" s="494"/>
      <c r="KWW156" s="494"/>
      <c r="KWX156" s="494"/>
      <c r="KWY156" s="494"/>
      <c r="KWZ156" s="494"/>
      <c r="KXA156" s="494"/>
      <c r="KXB156" s="494"/>
      <c r="KXC156" s="494"/>
      <c r="KXD156" s="494"/>
      <c r="KXE156" s="494"/>
      <c r="KXF156" s="494"/>
      <c r="KXG156" s="494"/>
      <c r="KXH156" s="494"/>
      <c r="KXI156" s="494"/>
      <c r="KXJ156" s="494"/>
      <c r="KXK156" s="494"/>
      <c r="KXL156" s="494"/>
      <c r="KXM156" s="494"/>
      <c r="KXN156" s="494"/>
      <c r="KXO156" s="494"/>
      <c r="KXP156" s="494"/>
      <c r="KXQ156" s="494"/>
      <c r="KXR156" s="494"/>
      <c r="KXS156" s="494"/>
      <c r="KXT156" s="494"/>
      <c r="KXU156" s="494"/>
      <c r="KXV156" s="494"/>
      <c r="KXW156" s="494"/>
      <c r="KXX156" s="494"/>
      <c r="KXY156" s="494"/>
      <c r="KXZ156" s="494"/>
      <c r="KYA156" s="494"/>
      <c r="KYB156" s="494"/>
      <c r="KYC156" s="494"/>
      <c r="KYD156" s="494"/>
      <c r="KYE156" s="494"/>
      <c r="KYF156" s="494"/>
      <c r="KYG156" s="494"/>
      <c r="KYH156" s="494"/>
      <c r="KYI156" s="494"/>
      <c r="KYJ156" s="494"/>
      <c r="KYK156" s="494"/>
      <c r="KYL156" s="494"/>
      <c r="KYM156" s="494"/>
      <c r="KYN156" s="494"/>
      <c r="KYO156" s="494"/>
      <c r="KYP156" s="494"/>
      <c r="KYQ156" s="494"/>
      <c r="KYR156" s="494"/>
      <c r="KYS156" s="494"/>
      <c r="KYT156" s="494"/>
      <c r="KYU156" s="494"/>
      <c r="KYV156" s="494"/>
      <c r="KYW156" s="494"/>
      <c r="KYX156" s="494"/>
      <c r="KYY156" s="494"/>
      <c r="KYZ156" s="494"/>
      <c r="KZA156" s="494"/>
      <c r="KZB156" s="494"/>
      <c r="KZC156" s="494"/>
      <c r="KZD156" s="494"/>
      <c r="KZE156" s="494"/>
      <c r="KZF156" s="494"/>
      <c r="KZG156" s="494"/>
      <c r="KZH156" s="494"/>
      <c r="KZI156" s="494"/>
      <c r="KZJ156" s="494"/>
      <c r="KZK156" s="494"/>
      <c r="KZL156" s="494"/>
      <c r="KZM156" s="494"/>
      <c r="KZN156" s="494"/>
      <c r="KZO156" s="494"/>
      <c r="KZP156" s="494"/>
      <c r="KZQ156" s="494"/>
      <c r="KZR156" s="494"/>
      <c r="KZS156" s="494"/>
      <c r="KZT156" s="494"/>
      <c r="KZU156" s="494"/>
      <c r="KZV156" s="494"/>
      <c r="KZW156" s="494"/>
      <c r="KZX156" s="494"/>
      <c r="KZY156" s="494"/>
      <c r="KZZ156" s="494"/>
      <c r="LAA156" s="494"/>
      <c r="LAB156" s="494"/>
      <c r="LAC156" s="494"/>
      <c r="LAD156" s="494"/>
      <c r="LAE156" s="494"/>
      <c r="LAF156" s="494"/>
      <c r="LAG156" s="494"/>
      <c r="LAH156" s="494"/>
      <c r="LAI156" s="494"/>
      <c r="LAJ156" s="494"/>
      <c r="LAK156" s="494"/>
      <c r="LAL156" s="494"/>
      <c r="LAM156" s="494"/>
      <c r="LAN156" s="494"/>
      <c r="LAO156" s="494"/>
      <c r="LAP156" s="494"/>
      <c r="LAQ156" s="494"/>
      <c r="LAR156" s="494"/>
      <c r="LAS156" s="494"/>
      <c r="LAT156" s="494"/>
      <c r="LAU156" s="494"/>
      <c r="LAV156" s="494"/>
      <c r="LAW156" s="494"/>
      <c r="LAX156" s="494"/>
      <c r="LAY156" s="494"/>
      <c r="LAZ156" s="494"/>
      <c r="LBA156" s="494"/>
      <c r="LBB156" s="494"/>
      <c r="LBC156" s="494"/>
      <c r="LBD156" s="494"/>
      <c r="LBE156" s="494"/>
      <c r="LBF156" s="494"/>
      <c r="LBG156" s="494"/>
      <c r="LBH156" s="494"/>
      <c r="LBI156" s="494"/>
      <c r="LBJ156" s="494"/>
      <c r="LBK156" s="494"/>
      <c r="LBL156" s="494"/>
      <c r="LBM156" s="494"/>
      <c r="LBN156" s="494"/>
      <c r="LBO156" s="494"/>
      <c r="LBP156" s="494"/>
      <c r="LBQ156" s="494"/>
      <c r="LBR156" s="494"/>
      <c r="LBS156" s="494"/>
      <c r="LBT156" s="494"/>
      <c r="LBU156" s="494"/>
      <c r="LBV156" s="494"/>
      <c r="LBW156" s="494"/>
      <c r="LBX156" s="494"/>
      <c r="LBY156" s="494"/>
      <c r="LBZ156" s="494"/>
      <c r="LCA156" s="494"/>
      <c r="LCB156" s="494"/>
      <c r="LCC156" s="494"/>
      <c r="LCD156" s="494"/>
      <c r="LCE156" s="494"/>
      <c r="LCF156" s="494"/>
      <c r="LCG156" s="494"/>
      <c r="LCH156" s="494"/>
      <c r="LCI156" s="494"/>
      <c r="LCJ156" s="494"/>
      <c r="LCK156" s="494"/>
      <c r="LCL156" s="494"/>
      <c r="LCM156" s="494"/>
      <c r="LCN156" s="494"/>
      <c r="LCO156" s="494"/>
      <c r="LCP156" s="494"/>
      <c r="LCQ156" s="494"/>
      <c r="LCR156" s="494"/>
      <c r="LCS156" s="494"/>
      <c r="LCT156" s="494"/>
      <c r="LCU156" s="494"/>
      <c r="LCV156" s="494"/>
      <c r="LCW156" s="494"/>
      <c r="LCX156" s="494"/>
      <c r="LCY156" s="494"/>
      <c r="LCZ156" s="494"/>
      <c r="LDA156" s="494"/>
      <c r="LDB156" s="494"/>
      <c r="LDC156" s="494"/>
      <c r="LDD156" s="494"/>
      <c r="LDE156" s="494"/>
      <c r="LDF156" s="494"/>
      <c r="LDG156" s="494"/>
      <c r="LDH156" s="494"/>
      <c r="LDI156" s="494"/>
      <c r="LDJ156" s="494"/>
      <c r="LDK156" s="494"/>
      <c r="LDL156" s="494"/>
      <c r="LDM156" s="494"/>
      <c r="LDN156" s="494"/>
      <c r="LDO156" s="494"/>
      <c r="LDP156" s="494"/>
      <c r="LDQ156" s="494"/>
      <c r="LDR156" s="494"/>
      <c r="LDS156" s="494"/>
      <c r="LDT156" s="494"/>
      <c r="LDU156" s="494"/>
      <c r="LDV156" s="494"/>
      <c r="LDW156" s="494"/>
      <c r="LDX156" s="494"/>
      <c r="LDY156" s="494"/>
      <c r="LDZ156" s="494"/>
      <c r="LEA156" s="494"/>
      <c r="LEB156" s="494"/>
      <c r="LEC156" s="494"/>
      <c r="LED156" s="494"/>
      <c r="LEE156" s="494"/>
      <c r="LEF156" s="494"/>
      <c r="LEG156" s="494"/>
      <c r="LEH156" s="494"/>
      <c r="LEI156" s="494"/>
      <c r="LEJ156" s="494"/>
      <c r="LEK156" s="494"/>
      <c r="LEL156" s="494"/>
      <c r="LEM156" s="494"/>
      <c r="LEN156" s="494"/>
      <c r="LEO156" s="494"/>
      <c r="LEP156" s="494"/>
      <c r="LEQ156" s="494"/>
      <c r="LER156" s="494"/>
      <c r="LES156" s="494"/>
      <c r="LET156" s="494"/>
      <c r="LEU156" s="494"/>
      <c r="LEV156" s="494"/>
      <c r="LEW156" s="494"/>
      <c r="LEX156" s="494"/>
      <c r="LEY156" s="494"/>
      <c r="LEZ156" s="494"/>
      <c r="LFA156" s="494"/>
      <c r="LFB156" s="494"/>
      <c r="LFC156" s="494"/>
      <c r="LFD156" s="494"/>
      <c r="LFE156" s="494"/>
      <c r="LFF156" s="494"/>
      <c r="LFG156" s="494"/>
      <c r="LFH156" s="494"/>
      <c r="LFI156" s="494"/>
      <c r="LFJ156" s="494"/>
      <c r="LFK156" s="494"/>
      <c r="LFL156" s="494"/>
      <c r="LFM156" s="494"/>
      <c r="LFN156" s="494"/>
      <c r="LFO156" s="494"/>
      <c r="LFP156" s="494"/>
      <c r="LFQ156" s="494"/>
      <c r="LFR156" s="494"/>
      <c r="LFS156" s="494"/>
      <c r="LFT156" s="494"/>
      <c r="LFU156" s="494"/>
      <c r="LFV156" s="494"/>
      <c r="LFW156" s="494"/>
      <c r="LFX156" s="494"/>
      <c r="LFY156" s="494"/>
      <c r="LFZ156" s="494"/>
      <c r="LGA156" s="494"/>
      <c r="LGB156" s="494"/>
      <c r="LGC156" s="494"/>
      <c r="LGD156" s="494"/>
      <c r="LGE156" s="494"/>
      <c r="LGF156" s="494"/>
      <c r="LGG156" s="494"/>
      <c r="LGH156" s="494"/>
      <c r="LGI156" s="494"/>
      <c r="LGJ156" s="494"/>
      <c r="LGK156" s="494"/>
      <c r="LGL156" s="494"/>
      <c r="LGM156" s="494"/>
      <c r="LGN156" s="494"/>
      <c r="LGO156" s="494"/>
      <c r="LGP156" s="494"/>
      <c r="LGQ156" s="494"/>
      <c r="LGR156" s="494"/>
      <c r="LGS156" s="494"/>
      <c r="LGT156" s="494"/>
      <c r="LGU156" s="494"/>
      <c r="LGV156" s="494"/>
      <c r="LGW156" s="494"/>
      <c r="LGX156" s="494"/>
      <c r="LGY156" s="494"/>
      <c r="LGZ156" s="494"/>
      <c r="LHA156" s="494"/>
      <c r="LHB156" s="494"/>
      <c r="LHC156" s="494"/>
      <c r="LHD156" s="494"/>
      <c r="LHE156" s="494"/>
      <c r="LHF156" s="494"/>
      <c r="LHG156" s="494"/>
      <c r="LHH156" s="494"/>
      <c r="LHI156" s="494"/>
      <c r="LHJ156" s="494"/>
      <c r="LHK156" s="494"/>
      <c r="LHL156" s="494"/>
      <c r="LHM156" s="494"/>
      <c r="LHN156" s="494"/>
      <c r="LHO156" s="494"/>
      <c r="LHP156" s="494"/>
      <c r="LHQ156" s="494"/>
      <c r="LHR156" s="494"/>
      <c r="LHS156" s="494"/>
      <c r="LHT156" s="494"/>
      <c r="LHU156" s="494"/>
      <c r="LHV156" s="494"/>
      <c r="LHW156" s="494"/>
      <c r="LHX156" s="494"/>
      <c r="LHY156" s="494"/>
      <c r="LHZ156" s="494"/>
      <c r="LIA156" s="494"/>
      <c r="LIB156" s="494"/>
      <c r="LIC156" s="494"/>
      <c r="LID156" s="494"/>
      <c r="LIE156" s="494"/>
      <c r="LIF156" s="494"/>
      <c r="LIG156" s="494"/>
      <c r="LIH156" s="494"/>
      <c r="LII156" s="494"/>
      <c r="LIJ156" s="494"/>
      <c r="LIK156" s="494"/>
      <c r="LIL156" s="494"/>
      <c r="LIM156" s="494"/>
      <c r="LIN156" s="494"/>
      <c r="LIO156" s="494"/>
      <c r="LIP156" s="494"/>
      <c r="LIQ156" s="494"/>
      <c r="LIR156" s="494"/>
      <c r="LIS156" s="494"/>
      <c r="LIT156" s="494"/>
      <c r="LIU156" s="494"/>
      <c r="LIV156" s="494"/>
      <c r="LIW156" s="494"/>
      <c r="LIX156" s="494"/>
      <c r="LIY156" s="494"/>
      <c r="LIZ156" s="494"/>
      <c r="LJA156" s="494"/>
      <c r="LJB156" s="494"/>
      <c r="LJC156" s="494"/>
      <c r="LJD156" s="494"/>
      <c r="LJE156" s="494"/>
      <c r="LJF156" s="494"/>
      <c r="LJG156" s="494"/>
      <c r="LJH156" s="494"/>
      <c r="LJI156" s="494"/>
      <c r="LJJ156" s="494"/>
      <c r="LJK156" s="494"/>
      <c r="LJL156" s="494"/>
      <c r="LJM156" s="494"/>
      <c r="LJN156" s="494"/>
      <c r="LJO156" s="494"/>
      <c r="LJP156" s="494"/>
      <c r="LJQ156" s="494"/>
      <c r="LJR156" s="494"/>
      <c r="LJS156" s="494"/>
      <c r="LJT156" s="494"/>
      <c r="LJU156" s="494"/>
      <c r="LJV156" s="494"/>
      <c r="LJW156" s="494"/>
      <c r="LJX156" s="494"/>
      <c r="LJY156" s="494"/>
      <c r="LJZ156" s="494"/>
      <c r="LKA156" s="494"/>
      <c r="LKB156" s="494"/>
      <c r="LKC156" s="494"/>
      <c r="LKD156" s="494"/>
      <c r="LKE156" s="494"/>
      <c r="LKF156" s="494"/>
      <c r="LKG156" s="494"/>
      <c r="LKH156" s="494"/>
      <c r="LKI156" s="494"/>
      <c r="LKJ156" s="494"/>
      <c r="LKK156" s="494"/>
      <c r="LKL156" s="494"/>
      <c r="LKM156" s="494"/>
      <c r="LKN156" s="494"/>
      <c r="LKO156" s="494"/>
      <c r="LKP156" s="494"/>
      <c r="LKQ156" s="494"/>
      <c r="LKR156" s="494"/>
      <c r="LKS156" s="494"/>
      <c r="LKT156" s="494"/>
      <c r="LKU156" s="494"/>
      <c r="LKV156" s="494"/>
      <c r="LKW156" s="494"/>
      <c r="LKX156" s="494"/>
      <c r="LKY156" s="494"/>
      <c r="LKZ156" s="494"/>
      <c r="LLA156" s="494"/>
      <c r="LLB156" s="494"/>
      <c r="LLC156" s="494"/>
      <c r="LLD156" s="494"/>
      <c r="LLE156" s="494"/>
      <c r="LLF156" s="494"/>
      <c r="LLG156" s="494"/>
      <c r="LLH156" s="494"/>
      <c r="LLI156" s="494"/>
      <c r="LLJ156" s="494"/>
      <c r="LLK156" s="494"/>
      <c r="LLL156" s="494"/>
      <c r="LLM156" s="494"/>
      <c r="LLN156" s="494"/>
      <c r="LLO156" s="494"/>
      <c r="LLP156" s="494"/>
      <c r="LLQ156" s="494"/>
      <c r="LLR156" s="494"/>
      <c r="LLS156" s="494"/>
      <c r="LLT156" s="494"/>
      <c r="LLU156" s="494"/>
      <c r="LLV156" s="494"/>
      <c r="LLW156" s="494"/>
      <c r="LLX156" s="494"/>
      <c r="LLY156" s="494"/>
      <c r="LLZ156" s="494"/>
      <c r="LMA156" s="494"/>
      <c r="LMB156" s="494"/>
      <c r="LMC156" s="494"/>
      <c r="LMD156" s="494"/>
      <c r="LME156" s="494"/>
      <c r="LMF156" s="494"/>
      <c r="LMG156" s="494"/>
      <c r="LMH156" s="494"/>
      <c r="LMI156" s="494"/>
      <c r="LMJ156" s="494"/>
      <c r="LMK156" s="494"/>
      <c r="LML156" s="494"/>
      <c r="LMM156" s="494"/>
      <c r="LMN156" s="494"/>
      <c r="LMO156" s="494"/>
      <c r="LMP156" s="494"/>
      <c r="LMQ156" s="494"/>
      <c r="LMR156" s="494"/>
      <c r="LMS156" s="494"/>
      <c r="LMT156" s="494"/>
      <c r="LMU156" s="494"/>
      <c r="LMV156" s="494"/>
      <c r="LMW156" s="494"/>
      <c r="LMX156" s="494"/>
      <c r="LMY156" s="494"/>
      <c r="LMZ156" s="494"/>
      <c r="LNA156" s="494"/>
      <c r="LNB156" s="494"/>
      <c r="LNC156" s="494"/>
      <c r="LND156" s="494"/>
      <c r="LNE156" s="494"/>
      <c r="LNF156" s="494"/>
      <c r="LNG156" s="494"/>
      <c r="LNH156" s="494"/>
      <c r="LNI156" s="494"/>
      <c r="LNJ156" s="494"/>
      <c r="LNK156" s="494"/>
      <c r="LNL156" s="494"/>
      <c r="LNM156" s="494"/>
      <c r="LNN156" s="494"/>
      <c r="LNO156" s="494"/>
      <c r="LNP156" s="494"/>
      <c r="LNQ156" s="494"/>
      <c r="LNR156" s="494"/>
      <c r="LNS156" s="494"/>
      <c r="LNT156" s="494"/>
      <c r="LNU156" s="494"/>
      <c r="LNV156" s="494"/>
      <c r="LNW156" s="494"/>
      <c r="LNX156" s="494"/>
      <c r="LNY156" s="494"/>
      <c r="LNZ156" s="494"/>
      <c r="LOA156" s="494"/>
      <c r="LOB156" s="494"/>
      <c r="LOC156" s="494"/>
      <c r="LOD156" s="494"/>
      <c r="LOE156" s="494"/>
      <c r="LOF156" s="494"/>
      <c r="LOG156" s="494"/>
      <c r="LOH156" s="494"/>
      <c r="LOI156" s="494"/>
      <c r="LOJ156" s="494"/>
      <c r="LOK156" s="494"/>
      <c r="LOL156" s="494"/>
      <c r="LOM156" s="494"/>
      <c r="LON156" s="494"/>
      <c r="LOO156" s="494"/>
      <c r="LOP156" s="494"/>
      <c r="LOQ156" s="494"/>
      <c r="LOR156" s="494"/>
      <c r="LOS156" s="494"/>
      <c r="LOT156" s="494"/>
      <c r="LOU156" s="494"/>
      <c r="LOV156" s="494"/>
      <c r="LOW156" s="494"/>
      <c r="LOX156" s="494"/>
      <c r="LOY156" s="494"/>
      <c r="LOZ156" s="494"/>
      <c r="LPA156" s="494"/>
      <c r="LPB156" s="494"/>
      <c r="LPC156" s="494"/>
      <c r="LPD156" s="494"/>
      <c r="LPE156" s="494"/>
      <c r="LPF156" s="494"/>
      <c r="LPG156" s="494"/>
      <c r="LPH156" s="494"/>
      <c r="LPI156" s="494"/>
      <c r="LPJ156" s="494"/>
      <c r="LPK156" s="494"/>
      <c r="LPL156" s="494"/>
      <c r="LPM156" s="494"/>
      <c r="LPN156" s="494"/>
      <c r="LPO156" s="494"/>
      <c r="LPP156" s="494"/>
      <c r="LPQ156" s="494"/>
      <c r="LPR156" s="494"/>
      <c r="LPS156" s="494"/>
      <c r="LPT156" s="494"/>
      <c r="LPU156" s="494"/>
      <c r="LPV156" s="494"/>
      <c r="LPW156" s="494"/>
      <c r="LPX156" s="494"/>
      <c r="LPY156" s="494"/>
      <c r="LPZ156" s="494"/>
      <c r="LQA156" s="494"/>
      <c r="LQB156" s="494"/>
      <c r="LQC156" s="494"/>
      <c r="LQD156" s="494"/>
      <c r="LQE156" s="494"/>
      <c r="LQF156" s="494"/>
      <c r="LQG156" s="494"/>
      <c r="LQH156" s="494"/>
      <c r="LQI156" s="494"/>
      <c r="LQJ156" s="494"/>
      <c r="LQK156" s="494"/>
      <c r="LQL156" s="494"/>
      <c r="LQM156" s="494"/>
      <c r="LQN156" s="494"/>
      <c r="LQO156" s="494"/>
      <c r="LQP156" s="494"/>
      <c r="LQQ156" s="494"/>
      <c r="LQR156" s="494"/>
      <c r="LQS156" s="494"/>
      <c r="LQT156" s="494"/>
      <c r="LQU156" s="494"/>
      <c r="LQV156" s="494"/>
      <c r="LQW156" s="494"/>
      <c r="LQX156" s="494"/>
      <c r="LQY156" s="494"/>
      <c r="LQZ156" s="494"/>
      <c r="LRA156" s="494"/>
      <c r="LRB156" s="494"/>
      <c r="LRC156" s="494"/>
      <c r="LRD156" s="494"/>
      <c r="LRE156" s="494"/>
      <c r="LRF156" s="494"/>
      <c r="LRG156" s="494"/>
      <c r="LRH156" s="494"/>
      <c r="LRI156" s="494"/>
      <c r="LRJ156" s="494"/>
      <c r="LRK156" s="494"/>
      <c r="LRL156" s="494"/>
      <c r="LRM156" s="494"/>
      <c r="LRN156" s="494"/>
      <c r="LRO156" s="494"/>
      <c r="LRP156" s="494"/>
      <c r="LRQ156" s="494"/>
      <c r="LRR156" s="494"/>
      <c r="LRS156" s="494"/>
      <c r="LRT156" s="494"/>
      <c r="LRU156" s="494"/>
      <c r="LRV156" s="494"/>
      <c r="LRW156" s="494"/>
      <c r="LRX156" s="494"/>
      <c r="LRY156" s="494"/>
      <c r="LRZ156" s="494"/>
      <c r="LSA156" s="494"/>
      <c r="LSB156" s="494"/>
      <c r="LSC156" s="494"/>
      <c r="LSD156" s="494"/>
      <c r="LSE156" s="494"/>
      <c r="LSF156" s="494"/>
      <c r="LSG156" s="494"/>
      <c r="LSH156" s="494"/>
      <c r="LSI156" s="494"/>
      <c r="LSJ156" s="494"/>
      <c r="LSK156" s="494"/>
      <c r="LSL156" s="494"/>
      <c r="LSM156" s="494"/>
      <c r="LSN156" s="494"/>
      <c r="LSO156" s="494"/>
      <c r="LSP156" s="494"/>
      <c r="LSQ156" s="494"/>
      <c r="LSR156" s="494"/>
      <c r="LSS156" s="494"/>
      <c r="LST156" s="494"/>
      <c r="LSU156" s="494"/>
      <c r="LSV156" s="494"/>
      <c r="LSW156" s="494"/>
      <c r="LSX156" s="494"/>
      <c r="LSY156" s="494"/>
      <c r="LSZ156" s="494"/>
      <c r="LTA156" s="494"/>
      <c r="LTB156" s="494"/>
      <c r="LTC156" s="494"/>
      <c r="LTD156" s="494"/>
      <c r="LTE156" s="494"/>
      <c r="LTF156" s="494"/>
      <c r="LTG156" s="494"/>
      <c r="LTH156" s="494"/>
      <c r="LTI156" s="494"/>
      <c r="LTJ156" s="494"/>
      <c r="LTK156" s="494"/>
      <c r="LTL156" s="494"/>
      <c r="LTM156" s="494"/>
      <c r="LTN156" s="494"/>
      <c r="LTO156" s="494"/>
      <c r="LTP156" s="494"/>
      <c r="LTQ156" s="494"/>
      <c r="LTR156" s="494"/>
      <c r="LTS156" s="494"/>
      <c r="LTT156" s="494"/>
      <c r="LTU156" s="494"/>
      <c r="LTV156" s="494"/>
      <c r="LTW156" s="494"/>
      <c r="LTX156" s="494"/>
      <c r="LTY156" s="494"/>
      <c r="LTZ156" s="494"/>
      <c r="LUA156" s="494"/>
      <c r="LUB156" s="494"/>
      <c r="LUC156" s="494"/>
      <c r="LUD156" s="494"/>
      <c r="LUE156" s="494"/>
      <c r="LUF156" s="494"/>
      <c r="LUG156" s="494"/>
      <c r="LUH156" s="494"/>
      <c r="LUI156" s="494"/>
      <c r="LUJ156" s="494"/>
      <c r="LUK156" s="494"/>
      <c r="LUL156" s="494"/>
      <c r="LUM156" s="494"/>
      <c r="LUN156" s="494"/>
      <c r="LUO156" s="494"/>
      <c r="LUP156" s="494"/>
      <c r="LUQ156" s="494"/>
      <c r="LUR156" s="494"/>
      <c r="LUS156" s="494"/>
      <c r="LUT156" s="494"/>
      <c r="LUU156" s="494"/>
      <c r="LUV156" s="494"/>
      <c r="LUW156" s="494"/>
      <c r="LUX156" s="494"/>
      <c r="LUY156" s="494"/>
      <c r="LUZ156" s="494"/>
      <c r="LVA156" s="494"/>
      <c r="LVB156" s="494"/>
      <c r="LVC156" s="494"/>
      <c r="LVD156" s="494"/>
      <c r="LVE156" s="494"/>
      <c r="LVF156" s="494"/>
      <c r="LVG156" s="494"/>
      <c r="LVH156" s="494"/>
      <c r="LVI156" s="494"/>
      <c r="LVJ156" s="494"/>
      <c r="LVK156" s="494"/>
      <c r="LVL156" s="494"/>
      <c r="LVM156" s="494"/>
      <c r="LVN156" s="494"/>
      <c r="LVO156" s="494"/>
      <c r="LVP156" s="494"/>
      <c r="LVQ156" s="494"/>
      <c r="LVR156" s="494"/>
      <c r="LVS156" s="494"/>
      <c r="LVT156" s="494"/>
      <c r="LVU156" s="494"/>
      <c r="LVV156" s="494"/>
      <c r="LVW156" s="494"/>
      <c r="LVX156" s="494"/>
      <c r="LVY156" s="494"/>
      <c r="LVZ156" s="494"/>
      <c r="LWA156" s="494"/>
      <c r="LWB156" s="494"/>
      <c r="LWC156" s="494"/>
      <c r="LWD156" s="494"/>
      <c r="LWE156" s="494"/>
      <c r="LWF156" s="494"/>
      <c r="LWG156" s="494"/>
      <c r="LWH156" s="494"/>
      <c r="LWI156" s="494"/>
      <c r="LWJ156" s="494"/>
      <c r="LWK156" s="494"/>
      <c r="LWL156" s="494"/>
      <c r="LWM156" s="494"/>
      <c r="LWN156" s="494"/>
      <c r="LWO156" s="494"/>
      <c r="LWP156" s="494"/>
      <c r="LWQ156" s="494"/>
      <c r="LWR156" s="494"/>
      <c r="LWS156" s="494"/>
      <c r="LWT156" s="494"/>
      <c r="LWU156" s="494"/>
      <c r="LWV156" s="494"/>
      <c r="LWW156" s="494"/>
      <c r="LWX156" s="494"/>
      <c r="LWY156" s="494"/>
      <c r="LWZ156" s="494"/>
      <c r="LXA156" s="494"/>
      <c r="LXB156" s="494"/>
      <c r="LXC156" s="494"/>
      <c r="LXD156" s="494"/>
      <c r="LXE156" s="494"/>
      <c r="LXF156" s="494"/>
      <c r="LXG156" s="494"/>
      <c r="LXH156" s="494"/>
      <c r="LXI156" s="494"/>
      <c r="LXJ156" s="494"/>
      <c r="LXK156" s="494"/>
      <c r="LXL156" s="494"/>
      <c r="LXM156" s="494"/>
      <c r="LXN156" s="494"/>
      <c r="LXO156" s="494"/>
      <c r="LXP156" s="494"/>
      <c r="LXQ156" s="494"/>
      <c r="LXR156" s="494"/>
      <c r="LXS156" s="494"/>
      <c r="LXT156" s="494"/>
      <c r="LXU156" s="494"/>
      <c r="LXV156" s="494"/>
      <c r="LXW156" s="494"/>
      <c r="LXX156" s="494"/>
      <c r="LXY156" s="494"/>
      <c r="LXZ156" s="494"/>
      <c r="LYA156" s="494"/>
      <c r="LYB156" s="494"/>
      <c r="LYC156" s="494"/>
      <c r="LYD156" s="494"/>
      <c r="LYE156" s="494"/>
      <c r="LYF156" s="494"/>
      <c r="LYG156" s="494"/>
      <c r="LYH156" s="494"/>
      <c r="LYI156" s="494"/>
      <c r="LYJ156" s="494"/>
      <c r="LYK156" s="494"/>
      <c r="LYL156" s="494"/>
      <c r="LYM156" s="494"/>
      <c r="LYN156" s="494"/>
      <c r="LYO156" s="494"/>
      <c r="LYP156" s="494"/>
      <c r="LYQ156" s="494"/>
      <c r="LYR156" s="494"/>
      <c r="LYS156" s="494"/>
      <c r="LYT156" s="494"/>
      <c r="LYU156" s="494"/>
      <c r="LYV156" s="494"/>
      <c r="LYW156" s="494"/>
      <c r="LYX156" s="494"/>
      <c r="LYY156" s="494"/>
      <c r="LYZ156" s="494"/>
      <c r="LZA156" s="494"/>
      <c r="LZB156" s="494"/>
      <c r="LZC156" s="494"/>
      <c r="LZD156" s="494"/>
      <c r="LZE156" s="494"/>
      <c r="LZF156" s="494"/>
      <c r="LZG156" s="494"/>
      <c r="LZH156" s="494"/>
      <c r="LZI156" s="494"/>
      <c r="LZJ156" s="494"/>
      <c r="LZK156" s="494"/>
      <c r="LZL156" s="494"/>
      <c r="LZM156" s="494"/>
      <c r="LZN156" s="494"/>
      <c r="LZO156" s="494"/>
      <c r="LZP156" s="494"/>
      <c r="LZQ156" s="494"/>
      <c r="LZR156" s="494"/>
      <c r="LZS156" s="494"/>
      <c r="LZT156" s="494"/>
      <c r="LZU156" s="494"/>
      <c r="LZV156" s="494"/>
      <c r="LZW156" s="494"/>
      <c r="LZX156" s="494"/>
      <c r="LZY156" s="494"/>
      <c r="LZZ156" s="494"/>
      <c r="MAA156" s="494"/>
      <c r="MAB156" s="494"/>
      <c r="MAC156" s="494"/>
      <c r="MAD156" s="494"/>
      <c r="MAE156" s="494"/>
      <c r="MAF156" s="494"/>
      <c r="MAG156" s="494"/>
      <c r="MAH156" s="494"/>
      <c r="MAI156" s="494"/>
      <c r="MAJ156" s="494"/>
      <c r="MAK156" s="494"/>
      <c r="MAL156" s="494"/>
      <c r="MAM156" s="494"/>
      <c r="MAN156" s="494"/>
      <c r="MAO156" s="494"/>
      <c r="MAP156" s="494"/>
      <c r="MAQ156" s="494"/>
      <c r="MAR156" s="494"/>
      <c r="MAS156" s="494"/>
      <c r="MAT156" s="494"/>
      <c r="MAU156" s="494"/>
      <c r="MAV156" s="494"/>
      <c r="MAW156" s="494"/>
      <c r="MAX156" s="494"/>
      <c r="MAY156" s="494"/>
      <c r="MAZ156" s="494"/>
      <c r="MBA156" s="494"/>
      <c r="MBB156" s="494"/>
      <c r="MBC156" s="494"/>
      <c r="MBD156" s="494"/>
      <c r="MBE156" s="494"/>
      <c r="MBF156" s="494"/>
      <c r="MBG156" s="494"/>
      <c r="MBH156" s="494"/>
      <c r="MBI156" s="494"/>
      <c r="MBJ156" s="494"/>
      <c r="MBK156" s="494"/>
      <c r="MBL156" s="494"/>
      <c r="MBM156" s="494"/>
      <c r="MBN156" s="494"/>
      <c r="MBO156" s="494"/>
      <c r="MBP156" s="494"/>
      <c r="MBQ156" s="494"/>
      <c r="MBR156" s="494"/>
      <c r="MBS156" s="494"/>
      <c r="MBT156" s="494"/>
      <c r="MBU156" s="494"/>
      <c r="MBV156" s="494"/>
      <c r="MBW156" s="494"/>
      <c r="MBX156" s="494"/>
      <c r="MBY156" s="494"/>
      <c r="MBZ156" s="494"/>
      <c r="MCA156" s="494"/>
      <c r="MCB156" s="494"/>
      <c r="MCC156" s="494"/>
      <c r="MCD156" s="494"/>
      <c r="MCE156" s="494"/>
      <c r="MCF156" s="494"/>
      <c r="MCG156" s="494"/>
      <c r="MCH156" s="494"/>
      <c r="MCI156" s="494"/>
      <c r="MCJ156" s="494"/>
      <c r="MCK156" s="494"/>
      <c r="MCL156" s="494"/>
      <c r="MCM156" s="494"/>
      <c r="MCN156" s="494"/>
      <c r="MCO156" s="494"/>
      <c r="MCP156" s="494"/>
      <c r="MCQ156" s="494"/>
      <c r="MCR156" s="494"/>
      <c r="MCS156" s="494"/>
      <c r="MCT156" s="494"/>
      <c r="MCU156" s="494"/>
      <c r="MCV156" s="494"/>
      <c r="MCW156" s="494"/>
      <c r="MCX156" s="494"/>
      <c r="MCY156" s="494"/>
      <c r="MCZ156" s="494"/>
      <c r="MDA156" s="494"/>
      <c r="MDB156" s="494"/>
      <c r="MDC156" s="494"/>
      <c r="MDD156" s="494"/>
      <c r="MDE156" s="494"/>
      <c r="MDF156" s="494"/>
      <c r="MDG156" s="494"/>
      <c r="MDH156" s="494"/>
      <c r="MDI156" s="494"/>
      <c r="MDJ156" s="494"/>
      <c r="MDK156" s="494"/>
      <c r="MDL156" s="494"/>
      <c r="MDM156" s="494"/>
      <c r="MDN156" s="494"/>
      <c r="MDO156" s="494"/>
      <c r="MDP156" s="494"/>
      <c r="MDQ156" s="494"/>
      <c r="MDR156" s="494"/>
      <c r="MDS156" s="494"/>
      <c r="MDT156" s="494"/>
      <c r="MDU156" s="494"/>
      <c r="MDV156" s="494"/>
      <c r="MDW156" s="494"/>
      <c r="MDX156" s="494"/>
      <c r="MDY156" s="494"/>
      <c r="MDZ156" s="494"/>
      <c r="MEA156" s="494"/>
      <c r="MEB156" s="494"/>
      <c r="MEC156" s="494"/>
      <c r="MED156" s="494"/>
      <c r="MEE156" s="494"/>
      <c r="MEF156" s="494"/>
      <c r="MEG156" s="494"/>
      <c r="MEH156" s="494"/>
      <c r="MEI156" s="494"/>
      <c r="MEJ156" s="494"/>
      <c r="MEK156" s="494"/>
      <c r="MEL156" s="494"/>
      <c r="MEM156" s="494"/>
      <c r="MEN156" s="494"/>
      <c r="MEO156" s="494"/>
      <c r="MEP156" s="494"/>
      <c r="MEQ156" s="494"/>
      <c r="MER156" s="494"/>
      <c r="MES156" s="494"/>
      <c r="MET156" s="494"/>
      <c r="MEU156" s="494"/>
      <c r="MEV156" s="494"/>
      <c r="MEW156" s="494"/>
      <c r="MEX156" s="494"/>
      <c r="MEY156" s="494"/>
      <c r="MEZ156" s="494"/>
      <c r="MFA156" s="494"/>
      <c r="MFB156" s="494"/>
      <c r="MFC156" s="494"/>
      <c r="MFD156" s="494"/>
      <c r="MFE156" s="494"/>
      <c r="MFF156" s="494"/>
      <c r="MFG156" s="494"/>
      <c r="MFH156" s="494"/>
      <c r="MFI156" s="494"/>
      <c r="MFJ156" s="494"/>
      <c r="MFK156" s="494"/>
      <c r="MFL156" s="494"/>
      <c r="MFM156" s="494"/>
      <c r="MFN156" s="494"/>
      <c r="MFO156" s="494"/>
      <c r="MFP156" s="494"/>
      <c r="MFQ156" s="494"/>
      <c r="MFR156" s="494"/>
      <c r="MFS156" s="494"/>
      <c r="MFT156" s="494"/>
      <c r="MFU156" s="494"/>
      <c r="MFV156" s="494"/>
      <c r="MFW156" s="494"/>
      <c r="MFX156" s="494"/>
      <c r="MFY156" s="494"/>
      <c r="MFZ156" s="494"/>
      <c r="MGA156" s="494"/>
      <c r="MGB156" s="494"/>
      <c r="MGC156" s="494"/>
      <c r="MGD156" s="494"/>
      <c r="MGE156" s="494"/>
      <c r="MGF156" s="494"/>
      <c r="MGG156" s="494"/>
      <c r="MGH156" s="494"/>
      <c r="MGI156" s="494"/>
      <c r="MGJ156" s="494"/>
      <c r="MGK156" s="494"/>
      <c r="MGL156" s="494"/>
      <c r="MGM156" s="494"/>
      <c r="MGN156" s="494"/>
      <c r="MGO156" s="494"/>
      <c r="MGP156" s="494"/>
      <c r="MGQ156" s="494"/>
      <c r="MGR156" s="494"/>
      <c r="MGS156" s="494"/>
      <c r="MGT156" s="494"/>
      <c r="MGU156" s="494"/>
      <c r="MGV156" s="494"/>
      <c r="MGW156" s="494"/>
      <c r="MGX156" s="494"/>
      <c r="MGY156" s="494"/>
      <c r="MGZ156" s="494"/>
      <c r="MHA156" s="494"/>
      <c r="MHB156" s="494"/>
      <c r="MHC156" s="494"/>
      <c r="MHD156" s="494"/>
      <c r="MHE156" s="494"/>
      <c r="MHF156" s="494"/>
      <c r="MHG156" s="494"/>
      <c r="MHH156" s="494"/>
      <c r="MHI156" s="494"/>
      <c r="MHJ156" s="494"/>
      <c r="MHK156" s="494"/>
      <c r="MHL156" s="494"/>
      <c r="MHM156" s="494"/>
      <c r="MHN156" s="494"/>
      <c r="MHO156" s="494"/>
      <c r="MHP156" s="494"/>
      <c r="MHQ156" s="494"/>
      <c r="MHR156" s="494"/>
      <c r="MHS156" s="494"/>
      <c r="MHT156" s="494"/>
      <c r="MHU156" s="494"/>
      <c r="MHV156" s="494"/>
      <c r="MHW156" s="494"/>
      <c r="MHX156" s="494"/>
      <c r="MHY156" s="494"/>
      <c r="MHZ156" s="494"/>
      <c r="MIA156" s="494"/>
      <c r="MIB156" s="494"/>
      <c r="MIC156" s="494"/>
      <c r="MID156" s="494"/>
      <c r="MIE156" s="494"/>
      <c r="MIF156" s="494"/>
      <c r="MIG156" s="494"/>
      <c r="MIH156" s="494"/>
      <c r="MII156" s="494"/>
      <c r="MIJ156" s="494"/>
      <c r="MIK156" s="494"/>
      <c r="MIL156" s="494"/>
      <c r="MIM156" s="494"/>
      <c r="MIN156" s="494"/>
      <c r="MIO156" s="494"/>
      <c r="MIP156" s="494"/>
      <c r="MIQ156" s="494"/>
      <c r="MIR156" s="494"/>
      <c r="MIS156" s="494"/>
      <c r="MIT156" s="494"/>
      <c r="MIU156" s="494"/>
      <c r="MIV156" s="494"/>
      <c r="MIW156" s="494"/>
      <c r="MIX156" s="494"/>
      <c r="MIY156" s="494"/>
      <c r="MIZ156" s="494"/>
      <c r="MJA156" s="494"/>
      <c r="MJB156" s="494"/>
      <c r="MJC156" s="494"/>
      <c r="MJD156" s="494"/>
      <c r="MJE156" s="494"/>
      <c r="MJF156" s="494"/>
      <c r="MJG156" s="494"/>
      <c r="MJH156" s="494"/>
      <c r="MJI156" s="494"/>
      <c r="MJJ156" s="494"/>
      <c r="MJK156" s="494"/>
      <c r="MJL156" s="494"/>
      <c r="MJM156" s="494"/>
      <c r="MJN156" s="494"/>
      <c r="MJO156" s="494"/>
      <c r="MJP156" s="494"/>
      <c r="MJQ156" s="494"/>
      <c r="MJR156" s="494"/>
      <c r="MJS156" s="494"/>
      <c r="MJT156" s="494"/>
      <c r="MJU156" s="494"/>
      <c r="MJV156" s="494"/>
      <c r="MJW156" s="494"/>
      <c r="MJX156" s="494"/>
      <c r="MJY156" s="494"/>
      <c r="MJZ156" s="494"/>
      <c r="MKA156" s="494"/>
      <c r="MKB156" s="494"/>
      <c r="MKC156" s="494"/>
      <c r="MKD156" s="494"/>
      <c r="MKE156" s="494"/>
      <c r="MKF156" s="494"/>
      <c r="MKG156" s="494"/>
      <c r="MKH156" s="494"/>
      <c r="MKI156" s="494"/>
      <c r="MKJ156" s="494"/>
      <c r="MKK156" s="494"/>
      <c r="MKL156" s="494"/>
      <c r="MKM156" s="494"/>
      <c r="MKN156" s="494"/>
      <c r="MKO156" s="494"/>
      <c r="MKP156" s="494"/>
      <c r="MKQ156" s="494"/>
      <c r="MKR156" s="494"/>
      <c r="MKS156" s="494"/>
      <c r="MKT156" s="494"/>
      <c r="MKU156" s="494"/>
      <c r="MKV156" s="494"/>
      <c r="MKW156" s="494"/>
      <c r="MKX156" s="494"/>
      <c r="MKY156" s="494"/>
      <c r="MKZ156" s="494"/>
      <c r="MLA156" s="494"/>
      <c r="MLB156" s="494"/>
      <c r="MLC156" s="494"/>
      <c r="MLD156" s="494"/>
      <c r="MLE156" s="494"/>
      <c r="MLF156" s="494"/>
      <c r="MLG156" s="494"/>
      <c r="MLH156" s="494"/>
      <c r="MLI156" s="494"/>
      <c r="MLJ156" s="494"/>
      <c r="MLK156" s="494"/>
      <c r="MLL156" s="494"/>
      <c r="MLM156" s="494"/>
      <c r="MLN156" s="494"/>
      <c r="MLO156" s="494"/>
      <c r="MLP156" s="494"/>
      <c r="MLQ156" s="494"/>
      <c r="MLR156" s="494"/>
      <c r="MLS156" s="494"/>
      <c r="MLT156" s="494"/>
      <c r="MLU156" s="494"/>
      <c r="MLV156" s="494"/>
      <c r="MLW156" s="494"/>
      <c r="MLX156" s="494"/>
      <c r="MLY156" s="494"/>
      <c r="MLZ156" s="494"/>
      <c r="MMA156" s="494"/>
      <c r="MMB156" s="494"/>
      <c r="MMC156" s="494"/>
      <c r="MMD156" s="494"/>
      <c r="MME156" s="494"/>
      <c r="MMF156" s="494"/>
      <c r="MMG156" s="494"/>
      <c r="MMH156" s="494"/>
      <c r="MMI156" s="494"/>
      <c r="MMJ156" s="494"/>
      <c r="MMK156" s="494"/>
      <c r="MML156" s="494"/>
      <c r="MMM156" s="494"/>
      <c r="MMN156" s="494"/>
      <c r="MMO156" s="494"/>
      <c r="MMP156" s="494"/>
      <c r="MMQ156" s="494"/>
      <c r="MMR156" s="494"/>
      <c r="MMS156" s="494"/>
      <c r="MMT156" s="494"/>
      <c r="MMU156" s="494"/>
      <c r="MMV156" s="494"/>
      <c r="MMW156" s="494"/>
      <c r="MMX156" s="494"/>
      <c r="MMY156" s="494"/>
      <c r="MMZ156" s="494"/>
      <c r="MNA156" s="494"/>
      <c r="MNB156" s="494"/>
      <c r="MNC156" s="494"/>
      <c r="MND156" s="494"/>
      <c r="MNE156" s="494"/>
      <c r="MNF156" s="494"/>
      <c r="MNG156" s="494"/>
      <c r="MNH156" s="494"/>
      <c r="MNI156" s="494"/>
      <c r="MNJ156" s="494"/>
      <c r="MNK156" s="494"/>
      <c r="MNL156" s="494"/>
      <c r="MNM156" s="494"/>
      <c r="MNN156" s="494"/>
      <c r="MNO156" s="494"/>
      <c r="MNP156" s="494"/>
      <c r="MNQ156" s="494"/>
      <c r="MNR156" s="494"/>
      <c r="MNS156" s="494"/>
      <c r="MNT156" s="494"/>
      <c r="MNU156" s="494"/>
      <c r="MNV156" s="494"/>
      <c r="MNW156" s="494"/>
      <c r="MNX156" s="494"/>
      <c r="MNY156" s="494"/>
      <c r="MNZ156" s="494"/>
      <c r="MOA156" s="494"/>
      <c r="MOB156" s="494"/>
      <c r="MOC156" s="494"/>
      <c r="MOD156" s="494"/>
      <c r="MOE156" s="494"/>
      <c r="MOF156" s="494"/>
      <c r="MOG156" s="494"/>
      <c r="MOH156" s="494"/>
      <c r="MOI156" s="494"/>
      <c r="MOJ156" s="494"/>
      <c r="MOK156" s="494"/>
      <c r="MOL156" s="494"/>
      <c r="MOM156" s="494"/>
      <c r="MON156" s="494"/>
      <c r="MOO156" s="494"/>
      <c r="MOP156" s="494"/>
      <c r="MOQ156" s="494"/>
      <c r="MOR156" s="494"/>
      <c r="MOS156" s="494"/>
      <c r="MOT156" s="494"/>
      <c r="MOU156" s="494"/>
      <c r="MOV156" s="494"/>
      <c r="MOW156" s="494"/>
      <c r="MOX156" s="494"/>
      <c r="MOY156" s="494"/>
      <c r="MOZ156" s="494"/>
      <c r="MPA156" s="494"/>
      <c r="MPB156" s="494"/>
      <c r="MPC156" s="494"/>
      <c r="MPD156" s="494"/>
      <c r="MPE156" s="494"/>
      <c r="MPF156" s="494"/>
      <c r="MPG156" s="494"/>
      <c r="MPH156" s="494"/>
      <c r="MPI156" s="494"/>
      <c r="MPJ156" s="494"/>
      <c r="MPK156" s="494"/>
      <c r="MPL156" s="494"/>
      <c r="MPM156" s="494"/>
      <c r="MPN156" s="494"/>
      <c r="MPO156" s="494"/>
      <c r="MPP156" s="494"/>
      <c r="MPQ156" s="494"/>
      <c r="MPR156" s="494"/>
      <c r="MPS156" s="494"/>
      <c r="MPT156" s="494"/>
      <c r="MPU156" s="494"/>
      <c r="MPV156" s="494"/>
      <c r="MPW156" s="494"/>
      <c r="MPX156" s="494"/>
      <c r="MPY156" s="494"/>
      <c r="MPZ156" s="494"/>
      <c r="MQA156" s="494"/>
      <c r="MQB156" s="494"/>
      <c r="MQC156" s="494"/>
      <c r="MQD156" s="494"/>
      <c r="MQE156" s="494"/>
      <c r="MQF156" s="494"/>
      <c r="MQG156" s="494"/>
      <c r="MQH156" s="494"/>
      <c r="MQI156" s="494"/>
      <c r="MQJ156" s="494"/>
      <c r="MQK156" s="494"/>
      <c r="MQL156" s="494"/>
      <c r="MQM156" s="494"/>
      <c r="MQN156" s="494"/>
      <c r="MQO156" s="494"/>
      <c r="MQP156" s="494"/>
      <c r="MQQ156" s="494"/>
      <c r="MQR156" s="494"/>
      <c r="MQS156" s="494"/>
      <c r="MQT156" s="494"/>
      <c r="MQU156" s="494"/>
      <c r="MQV156" s="494"/>
      <c r="MQW156" s="494"/>
      <c r="MQX156" s="494"/>
      <c r="MQY156" s="494"/>
      <c r="MQZ156" s="494"/>
      <c r="MRA156" s="494"/>
      <c r="MRB156" s="494"/>
      <c r="MRC156" s="494"/>
      <c r="MRD156" s="494"/>
      <c r="MRE156" s="494"/>
      <c r="MRF156" s="494"/>
      <c r="MRG156" s="494"/>
      <c r="MRH156" s="494"/>
      <c r="MRI156" s="494"/>
      <c r="MRJ156" s="494"/>
      <c r="MRK156" s="494"/>
      <c r="MRL156" s="494"/>
      <c r="MRM156" s="494"/>
      <c r="MRN156" s="494"/>
      <c r="MRO156" s="494"/>
      <c r="MRP156" s="494"/>
      <c r="MRQ156" s="494"/>
      <c r="MRR156" s="494"/>
      <c r="MRS156" s="494"/>
      <c r="MRT156" s="494"/>
      <c r="MRU156" s="494"/>
      <c r="MRV156" s="494"/>
      <c r="MRW156" s="494"/>
      <c r="MRX156" s="494"/>
      <c r="MRY156" s="494"/>
      <c r="MRZ156" s="494"/>
      <c r="MSA156" s="494"/>
      <c r="MSB156" s="494"/>
      <c r="MSC156" s="494"/>
      <c r="MSD156" s="494"/>
      <c r="MSE156" s="494"/>
      <c r="MSF156" s="494"/>
      <c r="MSG156" s="494"/>
      <c r="MSH156" s="494"/>
      <c r="MSI156" s="494"/>
      <c r="MSJ156" s="494"/>
      <c r="MSK156" s="494"/>
      <c r="MSL156" s="494"/>
      <c r="MSM156" s="494"/>
      <c r="MSN156" s="494"/>
      <c r="MSO156" s="494"/>
      <c r="MSP156" s="494"/>
      <c r="MSQ156" s="494"/>
      <c r="MSR156" s="494"/>
      <c r="MSS156" s="494"/>
      <c r="MST156" s="494"/>
      <c r="MSU156" s="494"/>
      <c r="MSV156" s="494"/>
      <c r="MSW156" s="494"/>
      <c r="MSX156" s="494"/>
      <c r="MSY156" s="494"/>
      <c r="MSZ156" s="494"/>
      <c r="MTA156" s="494"/>
      <c r="MTB156" s="494"/>
      <c r="MTC156" s="494"/>
      <c r="MTD156" s="494"/>
      <c r="MTE156" s="494"/>
      <c r="MTF156" s="494"/>
      <c r="MTG156" s="494"/>
      <c r="MTH156" s="494"/>
      <c r="MTI156" s="494"/>
      <c r="MTJ156" s="494"/>
      <c r="MTK156" s="494"/>
      <c r="MTL156" s="494"/>
      <c r="MTM156" s="494"/>
      <c r="MTN156" s="494"/>
      <c r="MTO156" s="494"/>
      <c r="MTP156" s="494"/>
      <c r="MTQ156" s="494"/>
      <c r="MTR156" s="494"/>
      <c r="MTS156" s="494"/>
      <c r="MTT156" s="494"/>
      <c r="MTU156" s="494"/>
      <c r="MTV156" s="494"/>
      <c r="MTW156" s="494"/>
      <c r="MTX156" s="494"/>
      <c r="MTY156" s="494"/>
      <c r="MTZ156" s="494"/>
      <c r="MUA156" s="494"/>
      <c r="MUB156" s="494"/>
      <c r="MUC156" s="494"/>
      <c r="MUD156" s="494"/>
      <c r="MUE156" s="494"/>
      <c r="MUF156" s="494"/>
      <c r="MUG156" s="494"/>
      <c r="MUH156" s="494"/>
      <c r="MUI156" s="494"/>
      <c r="MUJ156" s="494"/>
      <c r="MUK156" s="494"/>
      <c r="MUL156" s="494"/>
      <c r="MUM156" s="494"/>
      <c r="MUN156" s="494"/>
      <c r="MUO156" s="494"/>
      <c r="MUP156" s="494"/>
      <c r="MUQ156" s="494"/>
      <c r="MUR156" s="494"/>
      <c r="MUS156" s="494"/>
      <c r="MUT156" s="494"/>
      <c r="MUU156" s="494"/>
      <c r="MUV156" s="494"/>
      <c r="MUW156" s="494"/>
      <c r="MUX156" s="494"/>
      <c r="MUY156" s="494"/>
      <c r="MUZ156" s="494"/>
      <c r="MVA156" s="494"/>
      <c r="MVB156" s="494"/>
      <c r="MVC156" s="494"/>
      <c r="MVD156" s="494"/>
      <c r="MVE156" s="494"/>
      <c r="MVF156" s="494"/>
      <c r="MVG156" s="494"/>
      <c r="MVH156" s="494"/>
      <c r="MVI156" s="494"/>
      <c r="MVJ156" s="494"/>
      <c r="MVK156" s="494"/>
      <c r="MVL156" s="494"/>
      <c r="MVM156" s="494"/>
      <c r="MVN156" s="494"/>
      <c r="MVO156" s="494"/>
      <c r="MVP156" s="494"/>
      <c r="MVQ156" s="494"/>
      <c r="MVR156" s="494"/>
      <c r="MVS156" s="494"/>
      <c r="MVT156" s="494"/>
      <c r="MVU156" s="494"/>
      <c r="MVV156" s="494"/>
      <c r="MVW156" s="494"/>
      <c r="MVX156" s="494"/>
      <c r="MVY156" s="494"/>
      <c r="MVZ156" s="494"/>
      <c r="MWA156" s="494"/>
      <c r="MWB156" s="494"/>
      <c r="MWC156" s="494"/>
      <c r="MWD156" s="494"/>
      <c r="MWE156" s="494"/>
      <c r="MWF156" s="494"/>
      <c r="MWG156" s="494"/>
      <c r="MWH156" s="494"/>
      <c r="MWI156" s="494"/>
      <c r="MWJ156" s="494"/>
      <c r="MWK156" s="494"/>
      <c r="MWL156" s="494"/>
      <c r="MWM156" s="494"/>
      <c r="MWN156" s="494"/>
      <c r="MWO156" s="494"/>
      <c r="MWP156" s="494"/>
      <c r="MWQ156" s="494"/>
      <c r="MWR156" s="494"/>
      <c r="MWS156" s="494"/>
      <c r="MWT156" s="494"/>
      <c r="MWU156" s="494"/>
      <c r="MWV156" s="494"/>
      <c r="MWW156" s="494"/>
      <c r="MWX156" s="494"/>
      <c r="MWY156" s="494"/>
      <c r="MWZ156" s="494"/>
      <c r="MXA156" s="494"/>
      <c r="MXB156" s="494"/>
      <c r="MXC156" s="494"/>
      <c r="MXD156" s="494"/>
      <c r="MXE156" s="494"/>
      <c r="MXF156" s="494"/>
      <c r="MXG156" s="494"/>
      <c r="MXH156" s="494"/>
      <c r="MXI156" s="494"/>
      <c r="MXJ156" s="494"/>
      <c r="MXK156" s="494"/>
      <c r="MXL156" s="494"/>
      <c r="MXM156" s="494"/>
      <c r="MXN156" s="494"/>
      <c r="MXO156" s="494"/>
      <c r="MXP156" s="494"/>
      <c r="MXQ156" s="494"/>
      <c r="MXR156" s="494"/>
      <c r="MXS156" s="494"/>
      <c r="MXT156" s="494"/>
      <c r="MXU156" s="494"/>
      <c r="MXV156" s="494"/>
      <c r="MXW156" s="494"/>
      <c r="MXX156" s="494"/>
      <c r="MXY156" s="494"/>
      <c r="MXZ156" s="494"/>
      <c r="MYA156" s="494"/>
      <c r="MYB156" s="494"/>
      <c r="MYC156" s="494"/>
      <c r="MYD156" s="494"/>
      <c r="MYE156" s="494"/>
      <c r="MYF156" s="494"/>
      <c r="MYG156" s="494"/>
      <c r="MYH156" s="494"/>
      <c r="MYI156" s="494"/>
      <c r="MYJ156" s="494"/>
      <c r="MYK156" s="494"/>
      <c r="MYL156" s="494"/>
      <c r="MYM156" s="494"/>
      <c r="MYN156" s="494"/>
      <c r="MYO156" s="494"/>
      <c r="MYP156" s="494"/>
      <c r="MYQ156" s="494"/>
      <c r="MYR156" s="494"/>
      <c r="MYS156" s="494"/>
      <c r="MYT156" s="494"/>
      <c r="MYU156" s="494"/>
      <c r="MYV156" s="494"/>
      <c r="MYW156" s="494"/>
      <c r="MYX156" s="494"/>
      <c r="MYY156" s="494"/>
      <c r="MYZ156" s="494"/>
      <c r="MZA156" s="494"/>
      <c r="MZB156" s="494"/>
      <c r="MZC156" s="494"/>
      <c r="MZD156" s="494"/>
      <c r="MZE156" s="494"/>
      <c r="MZF156" s="494"/>
      <c r="MZG156" s="494"/>
      <c r="MZH156" s="494"/>
      <c r="MZI156" s="494"/>
      <c r="MZJ156" s="494"/>
      <c r="MZK156" s="494"/>
      <c r="MZL156" s="494"/>
      <c r="MZM156" s="494"/>
      <c r="MZN156" s="494"/>
      <c r="MZO156" s="494"/>
      <c r="MZP156" s="494"/>
      <c r="MZQ156" s="494"/>
      <c r="MZR156" s="494"/>
      <c r="MZS156" s="494"/>
      <c r="MZT156" s="494"/>
      <c r="MZU156" s="494"/>
      <c r="MZV156" s="494"/>
      <c r="MZW156" s="494"/>
      <c r="MZX156" s="494"/>
      <c r="MZY156" s="494"/>
      <c r="MZZ156" s="494"/>
      <c r="NAA156" s="494"/>
      <c r="NAB156" s="494"/>
      <c r="NAC156" s="494"/>
      <c r="NAD156" s="494"/>
      <c r="NAE156" s="494"/>
      <c r="NAF156" s="494"/>
      <c r="NAG156" s="494"/>
      <c r="NAH156" s="494"/>
      <c r="NAI156" s="494"/>
      <c r="NAJ156" s="494"/>
      <c r="NAK156" s="494"/>
      <c r="NAL156" s="494"/>
      <c r="NAM156" s="494"/>
      <c r="NAN156" s="494"/>
      <c r="NAO156" s="494"/>
      <c r="NAP156" s="494"/>
      <c r="NAQ156" s="494"/>
      <c r="NAR156" s="494"/>
      <c r="NAS156" s="494"/>
      <c r="NAT156" s="494"/>
      <c r="NAU156" s="494"/>
      <c r="NAV156" s="494"/>
      <c r="NAW156" s="494"/>
      <c r="NAX156" s="494"/>
      <c r="NAY156" s="494"/>
      <c r="NAZ156" s="494"/>
      <c r="NBA156" s="494"/>
      <c r="NBB156" s="494"/>
      <c r="NBC156" s="494"/>
      <c r="NBD156" s="494"/>
      <c r="NBE156" s="494"/>
      <c r="NBF156" s="494"/>
      <c r="NBG156" s="494"/>
      <c r="NBH156" s="494"/>
      <c r="NBI156" s="494"/>
      <c r="NBJ156" s="494"/>
      <c r="NBK156" s="494"/>
      <c r="NBL156" s="494"/>
      <c r="NBM156" s="494"/>
      <c r="NBN156" s="494"/>
      <c r="NBO156" s="494"/>
      <c r="NBP156" s="494"/>
      <c r="NBQ156" s="494"/>
      <c r="NBR156" s="494"/>
      <c r="NBS156" s="494"/>
      <c r="NBT156" s="494"/>
      <c r="NBU156" s="494"/>
      <c r="NBV156" s="494"/>
      <c r="NBW156" s="494"/>
      <c r="NBX156" s="494"/>
      <c r="NBY156" s="494"/>
      <c r="NBZ156" s="494"/>
      <c r="NCA156" s="494"/>
      <c r="NCB156" s="494"/>
      <c r="NCC156" s="494"/>
      <c r="NCD156" s="494"/>
      <c r="NCE156" s="494"/>
      <c r="NCF156" s="494"/>
      <c r="NCG156" s="494"/>
      <c r="NCH156" s="494"/>
      <c r="NCI156" s="494"/>
      <c r="NCJ156" s="494"/>
      <c r="NCK156" s="494"/>
      <c r="NCL156" s="494"/>
      <c r="NCM156" s="494"/>
      <c r="NCN156" s="494"/>
      <c r="NCO156" s="494"/>
      <c r="NCP156" s="494"/>
      <c r="NCQ156" s="494"/>
      <c r="NCR156" s="494"/>
      <c r="NCS156" s="494"/>
      <c r="NCT156" s="494"/>
      <c r="NCU156" s="494"/>
      <c r="NCV156" s="494"/>
      <c r="NCW156" s="494"/>
      <c r="NCX156" s="494"/>
      <c r="NCY156" s="494"/>
      <c r="NCZ156" s="494"/>
      <c r="NDA156" s="494"/>
      <c r="NDB156" s="494"/>
      <c r="NDC156" s="494"/>
      <c r="NDD156" s="494"/>
      <c r="NDE156" s="494"/>
      <c r="NDF156" s="494"/>
      <c r="NDG156" s="494"/>
      <c r="NDH156" s="494"/>
      <c r="NDI156" s="494"/>
      <c r="NDJ156" s="494"/>
      <c r="NDK156" s="494"/>
      <c r="NDL156" s="494"/>
      <c r="NDM156" s="494"/>
      <c r="NDN156" s="494"/>
      <c r="NDO156" s="494"/>
      <c r="NDP156" s="494"/>
      <c r="NDQ156" s="494"/>
      <c r="NDR156" s="494"/>
      <c r="NDS156" s="494"/>
      <c r="NDT156" s="494"/>
      <c r="NDU156" s="494"/>
      <c r="NDV156" s="494"/>
      <c r="NDW156" s="494"/>
      <c r="NDX156" s="494"/>
      <c r="NDY156" s="494"/>
      <c r="NDZ156" s="494"/>
      <c r="NEA156" s="494"/>
      <c r="NEB156" s="494"/>
      <c r="NEC156" s="494"/>
      <c r="NED156" s="494"/>
      <c r="NEE156" s="494"/>
      <c r="NEF156" s="494"/>
      <c r="NEG156" s="494"/>
      <c r="NEH156" s="494"/>
      <c r="NEI156" s="494"/>
      <c r="NEJ156" s="494"/>
      <c r="NEK156" s="494"/>
      <c r="NEL156" s="494"/>
      <c r="NEM156" s="494"/>
      <c r="NEN156" s="494"/>
      <c r="NEO156" s="494"/>
      <c r="NEP156" s="494"/>
      <c r="NEQ156" s="494"/>
      <c r="NER156" s="494"/>
      <c r="NES156" s="494"/>
      <c r="NET156" s="494"/>
      <c r="NEU156" s="494"/>
      <c r="NEV156" s="494"/>
      <c r="NEW156" s="494"/>
      <c r="NEX156" s="494"/>
      <c r="NEY156" s="494"/>
      <c r="NEZ156" s="494"/>
      <c r="NFA156" s="494"/>
      <c r="NFB156" s="494"/>
      <c r="NFC156" s="494"/>
      <c r="NFD156" s="494"/>
      <c r="NFE156" s="494"/>
      <c r="NFF156" s="494"/>
      <c r="NFG156" s="494"/>
      <c r="NFH156" s="494"/>
      <c r="NFI156" s="494"/>
      <c r="NFJ156" s="494"/>
      <c r="NFK156" s="494"/>
      <c r="NFL156" s="494"/>
      <c r="NFM156" s="494"/>
      <c r="NFN156" s="494"/>
      <c r="NFO156" s="494"/>
      <c r="NFP156" s="494"/>
      <c r="NFQ156" s="494"/>
      <c r="NFR156" s="494"/>
      <c r="NFS156" s="494"/>
      <c r="NFT156" s="494"/>
      <c r="NFU156" s="494"/>
      <c r="NFV156" s="494"/>
      <c r="NFW156" s="494"/>
      <c r="NFX156" s="494"/>
      <c r="NFY156" s="494"/>
      <c r="NFZ156" s="494"/>
      <c r="NGA156" s="494"/>
      <c r="NGB156" s="494"/>
      <c r="NGC156" s="494"/>
      <c r="NGD156" s="494"/>
      <c r="NGE156" s="494"/>
      <c r="NGF156" s="494"/>
      <c r="NGG156" s="494"/>
      <c r="NGH156" s="494"/>
      <c r="NGI156" s="494"/>
      <c r="NGJ156" s="494"/>
      <c r="NGK156" s="494"/>
      <c r="NGL156" s="494"/>
      <c r="NGM156" s="494"/>
      <c r="NGN156" s="494"/>
      <c r="NGO156" s="494"/>
      <c r="NGP156" s="494"/>
      <c r="NGQ156" s="494"/>
      <c r="NGR156" s="494"/>
      <c r="NGS156" s="494"/>
      <c r="NGT156" s="494"/>
      <c r="NGU156" s="494"/>
      <c r="NGV156" s="494"/>
      <c r="NGW156" s="494"/>
      <c r="NGX156" s="494"/>
      <c r="NGY156" s="494"/>
      <c r="NGZ156" s="494"/>
      <c r="NHA156" s="494"/>
      <c r="NHB156" s="494"/>
      <c r="NHC156" s="494"/>
      <c r="NHD156" s="494"/>
      <c r="NHE156" s="494"/>
      <c r="NHF156" s="494"/>
      <c r="NHG156" s="494"/>
      <c r="NHH156" s="494"/>
      <c r="NHI156" s="494"/>
      <c r="NHJ156" s="494"/>
      <c r="NHK156" s="494"/>
      <c r="NHL156" s="494"/>
      <c r="NHM156" s="494"/>
      <c r="NHN156" s="494"/>
      <c r="NHO156" s="494"/>
      <c r="NHP156" s="494"/>
      <c r="NHQ156" s="494"/>
      <c r="NHR156" s="494"/>
      <c r="NHS156" s="494"/>
      <c r="NHT156" s="494"/>
      <c r="NHU156" s="494"/>
      <c r="NHV156" s="494"/>
      <c r="NHW156" s="494"/>
      <c r="NHX156" s="494"/>
      <c r="NHY156" s="494"/>
      <c r="NHZ156" s="494"/>
      <c r="NIA156" s="494"/>
      <c r="NIB156" s="494"/>
      <c r="NIC156" s="494"/>
      <c r="NID156" s="494"/>
      <c r="NIE156" s="494"/>
      <c r="NIF156" s="494"/>
      <c r="NIG156" s="494"/>
      <c r="NIH156" s="494"/>
      <c r="NII156" s="494"/>
      <c r="NIJ156" s="494"/>
      <c r="NIK156" s="494"/>
      <c r="NIL156" s="494"/>
      <c r="NIM156" s="494"/>
      <c r="NIN156" s="494"/>
      <c r="NIO156" s="494"/>
      <c r="NIP156" s="494"/>
      <c r="NIQ156" s="494"/>
      <c r="NIR156" s="494"/>
      <c r="NIS156" s="494"/>
      <c r="NIT156" s="494"/>
      <c r="NIU156" s="494"/>
      <c r="NIV156" s="494"/>
      <c r="NIW156" s="494"/>
      <c r="NIX156" s="494"/>
      <c r="NIY156" s="494"/>
      <c r="NIZ156" s="494"/>
      <c r="NJA156" s="494"/>
      <c r="NJB156" s="494"/>
      <c r="NJC156" s="494"/>
      <c r="NJD156" s="494"/>
      <c r="NJE156" s="494"/>
      <c r="NJF156" s="494"/>
      <c r="NJG156" s="494"/>
      <c r="NJH156" s="494"/>
      <c r="NJI156" s="494"/>
      <c r="NJJ156" s="494"/>
      <c r="NJK156" s="494"/>
      <c r="NJL156" s="494"/>
      <c r="NJM156" s="494"/>
      <c r="NJN156" s="494"/>
      <c r="NJO156" s="494"/>
      <c r="NJP156" s="494"/>
      <c r="NJQ156" s="494"/>
      <c r="NJR156" s="494"/>
      <c r="NJS156" s="494"/>
      <c r="NJT156" s="494"/>
      <c r="NJU156" s="494"/>
      <c r="NJV156" s="494"/>
      <c r="NJW156" s="494"/>
      <c r="NJX156" s="494"/>
      <c r="NJY156" s="494"/>
      <c r="NJZ156" s="494"/>
      <c r="NKA156" s="494"/>
      <c r="NKB156" s="494"/>
      <c r="NKC156" s="494"/>
      <c r="NKD156" s="494"/>
      <c r="NKE156" s="494"/>
      <c r="NKF156" s="494"/>
      <c r="NKG156" s="494"/>
      <c r="NKH156" s="494"/>
      <c r="NKI156" s="494"/>
      <c r="NKJ156" s="494"/>
      <c r="NKK156" s="494"/>
      <c r="NKL156" s="494"/>
      <c r="NKM156" s="494"/>
      <c r="NKN156" s="494"/>
      <c r="NKO156" s="494"/>
      <c r="NKP156" s="494"/>
      <c r="NKQ156" s="494"/>
      <c r="NKR156" s="494"/>
      <c r="NKS156" s="494"/>
      <c r="NKT156" s="494"/>
      <c r="NKU156" s="494"/>
      <c r="NKV156" s="494"/>
      <c r="NKW156" s="494"/>
      <c r="NKX156" s="494"/>
      <c r="NKY156" s="494"/>
      <c r="NKZ156" s="494"/>
      <c r="NLA156" s="494"/>
      <c r="NLB156" s="494"/>
      <c r="NLC156" s="494"/>
      <c r="NLD156" s="494"/>
      <c r="NLE156" s="494"/>
      <c r="NLF156" s="494"/>
      <c r="NLG156" s="494"/>
      <c r="NLH156" s="494"/>
      <c r="NLI156" s="494"/>
      <c r="NLJ156" s="494"/>
      <c r="NLK156" s="494"/>
      <c r="NLL156" s="494"/>
      <c r="NLM156" s="494"/>
      <c r="NLN156" s="494"/>
      <c r="NLO156" s="494"/>
      <c r="NLP156" s="494"/>
      <c r="NLQ156" s="494"/>
      <c r="NLR156" s="494"/>
      <c r="NLS156" s="494"/>
      <c r="NLT156" s="494"/>
      <c r="NLU156" s="494"/>
      <c r="NLV156" s="494"/>
      <c r="NLW156" s="494"/>
      <c r="NLX156" s="494"/>
      <c r="NLY156" s="494"/>
      <c r="NLZ156" s="494"/>
      <c r="NMA156" s="494"/>
      <c r="NMB156" s="494"/>
      <c r="NMC156" s="494"/>
      <c r="NMD156" s="494"/>
      <c r="NME156" s="494"/>
      <c r="NMF156" s="494"/>
      <c r="NMG156" s="494"/>
      <c r="NMH156" s="494"/>
      <c r="NMI156" s="494"/>
      <c r="NMJ156" s="494"/>
      <c r="NMK156" s="494"/>
      <c r="NML156" s="494"/>
      <c r="NMM156" s="494"/>
      <c r="NMN156" s="494"/>
      <c r="NMO156" s="494"/>
      <c r="NMP156" s="494"/>
      <c r="NMQ156" s="494"/>
      <c r="NMR156" s="494"/>
      <c r="NMS156" s="494"/>
      <c r="NMT156" s="494"/>
      <c r="NMU156" s="494"/>
      <c r="NMV156" s="494"/>
      <c r="NMW156" s="494"/>
      <c r="NMX156" s="494"/>
      <c r="NMY156" s="494"/>
      <c r="NMZ156" s="494"/>
      <c r="NNA156" s="494"/>
      <c r="NNB156" s="494"/>
      <c r="NNC156" s="494"/>
      <c r="NND156" s="494"/>
      <c r="NNE156" s="494"/>
      <c r="NNF156" s="494"/>
      <c r="NNG156" s="494"/>
      <c r="NNH156" s="494"/>
      <c r="NNI156" s="494"/>
      <c r="NNJ156" s="494"/>
      <c r="NNK156" s="494"/>
      <c r="NNL156" s="494"/>
      <c r="NNM156" s="494"/>
      <c r="NNN156" s="494"/>
      <c r="NNO156" s="494"/>
      <c r="NNP156" s="494"/>
      <c r="NNQ156" s="494"/>
      <c r="NNR156" s="494"/>
      <c r="NNS156" s="494"/>
      <c r="NNT156" s="494"/>
      <c r="NNU156" s="494"/>
      <c r="NNV156" s="494"/>
      <c r="NNW156" s="494"/>
      <c r="NNX156" s="494"/>
      <c r="NNY156" s="494"/>
      <c r="NNZ156" s="494"/>
      <c r="NOA156" s="494"/>
      <c r="NOB156" s="494"/>
      <c r="NOC156" s="494"/>
      <c r="NOD156" s="494"/>
      <c r="NOE156" s="494"/>
      <c r="NOF156" s="494"/>
      <c r="NOG156" s="494"/>
      <c r="NOH156" s="494"/>
      <c r="NOI156" s="494"/>
      <c r="NOJ156" s="494"/>
      <c r="NOK156" s="494"/>
      <c r="NOL156" s="494"/>
      <c r="NOM156" s="494"/>
      <c r="NON156" s="494"/>
      <c r="NOO156" s="494"/>
      <c r="NOP156" s="494"/>
      <c r="NOQ156" s="494"/>
      <c r="NOR156" s="494"/>
      <c r="NOS156" s="494"/>
      <c r="NOT156" s="494"/>
      <c r="NOU156" s="494"/>
      <c r="NOV156" s="494"/>
      <c r="NOW156" s="494"/>
      <c r="NOX156" s="494"/>
      <c r="NOY156" s="494"/>
      <c r="NOZ156" s="494"/>
      <c r="NPA156" s="494"/>
      <c r="NPB156" s="494"/>
      <c r="NPC156" s="494"/>
      <c r="NPD156" s="494"/>
      <c r="NPE156" s="494"/>
      <c r="NPF156" s="494"/>
      <c r="NPG156" s="494"/>
      <c r="NPH156" s="494"/>
      <c r="NPI156" s="494"/>
      <c r="NPJ156" s="494"/>
      <c r="NPK156" s="494"/>
      <c r="NPL156" s="494"/>
      <c r="NPM156" s="494"/>
      <c r="NPN156" s="494"/>
      <c r="NPO156" s="494"/>
      <c r="NPP156" s="494"/>
      <c r="NPQ156" s="494"/>
      <c r="NPR156" s="494"/>
      <c r="NPS156" s="494"/>
      <c r="NPT156" s="494"/>
      <c r="NPU156" s="494"/>
      <c r="NPV156" s="494"/>
      <c r="NPW156" s="494"/>
      <c r="NPX156" s="494"/>
      <c r="NPY156" s="494"/>
      <c r="NPZ156" s="494"/>
      <c r="NQA156" s="494"/>
      <c r="NQB156" s="494"/>
      <c r="NQC156" s="494"/>
      <c r="NQD156" s="494"/>
      <c r="NQE156" s="494"/>
      <c r="NQF156" s="494"/>
      <c r="NQG156" s="494"/>
      <c r="NQH156" s="494"/>
      <c r="NQI156" s="494"/>
      <c r="NQJ156" s="494"/>
      <c r="NQK156" s="494"/>
      <c r="NQL156" s="494"/>
      <c r="NQM156" s="494"/>
      <c r="NQN156" s="494"/>
      <c r="NQO156" s="494"/>
      <c r="NQP156" s="494"/>
      <c r="NQQ156" s="494"/>
      <c r="NQR156" s="494"/>
      <c r="NQS156" s="494"/>
      <c r="NQT156" s="494"/>
      <c r="NQU156" s="494"/>
      <c r="NQV156" s="494"/>
      <c r="NQW156" s="494"/>
      <c r="NQX156" s="494"/>
      <c r="NQY156" s="494"/>
      <c r="NQZ156" s="494"/>
      <c r="NRA156" s="494"/>
      <c r="NRB156" s="494"/>
      <c r="NRC156" s="494"/>
      <c r="NRD156" s="494"/>
      <c r="NRE156" s="494"/>
      <c r="NRF156" s="494"/>
      <c r="NRG156" s="494"/>
      <c r="NRH156" s="494"/>
      <c r="NRI156" s="494"/>
      <c r="NRJ156" s="494"/>
      <c r="NRK156" s="494"/>
      <c r="NRL156" s="494"/>
      <c r="NRM156" s="494"/>
      <c r="NRN156" s="494"/>
      <c r="NRO156" s="494"/>
      <c r="NRP156" s="494"/>
      <c r="NRQ156" s="494"/>
      <c r="NRR156" s="494"/>
      <c r="NRS156" s="494"/>
      <c r="NRT156" s="494"/>
      <c r="NRU156" s="494"/>
      <c r="NRV156" s="494"/>
      <c r="NRW156" s="494"/>
      <c r="NRX156" s="494"/>
      <c r="NRY156" s="494"/>
      <c r="NRZ156" s="494"/>
      <c r="NSA156" s="494"/>
      <c r="NSB156" s="494"/>
      <c r="NSC156" s="494"/>
      <c r="NSD156" s="494"/>
      <c r="NSE156" s="494"/>
      <c r="NSF156" s="494"/>
      <c r="NSG156" s="494"/>
      <c r="NSH156" s="494"/>
      <c r="NSI156" s="494"/>
      <c r="NSJ156" s="494"/>
      <c r="NSK156" s="494"/>
      <c r="NSL156" s="494"/>
      <c r="NSM156" s="494"/>
      <c r="NSN156" s="494"/>
      <c r="NSO156" s="494"/>
      <c r="NSP156" s="494"/>
      <c r="NSQ156" s="494"/>
      <c r="NSR156" s="494"/>
      <c r="NSS156" s="494"/>
      <c r="NST156" s="494"/>
      <c r="NSU156" s="494"/>
      <c r="NSV156" s="494"/>
      <c r="NSW156" s="494"/>
      <c r="NSX156" s="494"/>
      <c r="NSY156" s="494"/>
      <c r="NSZ156" s="494"/>
      <c r="NTA156" s="494"/>
      <c r="NTB156" s="494"/>
      <c r="NTC156" s="494"/>
      <c r="NTD156" s="494"/>
      <c r="NTE156" s="494"/>
      <c r="NTF156" s="494"/>
      <c r="NTG156" s="494"/>
      <c r="NTH156" s="494"/>
      <c r="NTI156" s="494"/>
      <c r="NTJ156" s="494"/>
      <c r="NTK156" s="494"/>
      <c r="NTL156" s="494"/>
      <c r="NTM156" s="494"/>
      <c r="NTN156" s="494"/>
      <c r="NTO156" s="494"/>
      <c r="NTP156" s="494"/>
      <c r="NTQ156" s="494"/>
      <c r="NTR156" s="494"/>
      <c r="NTS156" s="494"/>
      <c r="NTT156" s="494"/>
      <c r="NTU156" s="494"/>
      <c r="NTV156" s="494"/>
      <c r="NTW156" s="494"/>
      <c r="NTX156" s="494"/>
      <c r="NTY156" s="494"/>
      <c r="NTZ156" s="494"/>
      <c r="NUA156" s="494"/>
      <c r="NUB156" s="494"/>
      <c r="NUC156" s="494"/>
      <c r="NUD156" s="494"/>
      <c r="NUE156" s="494"/>
      <c r="NUF156" s="494"/>
      <c r="NUG156" s="494"/>
      <c r="NUH156" s="494"/>
      <c r="NUI156" s="494"/>
      <c r="NUJ156" s="494"/>
      <c r="NUK156" s="494"/>
      <c r="NUL156" s="494"/>
      <c r="NUM156" s="494"/>
      <c r="NUN156" s="494"/>
      <c r="NUO156" s="494"/>
      <c r="NUP156" s="494"/>
      <c r="NUQ156" s="494"/>
      <c r="NUR156" s="494"/>
      <c r="NUS156" s="494"/>
      <c r="NUT156" s="494"/>
      <c r="NUU156" s="494"/>
      <c r="NUV156" s="494"/>
      <c r="NUW156" s="494"/>
      <c r="NUX156" s="494"/>
      <c r="NUY156" s="494"/>
      <c r="NUZ156" s="494"/>
      <c r="NVA156" s="494"/>
      <c r="NVB156" s="494"/>
      <c r="NVC156" s="494"/>
      <c r="NVD156" s="494"/>
      <c r="NVE156" s="494"/>
      <c r="NVF156" s="494"/>
      <c r="NVG156" s="494"/>
      <c r="NVH156" s="494"/>
      <c r="NVI156" s="494"/>
      <c r="NVJ156" s="494"/>
      <c r="NVK156" s="494"/>
      <c r="NVL156" s="494"/>
      <c r="NVM156" s="494"/>
      <c r="NVN156" s="494"/>
      <c r="NVO156" s="494"/>
      <c r="NVP156" s="494"/>
      <c r="NVQ156" s="494"/>
      <c r="NVR156" s="494"/>
      <c r="NVS156" s="494"/>
      <c r="NVT156" s="494"/>
      <c r="NVU156" s="494"/>
      <c r="NVV156" s="494"/>
      <c r="NVW156" s="494"/>
      <c r="NVX156" s="494"/>
      <c r="NVY156" s="494"/>
      <c r="NVZ156" s="494"/>
      <c r="NWA156" s="494"/>
      <c r="NWB156" s="494"/>
      <c r="NWC156" s="494"/>
      <c r="NWD156" s="494"/>
      <c r="NWE156" s="494"/>
      <c r="NWF156" s="494"/>
      <c r="NWG156" s="494"/>
      <c r="NWH156" s="494"/>
      <c r="NWI156" s="494"/>
      <c r="NWJ156" s="494"/>
      <c r="NWK156" s="494"/>
      <c r="NWL156" s="494"/>
      <c r="NWM156" s="494"/>
      <c r="NWN156" s="494"/>
      <c r="NWO156" s="494"/>
      <c r="NWP156" s="494"/>
      <c r="NWQ156" s="494"/>
      <c r="NWR156" s="494"/>
      <c r="NWS156" s="494"/>
      <c r="NWT156" s="494"/>
      <c r="NWU156" s="494"/>
      <c r="NWV156" s="494"/>
      <c r="NWW156" s="494"/>
      <c r="NWX156" s="494"/>
      <c r="NWY156" s="494"/>
      <c r="NWZ156" s="494"/>
      <c r="NXA156" s="494"/>
      <c r="NXB156" s="494"/>
      <c r="NXC156" s="494"/>
      <c r="NXD156" s="494"/>
      <c r="NXE156" s="494"/>
      <c r="NXF156" s="494"/>
      <c r="NXG156" s="494"/>
      <c r="NXH156" s="494"/>
      <c r="NXI156" s="494"/>
      <c r="NXJ156" s="494"/>
      <c r="NXK156" s="494"/>
      <c r="NXL156" s="494"/>
      <c r="NXM156" s="494"/>
      <c r="NXN156" s="494"/>
      <c r="NXO156" s="494"/>
      <c r="NXP156" s="494"/>
      <c r="NXQ156" s="494"/>
      <c r="NXR156" s="494"/>
      <c r="NXS156" s="494"/>
      <c r="NXT156" s="494"/>
      <c r="NXU156" s="494"/>
      <c r="NXV156" s="494"/>
      <c r="NXW156" s="494"/>
      <c r="NXX156" s="494"/>
      <c r="NXY156" s="494"/>
      <c r="NXZ156" s="494"/>
      <c r="NYA156" s="494"/>
      <c r="NYB156" s="494"/>
      <c r="NYC156" s="494"/>
      <c r="NYD156" s="494"/>
      <c r="NYE156" s="494"/>
      <c r="NYF156" s="494"/>
      <c r="NYG156" s="494"/>
      <c r="NYH156" s="494"/>
      <c r="NYI156" s="494"/>
      <c r="NYJ156" s="494"/>
      <c r="NYK156" s="494"/>
      <c r="NYL156" s="494"/>
      <c r="NYM156" s="494"/>
      <c r="NYN156" s="494"/>
      <c r="NYO156" s="494"/>
      <c r="NYP156" s="494"/>
      <c r="NYQ156" s="494"/>
      <c r="NYR156" s="494"/>
      <c r="NYS156" s="494"/>
      <c r="NYT156" s="494"/>
      <c r="NYU156" s="494"/>
      <c r="NYV156" s="494"/>
      <c r="NYW156" s="494"/>
      <c r="NYX156" s="494"/>
      <c r="NYY156" s="494"/>
      <c r="NYZ156" s="494"/>
      <c r="NZA156" s="494"/>
      <c r="NZB156" s="494"/>
      <c r="NZC156" s="494"/>
      <c r="NZD156" s="494"/>
      <c r="NZE156" s="494"/>
      <c r="NZF156" s="494"/>
      <c r="NZG156" s="494"/>
      <c r="NZH156" s="494"/>
      <c r="NZI156" s="494"/>
      <c r="NZJ156" s="494"/>
      <c r="NZK156" s="494"/>
      <c r="NZL156" s="494"/>
      <c r="NZM156" s="494"/>
      <c r="NZN156" s="494"/>
      <c r="NZO156" s="494"/>
      <c r="NZP156" s="494"/>
      <c r="NZQ156" s="494"/>
      <c r="NZR156" s="494"/>
      <c r="NZS156" s="494"/>
      <c r="NZT156" s="494"/>
      <c r="NZU156" s="494"/>
      <c r="NZV156" s="494"/>
      <c r="NZW156" s="494"/>
      <c r="NZX156" s="494"/>
      <c r="NZY156" s="494"/>
      <c r="NZZ156" s="494"/>
      <c r="OAA156" s="494"/>
      <c r="OAB156" s="494"/>
      <c r="OAC156" s="494"/>
      <c r="OAD156" s="494"/>
      <c r="OAE156" s="494"/>
      <c r="OAF156" s="494"/>
      <c r="OAG156" s="494"/>
      <c r="OAH156" s="494"/>
      <c r="OAI156" s="494"/>
      <c r="OAJ156" s="494"/>
      <c r="OAK156" s="494"/>
      <c r="OAL156" s="494"/>
      <c r="OAM156" s="494"/>
      <c r="OAN156" s="494"/>
      <c r="OAO156" s="494"/>
      <c r="OAP156" s="494"/>
      <c r="OAQ156" s="494"/>
      <c r="OAR156" s="494"/>
      <c r="OAS156" s="494"/>
      <c r="OAT156" s="494"/>
      <c r="OAU156" s="494"/>
      <c r="OAV156" s="494"/>
      <c r="OAW156" s="494"/>
      <c r="OAX156" s="494"/>
      <c r="OAY156" s="494"/>
      <c r="OAZ156" s="494"/>
      <c r="OBA156" s="494"/>
      <c r="OBB156" s="494"/>
      <c r="OBC156" s="494"/>
      <c r="OBD156" s="494"/>
      <c r="OBE156" s="494"/>
      <c r="OBF156" s="494"/>
      <c r="OBG156" s="494"/>
      <c r="OBH156" s="494"/>
      <c r="OBI156" s="494"/>
      <c r="OBJ156" s="494"/>
      <c r="OBK156" s="494"/>
      <c r="OBL156" s="494"/>
      <c r="OBM156" s="494"/>
      <c r="OBN156" s="494"/>
      <c r="OBO156" s="494"/>
      <c r="OBP156" s="494"/>
      <c r="OBQ156" s="494"/>
      <c r="OBR156" s="494"/>
      <c r="OBS156" s="494"/>
      <c r="OBT156" s="494"/>
      <c r="OBU156" s="494"/>
      <c r="OBV156" s="494"/>
      <c r="OBW156" s="494"/>
      <c r="OBX156" s="494"/>
      <c r="OBY156" s="494"/>
      <c r="OBZ156" s="494"/>
      <c r="OCA156" s="494"/>
      <c r="OCB156" s="494"/>
      <c r="OCC156" s="494"/>
      <c r="OCD156" s="494"/>
      <c r="OCE156" s="494"/>
      <c r="OCF156" s="494"/>
      <c r="OCG156" s="494"/>
      <c r="OCH156" s="494"/>
      <c r="OCI156" s="494"/>
      <c r="OCJ156" s="494"/>
      <c r="OCK156" s="494"/>
      <c r="OCL156" s="494"/>
      <c r="OCM156" s="494"/>
      <c r="OCN156" s="494"/>
      <c r="OCO156" s="494"/>
      <c r="OCP156" s="494"/>
      <c r="OCQ156" s="494"/>
      <c r="OCR156" s="494"/>
      <c r="OCS156" s="494"/>
      <c r="OCT156" s="494"/>
      <c r="OCU156" s="494"/>
      <c r="OCV156" s="494"/>
      <c r="OCW156" s="494"/>
      <c r="OCX156" s="494"/>
      <c r="OCY156" s="494"/>
      <c r="OCZ156" s="494"/>
      <c r="ODA156" s="494"/>
      <c r="ODB156" s="494"/>
      <c r="ODC156" s="494"/>
      <c r="ODD156" s="494"/>
      <c r="ODE156" s="494"/>
      <c r="ODF156" s="494"/>
      <c r="ODG156" s="494"/>
      <c r="ODH156" s="494"/>
      <c r="ODI156" s="494"/>
      <c r="ODJ156" s="494"/>
      <c r="ODK156" s="494"/>
      <c r="ODL156" s="494"/>
      <c r="ODM156" s="494"/>
      <c r="ODN156" s="494"/>
      <c r="ODO156" s="494"/>
      <c r="ODP156" s="494"/>
      <c r="ODQ156" s="494"/>
      <c r="ODR156" s="494"/>
      <c r="ODS156" s="494"/>
      <c r="ODT156" s="494"/>
      <c r="ODU156" s="494"/>
      <c r="ODV156" s="494"/>
      <c r="ODW156" s="494"/>
      <c r="ODX156" s="494"/>
      <c r="ODY156" s="494"/>
      <c r="ODZ156" s="494"/>
      <c r="OEA156" s="494"/>
      <c r="OEB156" s="494"/>
      <c r="OEC156" s="494"/>
      <c r="OED156" s="494"/>
      <c r="OEE156" s="494"/>
      <c r="OEF156" s="494"/>
      <c r="OEG156" s="494"/>
      <c r="OEH156" s="494"/>
      <c r="OEI156" s="494"/>
      <c r="OEJ156" s="494"/>
      <c r="OEK156" s="494"/>
      <c r="OEL156" s="494"/>
      <c r="OEM156" s="494"/>
      <c r="OEN156" s="494"/>
      <c r="OEO156" s="494"/>
      <c r="OEP156" s="494"/>
      <c r="OEQ156" s="494"/>
      <c r="OER156" s="494"/>
      <c r="OES156" s="494"/>
      <c r="OET156" s="494"/>
      <c r="OEU156" s="494"/>
      <c r="OEV156" s="494"/>
      <c r="OEW156" s="494"/>
      <c r="OEX156" s="494"/>
      <c r="OEY156" s="494"/>
      <c r="OEZ156" s="494"/>
      <c r="OFA156" s="494"/>
      <c r="OFB156" s="494"/>
      <c r="OFC156" s="494"/>
      <c r="OFD156" s="494"/>
      <c r="OFE156" s="494"/>
      <c r="OFF156" s="494"/>
      <c r="OFG156" s="494"/>
      <c r="OFH156" s="494"/>
      <c r="OFI156" s="494"/>
      <c r="OFJ156" s="494"/>
      <c r="OFK156" s="494"/>
      <c r="OFL156" s="494"/>
      <c r="OFM156" s="494"/>
      <c r="OFN156" s="494"/>
      <c r="OFO156" s="494"/>
      <c r="OFP156" s="494"/>
      <c r="OFQ156" s="494"/>
      <c r="OFR156" s="494"/>
      <c r="OFS156" s="494"/>
      <c r="OFT156" s="494"/>
      <c r="OFU156" s="494"/>
      <c r="OFV156" s="494"/>
      <c r="OFW156" s="494"/>
      <c r="OFX156" s="494"/>
      <c r="OFY156" s="494"/>
      <c r="OFZ156" s="494"/>
      <c r="OGA156" s="494"/>
      <c r="OGB156" s="494"/>
      <c r="OGC156" s="494"/>
      <c r="OGD156" s="494"/>
      <c r="OGE156" s="494"/>
      <c r="OGF156" s="494"/>
      <c r="OGG156" s="494"/>
      <c r="OGH156" s="494"/>
      <c r="OGI156" s="494"/>
      <c r="OGJ156" s="494"/>
      <c r="OGK156" s="494"/>
      <c r="OGL156" s="494"/>
      <c r="OGM156" s="494"/>
      <c r="OGN156" s="494"/>
      <c r="OGO156" s="494"/>
      <c r="OGP156" s="494"/>
      <c r="OGQ156" s="494"/>
      <c r="OGR156" s="494"/>
      <c r="OGS156" s="494"/>
      <c r="OGT156" s="494"/>
      <c r="OGU156" s="494"/>
      <c r="OGV156" s="494"/>
      <c r="OGW156" s="494"/>
      <c r="OGX156" s="494"/>
      <c r="OGY156" s="494"/>
      <c r="OGZ156" s="494"/>
      <c r="OHA156" s="494"/>
      <c r="OHB156" s="494"/>
      <c r="OHC156" s="494"/>
      <c r="OHD156" s="494"/>
      <c r="OHE156" s="494"/>
      <c r="OHF156" s="494"/>
      <c r="OHG156" s="494"/>
      <c r="OHH156" s="494"/>
      <c r="OHI156" s="494"/>
      <c r="OHJ156" s="494"/>
      <c r="OHK156" s="494"/>
      <c r="OHL156" s="494"/>
      <c r="OHM156" s="494"/>
      <c r="OHN156" s="494"/>
      <c r="OHO156" s="494"/>
      <c r="OHP156" s="494"/>
      <c r="OHQ156" s="494"/>
      <c r="OHR156" s="494"/>
      <c r="OHS156" s="494"/>
      <c r="OHT156" s="494"/>
      <c r="OHU156" s="494"/>
      <c r="OHV156" s="494"/>
      <c r="OHW156" s="494"/>
      <c r="OHX156" s="494"/>
      <c r="OHY156" s="494"/>
      <c r="OHZ156" s="494"/>
      <c r="OIA156" s="494"/>
      <c r="OIB156" s="494"/>
      <c r="OIC156" s="494"/>
      <c r="OID156" s="494"/>
      <c r="OIE156" s="494"/>
      <c r="OIF156" s="494"/>
      <c r="OIG156" s="494"/>
      <c r="OIH156" s="494"/>
      <c r="OII156" s="494"/>
      <c r="OIJ156" s="494"/>
      <c r="OIK156" s="494"/>
      <c r="OIL156" s="494"/>
      <c r="OIM156" s="494"/>
      <c r="OIN156" s="494"/>
      <c r="OIO156" s="494"/>
      <c r="OIP156" s="494"/>
      <c r="OIQ156" s="494"/>
      <c r="OIR156" s="494"/>
      <c r="OIS156" s="494"/>
      <c r="OIT156" s="494"/>
      <c r="OIU156" s="494"/>
      <c r="OIV156" s="494"/>
      <c r="OIW156" s="494"/>
      <c r="OIX156" s="494"/>
      <c r="OIY156" s="494"/>
      <c r="OIZ156" s="494"/>
      <c r="OJA156" s="494"/>
      <c r="OJB156" s="494"/>
      <c r="OJC156" s="494"/>
      <c r="OJD156" s="494"/>
      <c r="OJE156" s="494"/>
      <c r="OJF156" s="494"/>
      <c r="OJG156" s="494"/>
      <c r="OJH156" s="494"/>
      <c r="OJI156" s="494"/>
      <c r="OJJ156" s="494"/>
      <c r="OJK156" s="494"/>
      <c r="OJL156" s="494"/>
      <c r="OJM156" s="494"/>
      <c r="OJN156" s="494"/>
      <c r="OJO156" s="494"/>
      <c r="OJP156" s="494"/>
      <c r="OJQ156" s="494"/>
      <c r="OJR156" s="494"/>
      <c r="OJS156" s="494"/>
      <c r="OJT156" s="494"/>
      <c r="OJU156" s="494"/>
      <c r="OJV156" s="494"/>
      <c r="OJW156" s="494"/>
      <c r="OJX156" s="494"/>
      <c r="OJY156" s="494"/>
      <c r="OJZ156" s="494"/>
      <c r="OKA156" s="494"/>
      <c r="OKB156" s="494"/>
      <c r="OKC156" s="494"/>
      <c r="OKD156" s="494"/>
      <c r="OKE156" s="494"/>
      <c r="OKF156" s="494"/>
      <c r="OKG156" s="494"/>
      <c r="OKH156" s="494"/>
      <c r="OKI156" s="494"/>
      <c r="OKJ156" s="494"/>
      <c r="OKK156" s="494"/>
      <c r="OKL156" s="494"/>
      <c r="OKM156" s="494"/>
      <c r="OKN156" s="494"/>
      <c r="OKO156" s="494"/>
      <c r="OKP156" s="494"/>
      <c r="OKQ156" s="494"/>
      <c r="OKR156" s="494"/>
      <c r="OKS156" s="494"/>
      <c r="OKT156" s="494"/>
      <c r="OKU156" s="494"/>
      <c r="OKV156" s="494"/>
      <c r="OKW156" s="494"/>
      <c r="OKX156" s="494"/>
      <c r="OKY156" s="494"/>
      <c r="OKZ156" s="494"/>
      <c r="OLA156" s="494"/>
      <c r="OLB156" s="494"/>
      <c r="OLC156" s="494"/>
      <c r="OLD156" s="494"/>
      <c r="OLE156" s="494"/>
      <c r="OLF156" s="494"/>
      <c r="OLG156" s="494"/>
      <c r="OLH156" s="494"/>
      <c r="OLI156" s="494"/>
      <c r="OLJ156" s="494"/>
      <c r="OLK156" s="494"/>
      <c r="OLL156" s="494"/>
      <c r="OLM156" s="494"/>
      <c r="OLN156" s="494"/>
      <c r="OLO156" s="494"/>
      <c r="OLP156" s="494"/>
      <c r="OLQ156" s="494"/>
      <c r="OLR156" s="494"/>
      <c r="OLS156" s="494"/>
      <c r="OLT156" s="494"/>
      <c r="OLU156" s="494"/>
      <c r="OLV156" s="494"/>
      <c r="OLW156" s="494"/>
      <c r="OLX156" s="494"/>
      <c r="OLY156" s="494"/>
      <c r="OLZ156" s="494"/>
      <c r="OMA156" s="494"/>
      <c r="OMB156" s="494"/>
      <c r="OMC156" s="494"/>
      <c r="OMD156" s="494"/>
      <c r="OME156" s="494"/>
      <c r="OMF156" s="494"/>
      <c r="OMG156" s="494"/>
      <c r="OMH156" s="494"/>
      <c r="OMI156" s="494"/>
      <c r="OMJ156" s="494"/>
      <c r="OMK156" s="494"/>
      <c r="OML156" s="494"/>
      <c r="OMM156" s="494"/>
      <c r="OMN156" s="494"/>
      <c r="OMO156" s="494"/>
      <c r="OMP156" s="494"/>
      <c r="OMQ156" s="494"/>
      <c r="OMR156" s="494"/>
      <c r="OMS156" s="494"/>
      <c r="OMT156" s="494"/>
      <c r="OMU156" s="494"/>
      <c r="OMV156" s="494"/>
      <c r="OMW156" s="494"/>
      <c r="OMX156" s="494"/>
      <c r="OMY156" s="494"/>
      <c r="OMZ156" s="494"/>
      <c r="ONA156" s="494"/>
      <c r="ONB156" s="494"/>
      <c r="ONC156" s="494"/>
      <c r="OND156" s="494"/>
      <c r="ONE156" s="494"/>
      <c r="ONF156" s="494"/>
      <c r="ONG156" s="494"/>
      <c r="ONH156" s="494"/>
      <c r="ONI156" s="494"/>
      <c r="ONJ156" s="494"/>
      <c r="ONK156" s="494"/>
      <c r="ONL156" s="494"/>
      <c r="ONM156" s="494"/>
      <c r="ONN156" s="494"/>
      <c r="ONO156" s="494"/>
      <c r="ONP156" s="494"/>
      <c r="ONQ156" s="494"/>
      <c r="ONR156" s="494"/>
      <c r="ONS156" s="494"/>
      <c r="ONT156" s="494"/>
      <c r="ONU156" s="494"/>
      <c r="ONV156" s="494"/>
      <c r="ONW156" s="494"/>
      <c r="ONX156" s="494"/>
      <c r="ONY156" s="494"/>
      <c r="ONZ156" s="494"/>
      <c r="OOA156" s="494"/>
      <c r="OOB156" s="494"/>
      <c r="OOC156" s="494"/>
      <c r="OOD156" s="494"/>
      <c r="OOE156" s="494"/>
      <c r="OOF156" s="494"/>
      <c r="OOG156" s="494"/>
      <c r="OOH156" s="494"/>
      <c r="OOI156" s="494"/>
      <c r="OOJ156" s="494"/>
      <c r="OOK156" s="494"/>
      <c r="OOL156" s="494"/>
      <c r="OOM156" s="494"/>
      <c r="OON156" s="494"/>
      <c r="OOO156" s="494"/>
      <c r="OOP156" s="494"/>
      <c r="OOQ156" s="494"/>
      <c r="OOR156" s="494"/>
      <c r="OOS156" s="494"/>
      <c r="OOT156" s="494"/>
      <c r="OOU156" s="494"/>
      <c r="OOV156" s="494"/>
      <c r="OOW156" s="494"/>
      <c r="OOX156" s="494"/>
      <c r="OOY156" s="494"/>
      <c r="OOZ156" s="494"/>
      <c r="OPA156" s="494"/>
      <c r="OPB156" s="494"/>
      <c r="OPC156" s="494"/>
      <c r="OPD156" s="494"/>
      <c r="OPE156" s="494"/>
      <c r="OPF156" s="494"/>
      <c r="OPG156" s="494"/>
      <c r="OPH156" s="494"/>
      <c r="OPI156" s="494"/>
      <c r="OPJ156" s="494"/>
      <c r="OPK156" s="494"/>
      <c r="OPL156" s="494"/>
      <c r="OPM156" s="494"/>
      <c r="OPN156" s="494"/>
      <c r="OPO156" s="494"/>
      <c r="OPP156" s="494"/>
      <c r="OPQ156" s="494"/>
      <c r="OPR156" s="494"/>
      <c r="OPS156" s="494"/>
      <c r="OPT156" s="494"/>
      <c r="OPU156" s="494"/>
      <c r="OPV156" s="494"/>
      <c r="OPW156" s="494"/>
      <c r="OPX156" s="494"/>
      <c r="OPY156" s="494"/>
      <c r="OPZ156" s="494"/>
      <c r="OQA156" s="494"/>
      <c r="OQB156" s="494"/>
      <c r="OQC156" s="494"/>
      <c r="OQD156" s="494"/>
      <c r="OQE156" s="494"/>
      <c r="OQF156" s="494"/>
      <c r="OQG156" s="494"/>
      <c r="OQH156" s="494"/>
      <c r="OQI156" s="494"/>
      <c r="OQJ156" s="494"/>
      <c r="OQK156" s="494"/>
      <c r="OQL156" s="494"/>
      <c r="OQM156" s="494"/>
      <c r="OQN156" s="494"/>
      <c r="OQO156" s="494"/>
      <c r="OQP156" s="494"/>
      <c r="OQQ156" s="494"/>
      <c r="OQR156" s="494"/>
      <c r="OQS156" s="494"/>
      <c r="OQT156" s="494"/>
      <c r="OQU156" s="494"/>
      <c r="OQV156" s="494"/>
      <c r="OQW156" s="494"/>
      <c r="OQX156" s="494"/>
      <c r="OQY156" s="494"/>
      <c r="OQZ156" s="494"/>
      <c r="ORA156" s="494"/>
      <c r="ORB156" s="494"/>
      <c r="ORC156" s="494"/>
      <c r="ORD156" s="494"/>
      <c r="ORE156" s="494"/>
      <c r="ORF156" s="494"/>
      <c r="ORG156" s="494"/>
      <c r="ORH156" s="494"/>
      <c r="ORI156" s="494"/>
      <c r="ORJ156" s="494"/>
      <c r="ORK156" s="494"/>
      <c r="ORL156" s="494"/>
      <c r="ORM156" s="494"/>
      <c r="ORN156" s="494"/>
      <c r="ORO156" s="494"/>
      <c r="ORP156" s="494"/>
      <c r="ORQ156" s="494"/>
      <c r="ORR156" s="494"/>
      <c r="ORS156" s="494"/>
      <c r="ORT156" s="494"/>
      <c r="ORU156" s="494"/>
      <c r="ORV156" s="494"/>
      <c r="ORW156" s="494"/>
      <c r="ORX156" s="494"/>
      <c r="ORY156" s="494"/>
      <c r="ORZ156" s="494"/>
      <c r="OSA156" s="494"/>
      <c r="OSB156" s="494"/>
      <c r="OSC156" s="494"/>
      <c r="OSD156" s="494"/>
      <c r="OSE156" s="494"/>
      <c r="OSF156" s="494"/>
      <c r="OSG156" s="494"/>
      <c r="OSH156" s="494"/>
      <c r="OSI156" s="494"/>
      <c r="OSJ156" s="494"/>
      <c r="OSK156" s="494"/>
      <c r="OSL156" s="494"/>
      <c r="OSM156" s="494"/>
      <c r="OSN156" s="494"/>
      <c r="OSO156" s="494"/>
      <c r="OSP156" s="494"/>
      <c r="OSQ156" s="494"/>
      <c r="OSR156" s="494"/>
      <c r="OSS156" s="494"/>
      <c r="OST156" s="494"/>
      <c r="OSU156" s="494"/>
      <c r="OSV156" s="494"/>
      <c r="OSW156" s="494"/>
      <c r="OSX156" s="494"/>
      <c r="OSY156" s="494"/>
      <c r="OSZ156" s="494"/>
      <c r="OTA156" s="494"/>
      <c r="OTB156" s="494"/>
      <c r="OTC156" s="494"/>
      <c r="OTD156" s="494"/>
      <c r="OTE156" s="494"/>
      <c r="OTF156" s="494"/>
      <c r="OTG156" s="494"/>
      <c r="OTH156" s="494"/>
      <c r="OTI156" s="494"/>
      <c r="OTJ156" s="494"/>
      <c r="OTK156" s="494"/>
      <c r="OTL156" s="494"/>
      <c r="OTM156" s="494"/>
      <c r="OTN156" s="494"/>
      <c r="OTO156" s="494"/>
      <c r="OTP156" s="494"/>
      <c r="OTQ156" s="494"/>
      <c r="OTR156" s="494"/>
      <c r="OTS156" s="494"/>
      <c r="OTT156" s="494"/>
      <c r="OTU156" s="494"/>
      <c r="OTV156" s="494"/>
      <c r="OTW156" s="494"/>
      <c r="OTX156" s="494"/>
      <c r="OTY156" s="494"/>
      <c r="OTZ156" s="494"/>
      <c r="OUA156" s="494"/>
      <c r="OUB156" s="494"/>
      <c r="OUC156" s="494"/>
      <c r="OUD156" s="494"/>
      <c r="OUE156" s="494"/>
      <c r="OUF156" s="494"/>
      <c r="OUG156" s="494"/>
      <c r="OUH156" s="494"/>
      <c r="OUI156" s="494"/>
      <c r="OUJ156" s="494"/>
      <c r="OUK156" s="494"/>
      <c r="OUL156" s="494"/>
      <c r="OUM156" s="494"/>
      <c r="OUN156" s="494"/>
      <c r="OUO156" s="494"/>
      <c r="OUP156" s="494"/>
      <c r="OUQ156" s="494"/>
      <c r="OUR156" s="494"/>
      <c r="OUS156" s="494"/>
      <c r="OUT156" s="494"/>
      <c r="OUU156" s="494"/>
      <c r="OUV156" s="494"/>
      <c r="OUW156" s="494"/>
      <c r="OUX156" s="494"/>
      <c r="OUY156" s="494"/>
      <c r="OUZ156" s="494"/>
      <c r="OVA156" s="494"/>
      <c r="OVB156" s="494"/>
      <c r="OVC156" s="494"/>
      <c r="OVD156" s="494"/>
      <c r="OVE156" s="494"/>
      <c r="OVF156" s="494"/>
      <c r="OVG156" s="494"/>
      <c r="OVH156" s="494"/>
      <c r="OVI156" s="494"/>
      <c r="OVJ156" s="494"/>
      <c r="OVK156" s="494"/>
      <c r="OVL156" s="494"/>
      <c r="OVM156" s="494"/>
      <c r="OVN156" s="494"/>
      <c r="OVO156" s="494"/>
      <c r="OVP156" s="494"/>
      <c r="OVQ156" s="494"/>
      <c r="OVR156" s="494"/>
      <c r="OVS156" s="494"/>
      <c r="OVT156" s="494"/>
      <c r="OVU156" s="494"/>
      <c r="OVV156" s="494"/>
      <c r="OVW156" s="494"/>
      <c r="OVX156" s="494"/>
      <c r="OVY156" s="494"/>
      <c r="OVZ156" s="494"/>
      <c r="OWA156" s="494"/>
      <c r="OWB156" s="494"/>
      <c r="OWC156" s="494"/>
      <c r="OWD156" s="494"/>
      <c r="OWE156" s="494"/>
      <c r="OWF156" s="494"/>
      <c r="OWG156" s="494"/>
      <c r="OWH156" s="494"/>
      <c r="OWI156" s="494"/>
      <c r="OWJ156" s="494"/>
      <c r="OWK156" s="494"/>
      <c r="OWL156" s="494"/>
      <c r="OWM156" s="494"/>
      <c r="OWN156" s="494"/>
      <c r="OWO156" s="494"/>
      <c r="OWP156" s="494"/>
      <c r="OWQ156" s="494"/>
      <c r="OWR156" s="494"/>
      <c r="OWS156" s="494"/>
      <c r="OWT156" s="494"/>
      <c r="OWU156" s="494"/>
      <c r="OWV156" s="494"/>
      <c r="OWW156" s="494"/>
      <c r="OWX156" s="494"/>
      <c r="OWY156" s="494"/>
      <c r="OWZ156" s="494"/>
      <c r="OXA156" s="494"/>
      <c r="OXB156" s="494"/>
      <c r="OXC156" s="494"/>
      <c r="OXD156" s="494"/>
      <c r="OXE156" s="494"/>
      <c r="OXF156" s="494"/>
      <c r="OXG156" s="494"/>
      <c r="OXH156" s="494"/>
      <c r="OXI156" s="494"/>
      <c r="OXJ156" s="494"/>
      <c r="OXK156" s="494"/>
      <c r="OXL156" s="494"/>
      <c r="OXM156" s="494"/>
      <c r="OXN156" s="494"/>
      <c r="OXO156" s="494"/>
      <c r="OXP156" s="494"/>
      <c r="OXQ156" s="494"/>
      <c r="OXR156" s="494"/>
      <c r="OXS156" s="494"/>
      <c r="OXT156" s="494"/>
      <c r="OXU156" s="494"/>
      <c r="OXV156" s="494"/>
      <c r="OXW156" s="494"/>
      <c r="OXX156" s="494"/>
      <c r="OXY156" s="494"/>
      <c r="OXZ156" s="494"/>
      <c r="OYA156" s="494"/>
      <c r="OYB156" s="494"/>
      <c r="OYC156" s="494"/>
      <c r="OYD156" s="494"/>
      <c r="OYE156" s="494"/>
      <c r="OYF156" s="494"/>
      <c r="OYG156" s="494"/>
      <c r="OYH156" s="494"/>
      <c r="OYI156" s="494"/>
      <c r="OYJ156" s="494"/>
      <c r="OYK156" s="494"/>
      <c r="OYL156" s="494"/>
      <c r="OYM156" s="494"/>
      <c r="OYN156" s="494"/>
      <c r="OYO156" s="494"/>
      <c r="OYP156" s="494"/>
      <c r="OYQ156" s="494"/>
      <c r="OYR156" s="494"/>
      <c r="OYS156" s="494"/>
      <c r="OYT156" s="494"/>
      <c r="OYU156" s="494"/>
      <c r="OYV156" s="494"/>
      <c r="OYW156" s="494"/>
      <c r="OYX156" s="494"/>
      <c r="OYY156" s="494"/>
      <c r="OYZ156" s="494"/>
      <c r="OZA156" s="494"/>
      <c r="OZB156" s="494"/>
      <c r="OZC156" s="494"/>
      <c r="OZD156" s="494"/>
      <c r="OZE156" s="494"/>
      <c r="OZF156" s="494"/>
      <c r="OZG156" s="494"/>
      <c r="OZH156" s="494"/>
      <c r="OZI156" s="494"/>
      <c r="OZJ156" s="494"/>
      <c r="OZK156" s="494"/>
      <c r="OZL156" s="494"/>
      <c r="OZM156" s="494"/>
      <c r="OZN156" s="494"/>
      <c r="OZO156" s="494"/>
      <c r="OZP156" s="494"/>
      <c r="OZQ156" s="494"/>
      <c r="OZR156" s="494"/>
      <c r="OZS156" s="494"/>
      <c r="OZT156" s="494"/>
      <c r="OZU156" s="494"/>
      <c r="OZV156" s="494"/>
      <c r="OZW156" s="494"/>
      <c r="OZX156" s="494"/>
      <c r="OZY156" s="494"/>
      <c r="OZZ156" s="494"/>
      <c r="PAA156" s="494"/>
      <c r="PAB156" s="494"/>
      <c r="PAC156" s="494"/>
      <c r="PAD156" s="494"/>
      <c r="PAE156" s="494"/>
      <c r="PAF156" s="494"/>
      <c r="PAG156" s="494"/>
      <c r="PAH156" s="494"/>
      <c r="PAI156" s="494"/>
      <c r="PAJ156" s="494"/>
      <c r="PAK156" s="494"/>
      <c r="PAL156" s="494"/>
      <c r="PAM156" s="494"/>
      <c r="PAN156" s="494"/>
      <c r="PAO156" s="494"/>
      <c r="PAP156" s="494"/>
      <c r="PAQ156" s="494"/>
      <c r="PAR156" s="494"/>
      <c r="PAS156" s="494"/>
      <c r="PAT156" s="494"/>
      <c r="PAU156" s="494"/>
      <c r="PAV156" s="494"/>
      <c r="PAW156" s="494"/>
      <c r="PAX156" s="494"/>
      <c r="PAY156" s="494"/>
      <c r="PAZ156" s="494"/>
      <c r="PBA156" s="494"/>
      <c r="PBB156" s="494"/>
      <c r="PBC156" s="494"/>
      <c r="PBD156" s="494"/>
      <c r="PBE156" s="494"/>
      <c r="PBF156" s="494"/>
      <c r="PBG156" s="494"/>
      <c r="PBH156" s="494"/>
      <c r="PBI156" s="494"/>
      <c r="PBJ156" s="494"/>
      <c r="PBK156" s="494"/>
      <c r="PBL156" s="494"/>
      <c r="PBM156" s="494"/>
      <c r="PBN156" s="494"/>
      <c r="PBO156" s="494"/>
      <c r="PBP156" s="494"/>
      <c r="PBQ156" s="494"/>
      <c r="PBR156" s="494"/>
      <c r="PBS156" s="494"/>
      <c r="PBT156" s="494"/>
      <c r="PBU156" s="494"/>
      <c r="PBV156" s="494"/>
      <c r="PBW156" s="494"/>
      <c r="PBX156" s="494"/>
      <c r="PBY156" s="494"/>
      <c r="PBZ156" s="494"/>
      <c r="PCA156" s="494"/>
      <c r="PCB156" s="494"/>
      <c r="PCC156" s="494"/>
      <c r="PCD156" s="494"/>
      <c r="PCE156" s="494"/>
      <c r="PCF156" s="494"/>
      <c r="PCG156" s="494"/>
      <c r="PCH156" s="494"/>
      <c r="PCI156" s="494"/>
      <c r="PCJ156" s="494"/>
      <c r="PCK156" s="494"/>
      <c r="PCL156" s="494"/>
      <c r="PCM156" s="494"/>
      <c r="PCN156" s="494"/>
      <c r="PCO156" s="494"/>
      <c r="PCP156" s="494"/>
      <c r="PCQ156" s="494"/>
      <c r="PCR156" s="494"/>
      <c r="PCS156" s="494"/>
      <c r="PCT156" s="494"/>
      <c r="PCU156" s="494"/>
      <c r="PCV156" s="494"/>
      <c r="PCW156" s="494"/>
      <c r="PCX156" s="494"/>
      <c r="PCY156" s="494"/>
      <c r="PCZ156" s="494"/>
      <c r="PDA156" s="494"/>
      <c r="PDB156" s="494"/>
      <c r="PDC156" s="494"/>
      <c r="PDD156" s="494"/>
      <c r="PDE156" s="494"/>
      <c r="PDF156" s="494"/>
      <c r="PDG156" s="494"/>
      <c r="PDH156" s="494"/>
      <c r="PDI156" s="494"/>
      <c r="PDJ156" s="494"/>
      <c r="PDK156" s="494"/>
      <c r="PDL156" s="494"/>
      <c r="PDM156" s="494"/>
      <c r="PDN156" s="494"/>
      <c r="PDO156" s="494"/>
      <c r="PDP156" s="494"/>
      <c r="PDQ156" s="494"/>
      <c r="PDR156" s="494"/>
      <c r="PDS156" s="494"/>
      <c r="PDT156" s="494"/>
      <c r="PDU156" s="494"/>
      <c r="PDV156" s="494"/>
      <c r="PDW156" s="494"/>
      <c r="PDX156" s="494"/>
      <c r="PDY156" s="494"/>
      <c r="PDZ156" s="494"/>
      <c r="PEA156" s="494"/>
      <c r="PEB156" s="494"/>
      <c r="PEC156" s="494"/>
      <c r="PED156" s="494"/>
      <c r="PEE156" s="494"/>
      <c r="PEF156" s="494"/>
      <c r="PEG156" s="494"/>
      <c r="PEH156" s="494"/>
      <c r="PEI156" s="494"/>
      <c r="PEJ156" s="494"/>
      <c r="PEK156" s="494"/>
      <c r="PEL156" s="494"/>
      <c r="PEM156" s="494"/>
      <c r="PEN156" s="494"/>
      <c r="PEO156" s="494"/>
      <c r="PEP156" s="494"/>
      <c r="PEQ156" s="494"/>
      <c r="PER156" s="494"/>
      <c r="PES156" s="494"/>
      <c r="PET156" s="494"/>
      <c r="PEU156" s="494"/>
      <c r="PEV156" s="494"/>
      <c r="PEW156" s="494"/>
      <c r="PEX156" s="494"/>
      <c r="PEY156" s="494"/>
      <c r="PEZ156" s="494"/>
      <c r="PFA156" s="494"/>
      <c r="PFB156" s="494"/>
      <c r="PFC156" s="494"/>
      <c r="PFD156" s="494"/>
      <c r="PFE156" s="494"/>
      <c r="PFF156" s="494"/>
      <c r="PFG156" s="494"/>
      <c r="PFH156" s="494"/>
      <c r="PFI156" s="494"/>
      <c r="PFJ156" s="494"/>
      <c r="PFK156" s="494"/>
      <c r="PFL156" s="494"/>
      <c r="PFM156" s="494"/>
      <c r="PFN156" s="494"/>
      <c r="PFO156" s="494"/>
      <c r="PFP156" s="494"/>
      <c r="PFQ156" s="494"/>
      <c r="PFR156" s="494"/>
      <c r="PFS156" s="494"/>
      <c r="PFT156" s="494"/>
      <c r="PFU156" s="494"/>
      <c r="PFV156" s="494"/>
      <c r="PFW156" s="494"/>
      <c r="PFX156" s="494"/>
      <c r="PFY156" s="494"/>
      <c r="PFZ156" s="494"/>
      <c r="PGA156" s="494"/>
      <c r="PGB156" s="494"/>
      <c r="PGC156" s="494"/>
      <c r="PGD156" s="494"/>
      <c r="PGE156" s="494"/>
      <c r="PGF156" s="494"/>
      <c r="PGG156" s="494"/>
      <c r="PGH156" s="494"/>
      <c r="PGI156" s="494"/>
      <c r="PGJ156" s="494"/>
      <c r="PGK156" s="494"/>
      <c r="PGL156" s="494"/>
      <c r="PGM156" s="494"/>
      <c r="PGN156" s="494"/>
      <c r="PGO156" s="494"/>
      <c r="PGP156" s="494"/>
      <c r="PGQ156" s="494"/>
      <c r="PGR156" s="494"/>
      <c r="PGS156" s="494"/>
      <c r="PGT156" s="494"/>
      <c r="PGU156" s="494"/>
      <c r="PGV156" s="494"/>
      <c r="PGW156" s="494"/>
      <c r="PGX156" s="494"/>
      <c r="PGY156" s="494"/>
      <c r="PGZ156" s="494"/>
      <c r="PHA156" s="494"/>
      <c r="PHB156" s="494"/>
      <c r="PHC156" s="494"/>
      <c r="PHD156" s="494"/>
      <c r="PHE156" s="494"/>
      <c r="PHF156" s="494"/>
      <c r="PHG156" s="494"/>
      <c r="PHH156" s="494"/>
      <c r="PHI156" s="494"/>
      <c r="PHJ156" s="494"/>
      <c r="PHK156" s="494"/>
      <c r="PHL156" s="494"/>
      <c r="PHM156" s="494"/>
      <c r="PHN156" s="494"/>
      <c r="PHO156" s="494"/>
      <c r="PHP156" s="494"/>
      <c r="PHQ156" s="494"/>
      <c r="PHR156" s="494"/>
      <c r="PHS156" s="494"/>
      <c r="PHT156" s="494"/>
      <c r="PHU156" s="494"/>
      <c r="PHV156" s="494"/>
      <c r="PHW156" s="494"/>
      <c r="PHX156" s="494"/>
      <c r="PHY156" s="494"/>
      <c r="PHZ156" s="494"/>
      <c r="PIA156" s="494"/>
      <c r="PIB156" s="494"/>
      <c r="PIC156" s="494"/>
      <c r="PID156" s="494"/>
      <c r="PIE156" s="494"/>
      <c r="PIF156" s="494"/>
      <c r="PIG156" s="494"/>
      <c r="PIH156" s="494"/>
      <c r="PII156" s="494"/>
      <c r="PIJ156" s="494"/>
      <c r="PIK156" s="494"/>
      <c r="PIL156" s="494"/>
      <c r="PIM156" s="494"/>
      <c r="PIN156" s="494"/>
      <c r="PIO156" s="494"/>
      <c r="PIP156" s="494"/>
      <c r="PIQ156" s="494"/>
      <c r="PIR156" s="494"/>
      <c r="PIS156" s="494"/>
      <c r="PIT156" s="494"/>
      <c r="PIU156" s="494"/>
      <c r="PIV156" s="494"/>
      <c r="PIW156" s="494"/>
      <c r="PIX156" s="494"/>
      <c r="PIY156" s="494"/>
      <c r="PIZ156" s="494"/>
      <c r="PJA156" s="494"/>
      <c r="PJB156" s="494"/>
      <c r="PJC156" s="494"/>
      <c r="PJD156" s="494"/>
      <c r="PJE156" s="494"/>
      <c r="PJF156" s="494"/>
      <c r="PJG156" s="494"/>
      <c r="PJH156" s="494"/>
      <c r="PJI156" s="494"/>
      <c r="PJJ156" s="494"/>
      <c r="PJK156" s="494"/>
      <c r="PJL156" s="494"/>
      <c r="PJM156" s="494"/>
      <c r="PJN156" s="494"/>
      <c r="PJO156" s="494"/>
      <c r="PJP156" s="494"/>
      <c r="PJQ156" s="494"/>
      <c r="PJR156" s="494"/>
      <c r="PJS156" s="494"/>
      <c r="PJT156" s="494"/>
      <c r="PJU156" s="494"/>
      <c r="PJV156" s="494"/>
      <c r="PJW156" s="494"/>
      <c r="PJX156" s="494"/>
      <c r="PJY156" s="494"/>
      <c r="PJZ156" s="494"/>
      <c r="PKA156" s="494"/>
      <c r="PKB156" s="494"/>
      <c r="PKC156" s="494"/>
      <c r="PKD156" s="494"/>
      <c r="PKE156" s="494"/>
      <c r="PKF156" s="494"/>
      <c r="PKG156" s="494"/>
      <c r="PKH156" s="494"/>
      <c r="PKI156" s="494"/>
      <c r="PKJ156" s="494"/>
      <c r="PKK156" s="494"/>
      <c r="PKL156" s="494"/>
      <c r="PKM156" s="494"/>
      <c r="PKN156" s="494"/>
      <c r="PKO156" s="494"/>
      <c r="PKP156" s="494"/>
      <c r="PKQ156" s="494"/>
      <c r="PKR156" s="494"/>
      <c r="PKS156" s="494"/>
      <c r="PKT156" s="494"/>
      <c r="PKU156" s="494"/>
      <c r="PKV156" s="494"/>
      <c r="PKW156" s="494"/>
      <c r="PKX156" s="494"/>
      <c r="PKY156" s="494"/>
      <c r="PKZ156" s="494"/>
      <c r="PLA156" s="494"/>
      <c r="PLB156" s="494"/>
      <c r="PLC156" s="494"/>
      <c r="PLD156" s="494"/>
      <c r="PLE156" s="494"/>
      <c r="PLF156" s="494"/>
      <c r="PLG156" s="494"/>
      <c r="PLH156" s="494"/>
      <c r="PLI156" s="494"/>
      <c r="PLJ156" s="494"/>
      <c r="PLK156" s="494"/>
      <c r="PLL156" s="494"/>
      <c r="PLM156" s="494"/>
      <c r="PLN156" s="494"/>
      <c r="PLO156" s="494"/>
      <c r="PLP156" s="494"/>
      <c r="PLQ156" s="494"/>
      <c r="PLR156" s="494"/>
      <c r="PLS156" s="494"/>
      <c r="PLT156" s="494"/>
      <c r="PLU156" s="494"/>
      <c r="PLV156" s="494"/>
      <c r="PLW156" s="494"/>
      <c r="PLX156" s="494"/>
      <c r="PLY156" s="494"/>
      <c r="PLZ156" s="494"/>
      <c r="PMA156" s="494"/>
      <c r="PMB156" s="494"/>
      <c r="PMC156" s="494"/>
      <c r="PMD156" s="494"/>
      <c r="PME156" s="494"/>
      <c r="PMF156" s="494"/>
      <c r="PMG156" s="494"/>
      <c r="PMH156" s="494"/>
      <c r="PMI156" s="494"/>
      <c r="PMJ156" s="494"/>
      <c r="PMK156" s="494"/>
      <c r="PML156" s="494"/>
      <c r="PMM156" s="494"/>
      <c r="PMN156" s="494"/>
      <c r="PMO156" s="494"/>
      <c r="PMP156" s="494"/>
      <c r="PMQ156" s="494"/>
      <c r="PMR156" s="494"/>
      <c r="PMS156" s="494"/>
      <c r="PMT156" s="494"/>
      <c r="PMU156" s="494"/>
      <c r="PMV156" s="494"/>
      <c r="PMW156" s="494"/>
      <c r="PMX156" s="494"/>
      <c r="PMY156" s="494"/>
      <c r="PMZ156" s="494"/>
      <c r="PNA156" s="494"/>
      <c r="PNB156" s="494"/>
      <c r="PNC156" s="494"/>
      <c r="PND156" s="494"/>
      <c r="PNE156" s="494"/>
      <c r="PNF156" s="494"/>
      <c r="PNG156" s="494"/>
      <c r="PNH156" s="494"/>
      <c r="PNI156" s="494"/>
      <c r="PNJ156" s="494"/>
      <c r="PNK156" s="494"/>
      <c r="PNL156" s="494"/>
      <c r="PNM156" s="494"/>
      <c r="PNN156" s="494"/>
      <c r="PNO156" s="494"/>
      <c r="PNP156" s="494"/>
      <c r="PNQ156" s="494"/>
      <c r="PNR156" s="494"/>
      <c r="PNS156" s="494"/>
      <c r="PNT156" s="494"/>
      <c r="PNU156" s="494"/>
      <c r="PNV156" s="494"/>
      <c r="PNW156" s="494"/>
      <c r="PNX156" s="494"/>
      <c r="PNY156" s="494"/>
      <c r="PNZ156" s="494"/>
      <c r="POA156" s="494"/>
      <c r="POB156" s="494"/>
      <c r="POC156" s="494"/>
      <c r="POD156" s="494"/>
      <c r="POE156" s="494"/>
      <c r="POF156" s="494"/>
      <c r="POG156" s="494"/>
      <c r="POH156" s="494"/>
      <c r="POI156" s="494"/>
      <c r="POJ156" s="494"/>
      <c r="POK156" s="494"/>
      <c r="POL156" s="494"/>
      <c r="POM156" s="494"/>
      <c r="PON156" s="494"/>
      <c r="POO156" s="494"/>
      <c r="POP156" s="494"/>
      <c r="POQ156" s="494"/>
      <c r="POR156" s="494"/>
      <c r="POS156" s="494"/>
      <c r="POT156" s="494"/>
      <c r="POU156" s="494"/>
      <c r="POV156" s="494"/>
      <c r="POW156" s="494"/>
      <c r="POX156" s="494"/>
      <c r="POY156" s="494"/>
      <c r="POZ156" s="494"/>
      <c r="PPA156" s="494"/>
      <c r="PPB156" s="494"/>
      <c r="PPC156" s="494"/>
      <c r="PPD156" s="494"/>
      <c r="PPE156" s="494"/>
      <c r="PPF156" s="494"/>
      <c r="PPG156" s="494"/>
      <c r="PPH156" s="494"/>
      <c r="PPI156" s="494"/>
      <c r="PPJ156" s="494"/>
      <c r="PPK156" s="494"/>
      <c r="PPL156" s="494"/>
      <c r="PPM156" s="494"/>
      <c r="PPN156" s="494"/>
      <c r="PPO156" s="494"/>
      <c r="PPP156" s="494"/>
      <c r="PPQ156" s="494"/>
      <c r="PPR156" s="494"/>
      <c r="PPS156" s="494"/>
      <c r="PPT156" s="494"/>
      <c r="PPU156" s="494"/>
      <c r="PPV156" s="494"/>
      <c r="PPW156" s="494"/>
      <c r="PPX156" s="494"/>
      <c r="PPY156" s="494"/>
      <c r="PPZ156" s="494"/>
      <c r="PQA156" s="494"/>
      <c r="PQB156" s="494"/>
      <c r="PQC156" s="494"/>
      <c r="PQD156" s="494"/>
      <c r="PQE156" s="494"/>
      <c r="PQF156" s="494"/>
      <c r="PQG156" s="494"/>
      <c r="PQH156" s="494"/>
      <c r="PQI156" s="494"/>
      <c r="PQJ156" s="494"/>
      <c r="PQK156" s="494"/>
      <c r="PQL156" s="494"/>
      <c r="PQM156" s="494"/>
      <c r="PQN156" s="494"/>
      <c r="PQO156" s="494"/>
      <c r="PQP156" s="494"/>
      <c r="PQQ156" s="494"/>
      <c r="PQR156" s="494"/>
      <c r="PQS156" s="494"/>
      <c r="PQT156" s="494"/>
      <c r="PQU156" s="494"/>
      <c r="PQV156" s="494"/>
      <c r="PQW156" s="494"/>
      <c r="PQX156" s="494"/>
      <c r="PQY156" s="494"/>
      <c r="PQZ156" s="494"/>
      <c r="PRA156" s="494"/>
      <c r="PRB156" s="494"/>
      <c r="PRC156" s="494"/>
      <c r="PRD156" s="494"/>
      <c r="PRE156" s="494"/>
      <c r="PRF156" s="494"/>
      <c r="PRG156" s="494"/>
      <c r="PRH156" s="494"/>
      <c r="PRI156" s="494"/>
      <c r="PRJ156" s="494"/>
      <c r="PRK156" s="494"/>
      <c r="PRL156" s="494"/>
      <c r="PRM156" s="494"/>
      <c r="PRN156" s="494"/>
      <c r="PRO156" s="494"/>
      <c r="PRP156" s="494"/>
      <c r="PRQ156" s="494"/>
      <c r="PRR156" s="494"/>
      <c r="PRS156" s="494"/>
      <c r="PRT156" s="494"/>
      <c r="PRU156" s="494"/>
      <c r="PRV156" s="494"/>
      <c r="PRW156" s="494"/>
      <c r="PRX156" s="494"/>
      <c r="PRY156" s="494"/>
      <c r="PRZ156" s="494"/>
      <c r="PSA156" s="494"/>
      <c r="PSB156" s="494"/>
      <c r="PSC156" s="494"/>
      <c r="PSD156" s="494"/>
      <c r="PSE156" s="494"/>
      <c r="PSF156" s="494"/>
      <c r="PSG156" s="494"/>
      <c r="PSH156" s="494"/>
      <c r="PSI156" s="494"/>
      <c r="PSJ156" s="494"/>
      <c r="PSK156" s="494"/>
      <c r="PSL156" s="494"/>
      <c r="PSM156" s="494"/>
      <c r="PSN156" s="494"/>
      <c r="PSO156" s="494"/>
      <c r="PSP156" s="494"/>
      <c r="PSQ156" s="494"/>
      <c r="PSR156" s="494"/>
      <c r="PSS156" s="494"/>
      <c r="PST156" s="494"/>
      <c r="PSU156" s="494"/>
      <c r="PSV156" s="494"/>
      <c r="PSW156" s="494"/>
      <c r="PSX156" s="494"/>
      <c r="PSY156" s="494"/>
      <c r="PSZ156" s="494"/>
      <c r="PTA156" s="494"/>
      <c r="PTB156" s="494"/>
      <c r="PTC156" s="494"/>
      <c r="PTD156" s="494"/>
      <c r="PTE156" s="494"/>
      <c r="PTF156" s="494"/>
      <c r="PTG156" s="494"/>
      <c r="PTH156" s="494"/>
      <c r="PTI156" s="494"/>
      <c r="PTJ156" s="494"/>
      <c r="PTK156" s="494"/>
      <c r="PTL156" s="494"/>
      <c r="PTM156" s="494"/>
      <c r="PTN156" s="494"/>
      <c r="PTO156" s="494"/>
      <c r="PTP156" s="494"/>
      <c r="PTQ156" s="494"/>
      <c r="PTR156" s="494"/>
      <c r="PTS156" s="494"/>
      <c r="PTT156" s="494"/>
      <c r="PTU156" s="494"/>
      <c r="PTV156" s="494"/>
      <c r="PTW156" s="494"/>
      <c r="PTX156" s="494"/>
      <c r="PTY156" s="494"/>
      <c r="PTZ156" s="494"/>
      <c r="PUA156" s="494"/>
      <c r="PUB156" s="494"/>
      <c r="PUC156" s="494"/>
      <c r="PUD156" s="494"/>
      <c r="PUE156" s="494"/>
      <c r="PUF156" s="494"/>
      <c r="PUG156" s="494"/>
      <c r="PUH156" s="494"/>
      <c r="PUI156" s="494"/>
      <c r="PUJ156" s="494"/>
      <c r="PUK156" s="494"/>
      <c r="PUL156" s="494"/>
      <c r="PUM156" s="494"/>
      <c r="PUN156" s="494"/>
      <c r="PUO156" s="494"/>
      <c r="PUP156" s="494"/>
      <c r="PUQ156" s="494"/>
      <c r="PUR156" s="494"/>
      <c r="PUS156" s="494"/>
      <c r="PUT156" s="494"/>
      <c r="PUU156" s="494"/>
      <c r="PUV156" s="494"/>
      <c r="PUW156" s="494"/>
      <c r="PUX156" s="494"/>
      <c r="PUY156" s="494"/>
      <c r="PUZ156" s="494"/>
      <c r="PVA156" s="494"/>
      <c r="PVB156" s="494"/>
      <c r="PVC156" s="494"/>
      <c r="PVD156" s="494"/>
      <c r="PVE156" s="494"/>
      <c r="PVF156" s="494"/>
      <c r="PVG156" s="494"/>
      <c r="PVH156" s="494"/>
      <c r="PVI156" s="494"/>
      <c r="PVJ156" s="494"/>
      <c r="PVK156" s="494"/>
      <c r="PVL156" s="494"/>
      <c r="PVM156" s="494"/>
      <c r="PVN156" s="494"/>
      <c r="PVO156" s="494"/>
      <c r="PVP156" s="494"/>
      <c r="PVQ156" s="494"/>
      <c r="PVR156" s="494"/>
      <c r="PVS156" s="494"/>
      <c r="PVT156" s="494"/>
      <c r="PVU156" s="494"/>
      <c r="PVV156" s="494"/>
      <c r="PVW156" s="494"/>
      <c r="PVX156" s="494"/>
      <c r="PVY156" s="494"/>
      <c r="PVZ156" s="494"/>
      <c r="PWA156" s="494"/>
      <c r="PWB156" s="494"/>
      <c r="PWC156" s="494"/>
      <c r="PWD156" s="494"/>
      <c r="PWE156" s="494"/>
      <c r="PWF156" s="494"/>
      <c r="PWG156" s="494"/>
      <c r="PWH156" s="494"/>
      <c r="PWI156" s="494"/>
      <c r="PWJ156" s="494"/>
      <c r="PWK156" s="494"/>
      <c r="PWL156" s="494"/>
      <c r="PWM156" s="494"/>
      <c r="PWN156" s="494"/>
      <c r="PWO156" s="494"/>
      <c r="PWP156" s="494"/>
      <c r="PWQ156" s="494"/>
      <c r="PWR156" s="494"/>
      <c r="PWS156" s="494"/>
      <c r="PWT156" s="494"/>
      <c r="PWU156" s="494"/>
      <c r="PWV156" s="494"/>
      <c r="PWW156" s="494"/>
      <c r="PWX156" s="494"/>
      <c r="PWY156" s="494"/>
      <c r="PWZ156" s="494"/>
      <c r="PXA156" s="494"/>
      <c r="PXB156" s="494"/>
      <c r="PXC156" s="494"/>
      <c r="PXD156" s="494"/>
      <c r="PXE156" s="494"/>
      <c r="PXF156" s="494"/>
      <c r="PXG156" s="494"/>
      <c r="PXH156" s="494"/>
      <c r="PXI156" s="494"/>
      <c r="PXJ156" s="494"/>
      <c r="PXK156" s="494"/>
      <c r="PXL156" s="494"/>
      <c r="PXM156" s="494"/>
      <c r="PXN156" s="494"/>
      <c r="PXO156" s="494"/>
      <c r="PXP156" s="494"/>
      <c r="PXQ156" s="494"/>
      <c r="PXR156" s="494"/>
      <c r="PXS156" s="494"/>
      <c r="PXT156" s="494"/>
      <c r="PXU156" s="494"/>
      <c r="PXV156" s="494"/>
      <c r="PXW156" s="494"/>
      <c r="PXX156" s="494"/>
      <c r="PXY156" s="494"/>
      <c r="PXZ156" s="494"/>
      <c r="PYA156" s="494"/>
      <c r="PYB156" s="494"/>
      <c r="PYC156" s="494"/>
      <c r="PYD156" s="494"/>
      <c r="PYE156" s="494"/>
      <c r="PYF156" s="494"/>
      <c r="PYG156" s="494"/>
      <c r="PYH156" s="494"/>
      <c r="PYI156" s="494"/>
      <c r="PYJ156" s="494"/>
      <c r="PYK156" s="494"/>
      <c r="PYL156" s="494"/>
      <c r="PYM156" s="494"/>
      <c r="PYN156" s="494"/>
      <c r="PYO156" s="494"/>
      <c r="PYP156" s="494"/>
      <c r="PYQ156" s="494"/>
      <c r="PYR156" s="494"/>
      <c r="PYS156" s="494"/>
      <c r="PYT156" s="494"/>
      <c r="PYU156" s="494"/>
      <c r="PYV156" s="494"/>
      <c r="PYW156" s="494"/>
      <c r="PYX156" s="494"/>
      <c r="PYY156" s="494"/>
      <c r="PYZ156" s="494"/>
      <c r="PZA156" s="494"/>
      <c r="PZB156" s="494"/>
      <c r="PZC156" s="494"/>
      <c r="PZD156" s="494"/>
      <c r="PZE156" s="494"/>
      <c r="PZF156" s="494"/>
      <c r="PZG156" s="494"/>
      <c r="PZH156" s="494"/>
      <c r="PZI156" s="494"/>
      <c r="PZJ156" s="494"/>
      <c r="PZK156" s="494"/>
      <c r="PZL156" s="494"/>
      <c r="PZM156" s="494"/>
      <c r="PZN156" s="494"/>
      <c r="PZO156" s="494"/>
      <c r="PZP156" s="494"/>
      <c r="PZQ156" s="494"/>
      <c r="PZR156" s="494"/>
      <c r="PZS156" s="494"/>
      <c r="PZT156" s="494"/>
      <c r="PZU156" s="494"/>
      <c r="PZV156" s="494"/>
      <c r="PZW156" s="494"/>
      <c r="PZX156" s="494"/>
      <c r="PZY156" s="494"/>
      <c r="PZZ156" s="494"/>
      <c r="QAA156" s="494"/>
      <c r="QAB156" s="494"/>
      <c r="QAC156" s="494"/>
      <c r="QAD156" s="494"/>
      <c r="QAE156" s="494"/>
      <c r="QAF156" s="494"/>
      <c r="QAG156" s="494"/>
      <c r="QAH156" s="494"/>
      <c r="QAI156" s="494"/>
      <c r="QAJ156" s="494"/>
      <c r="QAK156" s="494"/>
      <c r="QAL156" s="494"/>
      <c r="QAM156" s="494"/>
      <c r="QAN156" s="494"/>
      <c r="QAO156" s="494"/>
      <c r="QAP156" s="494"/>
      <c r="QAQ156" s="494"/>
      <c r="QAR156" s="494"/>
      <c r="QAS156" s="494"/>
      <c r="QAT156" s="494"/>
      <c r="QAU156" s="494"/>
      <c r="QAV156" s="494"/>
      <c r="QAW156" s="494"/>
      <c r="QAX156" s="494"/>
      <c r="QAY156" s="494"/>
      <c r="QAZ156" s="494"/>
      <c r="QBA156" s="494"/>
      <c r="QBB156" s="494"/>
      <c r="QBC156" s="494"/>
      <c r="QBD156" s="494"/>
      <c r="QBE156" s="494"/>
      <c r="QBF156" s="494"/>
      <c r="QBG156" s="494"/>
      <c r="QBH156" s="494"/>
      <c r="QBI156" s="494"/>
      <c r="QBJ156" s="494"/>
      <c r="QBK156" s="494"/>
      <c r="QBL156" s="494"/>
      <c r="QBM156" s="494"/>
      <c r="QBN156" s="494"/>
      <c r="QBO156" s="494"/>
      <c r="QBP156" s="494"/>
      <c r="QBQ156" s="494"/>
      <c r="QBR156" s="494"/>
      <c r="QBS156" s="494"/>
      <c r="QBT156" s="494"/>
      <c r="QBU156" s="494"/>
      <c r="QBV156" s="494"/>
      <c r="QBW156" s="494"/>
      <c r="QBX156" s="494"/>
      <c r="QBY156" s="494"/>
      <c r="QBZ156" s="494"/>
      <c r="QCA156" s="494"/>
      <c r="QCB156" s="494"/>
      <c r="QCC156" s="494"/>
      <c r="QCD156" s="494"/>
      <c r="QCE156" s="494"/>
      <c r="QCF156" s="494"/>
      <c r="QCG156" s="494"/>
      <c r="QCH156" s="494"/>
      <c r="QCI156" s="494"/>
      <c r="QCJ156" s="494"/>
      <c r="QCK156" s="494"/>
      <c r="QCL156" s="494"/>
      <c r="QCM156" s="494"/>
      <c r="QCN156" s="494"/>
      <c r="QCO156" s="494"/>
      <c r="QCP156" s="494"/>
      <c r="QCQ156" s="494"/>
      <c r="QCR156" s="494"/>
      <c r="QCS156" s="494"/>
      <c r="QCT156" s="494"/>
      <c r="QCU156" s="494"/>
      <c r="QCV156" s="494"/>
      <c r="QCW156" s="494"/>
      <c r="QCX156" s="494"/>
      <c r="QCY156" s="494"/>
      <c r="QCZ156" s="494"/>
      <c r="QDA156" s="494"/>
      <c r="QDB156" s="494"/>
      <c r="QDC156" s="494"/>
      <c r="QDD156" s="494"/>
      <c r="QDE156" s="494"/>
      <c r="QDF156" s="494"/>
      <c r="QDG156" s="494"/>
      <c r="QDH156" s="494"/>
      <c r="QDI156" s="494"/>
      <c r="QDJ156" s="494"/>
      <c r="QDK156" s="494"/>
      <c r="QDL156" s="494"/>
      <c r="QDM156" s="494"/>
      <c r="QDN156" s="494"/>
      <c r="QDO156" s="494"/>
      <c r="QDP156" s="494"/>
      <c r="QDQ156" s="494"/>
      <c r="QDR156" s="494"/>
      <c r="QDS156" s="494"/>
      <c r="QDT156" s="494"/>
      <c r="QDU156" s="494"/>
      <c r="QDV156" s="494"/>
      <c r="QDW156" s="494"/>
      <c r="QDX156" s="494"/>
      <c r="QDY156" s="494"/>
      <c r="QDZ156" s="494"/>
      <c r="QEA156" s="494"/>
      <c r="QEB156" s="494"/>
      <c r="QEC156" s="494"/>
      <c r="QED156" s="494"/>
      <c r="QEE156" s="494"/>
      <c r="QEF156" s="494"/>
      <c r="QEG156" s="494"/>
      <c r="QEH156" s="494"/>
      <c r="QEI156" s="494"/>
      <c r="QEJ156" s="494"/>
      <c r="QEK156" s="494"/>
      <c r="QEL156" s="494"/>
      <c r="QEM156" s="494"/>
      <c r="QEN156" s="494"/>
      <c r="QEO156" s="494"/>
      <c r="QEP156" s="494"/>
      <c r="QEQ156" s="494"/>
      <c r="QER156" s="494"/>
      <c r="QES156" s="494"/>
      <c r="QET156" s="494"/>
      <c r="QEU156" s="494"/>
      <c r="QEV156" s="494"/>
      <c r="QEW156" s="494"/>
      <c r="QEX156" s="494"/>
      <c r="QEY156" s="494"/>
      <c r="QEZ156" s="494"/>
      <c r="QFA156" s="494"/>
      <c r="QFB156" s="494"/>
      <c r="QFC156" s="494"/>
      <c r="QFD156" s="494"/>
      <c r="QFE156" s="494"/>
      <c r="QFF156" s="494"/>
      <c r="QFG156" s="494"/>
      <c r="QFH156" s="494"/>
      <c r="QFI156" s="494"/>
      <c r="QFJ156" s="494"/>
      <c r="QFK156" s="494"/>
      <c r="QFL156" s="494"/>
      <c r="QFM156" s="494"/>
      <c r="QFN156" s="494"/>
      <c r="QFO156" s="494"/>
      <c r="QFP156" s="494"/>
      <c r="QFQ156" s="494"/>
      <c r="QFR156" s="494"/>
      <c r="QFS156" s="494"/>
      <c r="QFT156" s="494"/>
      <c r="QFU156" s="494"/>
      <c r="QFV156" s="494"/>
      <c r="QFW156" s="494"/>
      <c r="QFX156" s="494"/>
      <c r="QFY156" s="494"/>
      <c r="QFZ156" s="494"/>
      <c r="QGA156" s="494"/>
      <c r="QGB156" s="494"/>
      <c r="QGC156" s="494"/>
      <c r="QGD156" s="494"/>
      <c r="QGE156" s="494"/>
      <c r="QGF156" s="494"/>
      <c r="QGG156" s="494"/>
      <c r="QGH156" s="494"/>
      <c r="QGI156" s="494"/>
      <c r="QGJ156" s="494"/>
      <c r="QGK156" s="494"/>
      <c r="QGL156" s="494"/>
      <c r="QGM156" s="494"/>
      <c r="QGN156" s="494"/>
      <c r="QGO156" s="494"/>
      <c r="QGP156" s="494"/>
      <c r="QGQ156" s="494"/>
      <c r="QGR156" s="494"/>
      <c r="QGS156" s="494"/>
      <c r="QGT156" s="494"/>
      <c r="QGU156" s="494"/>
      <c r="QGV156" s="494"/>
      <c r="QGW156" s="494"/>
      <c r="QGX156" s="494"/>
      <c r="QGY156" s="494"/>
      <c r="QGZ156" s="494"/>
      <c r="QHA156" s="494"/>
      <c r="QHB156" s="494"/>
      <c r="QHC156" s="494"/>
      <c r="QHD156" s="494"/>
      <c r="QHE156" s="494"/>
      <c r="QHF156" s="494"/>
      <c r="QHG156" s="494"/>
      <c r="QHH156" s="494"/>
      <c r="QHI156" s="494"/>
      <c r="QHJ156" s="494"/>
      <c r="QHK156" s="494"/>
      <c r="QHL156" s="494"/>
      <c r="QHM156" s="494"/>
      <c r="QHN156" s="494"/>
      <c r="QHO156" s="494"/>
      <c r="QHP156" s="494"/>
      <c r="QHQ156" s="494"/>
      <c r="QHR156" s="494"/>
      <c r="QHS156" s="494"/>
      <c r="QHT156" s="494"/>
      <c r="QHU156" s="494"/>
      <c r="QHV156" s="494"/>
      <c r="QHW156" s="494"/>
      <c r="QHX156" s="494"/>
      <c r="QHY156" s="494"/>
      <c r="QHZ156" s="494"/>
      <c r="QIA156" s="494"/>
      <c r="QIB156" s="494"/>
      <c r="QIC156" s="494"/>
      <c r="QID156" s="494"/>
      <c r="QIE156" s="494"/>
      <c r="QIF156" s="494"/>
      <c r="QIG156" s="494"/>
      <c r="QIH156" s="494"/>
      <c r="QII156" s="494"/>
      <c r="QIJ156" s="494"/>
      <c r="QIK156" s="494"/>
      <c r="QIL156" s="494"/>
      <c r="QIM156" s="494"/>
      <c r="QIN156" s="494"/>
      <c r="QIO156" s="494"/>
      <c r="QIP156" s="494"/>
      <c r="QIQ156" s="494"/>
      <c r="QIR156" s="494"/>
      <c r="QIS156" s="494"/>
      <c r="QIT156" s="494"/>
      <c r="QIU156" s="494"/>
      <c r="QIV156" s="494"/>
      <c r="QIW156" s="494"/>
      <c r="QIX156" s="494"/>
      <c r="QIY156" s="494"/>
      <c r="QIZ156" s="494"/>
      <c r="QJA156" s="494"/>
      <c r="QJB156" s="494"/>
      <c r="QJC156" s="494"/>
      <c r="QJD156" s="494"/>
      <c r="QJE156" s="494"/>
      <c r="QJF156" s="494"/>
      <c r="QJG156" s="494"/>
      <c r="QJH156" s="494"/>
      <c r="QJI156" s="494"/>
      <c r="QJJ156" s="494"/>
      <c r="QJK156" s="494"/>
      <c r="QJL156" s="494"/>
      <c r="QJM156" s="494"/>
      <c r="QJN156" s="494"/>
      <c r="QJO156" s="494"/>
      <c r="QJP156" s="494"/>
      <c r="QJQ156" s="494"/>
      <c r="QJR156" s="494"/>
      <c r="QJS156" s="494"/>
      <c r="QJT156" s="494"/>
      <c r="QJU156" s="494"/>
      <c r="QJV156" s="494"/>
      <c r="QJW156" s="494"/>
      <c r="QJX156" s="494"/>
      <c r="QJY156" s="494"/>
      <c r="QJZ156" s="494"/>
      <c r="QKA156" s="494"/>
      <c r="QKB156" s="494"/>
      <c r="QKC156" s="494"/>
      <c r="QKD156" s="494"/>
      <c r="QKE156" s="494"/>
      <c r="QKF156" s="494"/>
      <c r="QKG156" s="494"/>
      <c r="QKH156" s="494"/>
      <c r="QKI156" s="494"/>
      <c r="QKJ156" s="494"/>
      <c r="QKK156" s="494"/>
      <c r="QKL156" s="494"/>
      <c r="QKM156" s="494"/>
      <c r="QKN156" s="494"/>
      <c r="QKO156" s="494"/>
      <c r="QKP156" s="494"/>
      <c r="QKQ156" s="494"/>
      <c r="QKR156" s="494"/>
      <c r="QKS156" s="494"/>
      <c r="QKT156" s="494"/>
      <c r="QKU156" s="494"/>
      <c r="QKV156" s="494"/>
      <c r="QKW156" s="494"/>
      <c r="QKX156" s="494"/>
      <c r="QKY156" s="494"/>
      <c r="QKZ156" s="494"/>
      <c r="QLA156" s="494"/>
      <c r="QLB156" s="494"/>
      <c r="QLC156" s="494"/>
      <c r="QLD156" s="494"/>
      <c r="QLE156" s="494"/>
      <c r="QLF156" s="494"/>
      <c r="QLG156" s="494"/>
      <c r="QLH156" s="494"/>
      <c r="QLI156" s="494"/>
      <c r="QLJ156" s="494"/>
      <c r="QLK156" s="494"/>
      <c r="QLL156" s="494"/>
      <c r="QLM156" s="494"/>
      <c r="QLN156" s="494"/>
      <c r="QLO156" s="494"/>
      <c r="QLP156" s="494"/>
      <c r="QLQ156" s="494"/>
      <c r="QLR156" s="494"/>
      <c r="QLS156" s="494"/>
      <c r="QLT156" s="494"/>
      <c r="QLU156" s="494"/>
      <c r="QLV156" s="494"/>
      <c r="QLW156" s="494"/>
      <c r="QLX156" s="494"/>
      <c r="QLY156" s="494"/>
      <c r="QLZ156" s="494"/>
      <c r="QMA156" s="494"/>
      <c r="QMB156" s="494"/>
      <c r="QMC156" s="494"/>
      <c r="QMD156" s="494"/>
      <c r="QME156" s="494"/>
      <c r="QMF156" s="494"/>
      <c r="QMG156" s="494"/>
      <c r="QMH156" s="494"/>
      <c r="QMI156" s="494"/>
      <c r="QMJ156" s="494"/>
      <c r="QMK156" s="494"/>
      <c r="QML156" s="494"/>
      <c r="QMM156" s="494"/>
      <c r="QMN156" s="494"/>
      <c r="QMO156" s="494"/>
      <c r="QMP156" s="494"/>
      <c r="QMQ156" s="494"/>
      <c r="QMR156" s="494"/>
      <c r="QMS156" s="494"/>
      <c r="QMT156" s="494"/>
      <c r="QMU156" s="494"/>
      <c r="QMV156" s="494"/>
      <c r="QMW156" s="494"/>
      <c r="QMX156" s="494"/>
      <c r="QMY156" s="494"/>
      <c r="QMZ156" s="494"/>
      <c r="QNA156" s="494"/>
      <c r="QNB156" s="494"/>
      <c r="QNC156" s="494"/>
      <c r="QND156" s="494"/>
      <c r="QNE156" s="494"/>
      <c r="QNF156" s="494"/>
      <c r="QNG156" s="494"/>
      <c r="QNH156" s="494"/>
      <c r="QNI156" s="494"/>
      <c r="QNJ156" s="494"/>
      <c r="QNK156" s="494"/>
      <c r="QNL156" s="494"/>
      <c r="QNM156" s="494"/>
      <c r="QNN156" s="494"/>
      <c r="QNO156" s="494"/>
      <c r="QNP156" s="494"/>
      <c r="QNQ156" s="494"/>
      <c r="QNR156" s="494"/>
      <c r="QNS156" s="494"/>
      <c r="QNT156" s="494"/>
      <c r="QNU156" s="494"/>
      <c r="QNV156" s="494"/>
      <c r="QNW156" s="494"/>
      <c r="QNX156" s="494"/>
      <c r="QNY156" s="494"/>
      <c r="QNZ156" s="494"/>
      <c r="QOA156" s="494"/>
      <c r="QOB156" s="494"/>
      <c r="QOC156" s="494"/>
      <c r="QOD156" s="494"/>
      <c r="QOE156" s="494"/>
      <c r="QOF156" s="494"/>
      <c r="QOG156" s="494"/>
      <c r="QOH156" s="494"/>
      <c r="QOI156" s="494"/>
      <c r="QOJ156" s="494"/>
      <c r="QOK156" s="494"/>
      <c r="QOL156" s="494"/>
      <c r="QOM156" s="494"/>
      <c r="QON156" s="494"/>
      <c r="QOO156" s="494"/>
      <c r="QOP156" s="494"/>
      <c r="QOQ156" s="494"/>
      <c r="QOR156" s="494"/>
      <c r="QOS156" s="494"/>
      <c r="QOT156" s="494"/>
      <c r="QOU156" s="494"/>
      <c r="QOV156" s="494"/>
      <c r="QOW156" s="494"/>
      <c r="QOX156" s="494"/>
      <c r="QOY156" s="494"/>
      <c r="QOZ156" s="494"/>
      <c r="QPA156" s="494"/>
      <c r="QPB156" s="494"/>
      <c r="QPC156" s="494"/>
      <c r="QPD156" s="494"/>
      <c r="QPE156" s="494"/>
      <c r="QPF156" s="494"/>
      <c r="QPG156" s="494"/>
      <c r="QPH156" s="494"/>
      <c r="QPI156" s="494"/>
      <c r="QPJ156" s="494"/>
      <c r="QPK156" s="494"/>
      <c r="QPL156" s="494"/>
      <c r="QPM156" s="494"/>
      <c r="QPN156" s="494"/>
      <c r="QPO156" s="494"/>
      <c r="QPP156" s="494"/>
      <c r="QPQ156" s="494"/>
      <c r="QPR156" s="494"/>
      <c r="QPS156" s="494"/>
      <c r="QPT156" s="494"/>
      <c r="QPU156" s="494"/>
      <c r="QPV156" s="494"/>
      <c r="QPW156" s="494"/>
      <c r="QPX156" s="494"/>
      <c r="QPY156" s="494"/>
      <c r="QPZ156" s="494"/>
      <c r="QQA156" s="494"/>
      <c r="QQB156" s="494"/>
      <c r="QQC156" s="494"/>
      <c r="QQD156" s="494"/>
      <c r="QQE156" s="494"/>
      <c r="QQF156" s="494"/>
      <c r="QQG156" s="494"/>
      <c r="QQH156" s="494"/>
      <c r="QQI156" s="494"/>
      <c r="QQJ156" s="494"/>
      <c r="QQK156" s="494"/>
      <c r="QQL156" s="494"/>
      <c r="QQM156" s="494"/>
      <c r="QQN156" s="494"/>
      <c r="QQO156" s="494"/>
      <c r="QQP156" s="494"/>
      <c r="QQQ156" s="494"/>
      <c r="QQR156" s="494"/>
      <c r="QQS156" s="494"/>
      <c r="QQT156" s="494"/>
      <c r="QQU156" s="494"/>
      <c r="QQV156" s="494"/>
      <c r="QQW156" s="494"/>
      <c r="QQX156" s="494"/>
      <c r="QQY156" s="494"/>
      <c r="QQZ156" s="494"/>
      <c r="QRA156" s="494"/>
      <c r="QRB156" s="494"/>
      <c r="QRC156" s="494"/>
      <c r="QRD156" s="494"/>
      <c r="QRE156" s="494"/>
      <c r="QRF156" s="494"/>
      <c r="QRG156" s="494"/>
      <c r="QRH156" s="494"/>
      <c r="QRI156" s="494"/>
      <c r="QRJ156" s="494"/>
      <c r="QRK156" s="494"/>
      <c r="QRL156" s="494"/>
      <c r="QRM156" s="494"/>
      <c r="QRN156" s="494"/>
      <c r="QRO156" s="494"/>
      <c r="QRP156" s="494"/>
      <c r="QRQ156" s="494"/>
      <c r="QRR156" s="494"/>
      <c r="QRS156" s="494"/>
      <c r="QRT156" s="494"/>
      <c r="QRU156" s="494"/>
      <c r="QRV156" s="494"/>
      <c r="QRW156" s="494"/>
      <c r="QRX156" s="494"/>
      <c r="QRY156" s="494"/>
      <c r="QRZ156" s="494"/>
      <c r="QSA156" s="494"/>
      <c r="QSB156" s="494"/>
      <c r="QSC156" s="494"/>
      <c r="QSD156" s="494"/>
      <c r="QSE156" s="494"/>
      <c r="QSF156" s="494"/>
      <c r="QSG156" s="494"/>
      <c r="QSH156" s="494"/>
      <c r="QSI156" s="494"/>
      <c r="QSJ156" s="494"/>
      <c r="QSK156" s="494"/>
      <c r="QSL156" s="494"/>
      <c r="QSM156" s="494"/>
      <c r="QSN156" s="494"/>
      <c r="QSO156" s="494"/>
      <c r="QSP156" s="494"/>
      <c r="QSQ156" s="494"/>
      <c r="QSR156" s="494"/>
      <c r="QSS156" s="494"/>
      <c r="QST156" s="494"/>
      <c r="QSU156" s="494"/>
      <c r="QSV156" s="494"/>
      <c r="QSW156" s="494"/>
      <c r="QSX156" s="494"/>
      <c r="QSY156" s="494"/>
      <c r="QSZ156" s="494"/>
      <c r="QTA156" s="494"/>
      <c r="QTB156" s="494"/>
      <c r="QTC156" s="494"/>
      <c r="QTD156" s="494"/>
      <c r="QTE156" s="494"/>
      <c r="QTF156" s="494"/>
      <c r="QTG156" s="494"/>
      <c r="QTH156" s="494"/>
      <c r="QTI156" s="494"/>
      <c r="QTJ156" s="494"/>
      <c r="QTK156" s="494"/>
      <c r="QTL156" s="494"/>
      <c r="QTM156" s="494"/>
      <c r="QTN156" s="494"/>
      <c r="QTO156" s="494"/>
      <c r="QTP156" s="494"/>
      <c r="QTQ156" s="494"/>
      <c r="QTR156" s="494"/>
      <c r="QTS156" s="494"/>
      <c r="QTT156" s="494"/>
      <c r="QTU156" s="494"/>
      <c r="QTV156" s="494"/>
      <c r="QTW156" s="494"/>
      <c r="QTX156" s="494"/>
      <c r="QTY156" s="494"/>
      <c r="QTZ156" s="494"/>
      <c r="QUA156" s="494"/>
      <c r="QUB156" s="494"/>
      <c r="QUC156" s="494"/>
      <c r="QUD156" s="494"/>
      <c r="QUE156" s="494"/>
      <c r="QUF156" s="494"/>
      <c r="QUG156" s="494"/>
      <c r="QUH156" s="494"/>
      <c r="QUI156" s="494"/>
      <c r="QUJ156" s="494"/>
      <c r="QUK156" s="494"/>
      <c r="QUL156" s="494"/>
      <c r="QUM156" s="494"/>
      <c r="QUN156" s="494"/>
      <c r="QUO156" s="494"/>
      <c r="QUP156" s="494"/>
      <c r="QUQ156" s="494"/>
      <c r="QUR156" s="494"/>
      <c r="QUS156" s="494"/>
      <c r="QUT156" s="494"/>
      <c r="QUU156" s="494"/>
      <c r="QUV156" s="494"/>
      <c r="QUW156" s="494"/>
      <c r="QUX156" s="494"/>
      <c r="QUY156" s="494"/>
      <c r="QUZ156" s="494"/>
      <c r="QVA156" s="494"/>
      <c r="QVB156" s="494"/>
      <c r="QVC156" s="494"/>
      <c r="QVD156" s="494"/>
      <c r="QVE156" s="494"/>
      <c r="QVF156" s="494"/>
      <c r="QVG156" s="494"/>
      <c r="QVH156" s="494"/>
      <c r="QVI156" s="494"/>
      <c r="QVJ156" s="494"/>
      <c r="QVK156" s="494"/>
      <c r="QVL156" s="494"/>
      <c r="QVM156" s="494"/>
      <c r="QVN156" s="494"/>
      <c r="QVO156" s="494"/>
      <c r="QVP156" s="494"/>
      <c r="QVQ156" s="494"/>
      <c r="QVR156" s="494"/>
      <c r="QVS156" s="494"/>
      <c r="QVT156" s="494"/>
      <c r="QVU156" s="494"/>
      <c r="QVV156" s="494"/>
      <c r="QVW156" s="494"/>
      <c r="QVX156" s="494"/>
      <c r="QVY156" s="494"/>
      <c r="QVZ156" s="494"/>
      <c r="QWA156" s="494"/>
      <c r="QWB156" s="494"/>
      <c r="QWC156" s="494"/>
      <c r="QWD156" s="494"/>
      <c r="QWE156" s="494"/>
      <c r="QWF156" s="494"/>
      <c r="QWG156" s="494"/>
      <c r="QWH156" s="494"/>
      <c r="QWI156" s="494"/>
      <c r="QWJ156" s="494"/>
      <c r="QWK156" s="494"/>
      <c r="QWL156" s="494"/>
      <c r="QWM156" s="494"/>
      <c r="QWN156" s="494"/>
      <c r="QWO156" s="494"/>
      <c r="QWP156" s="494"/>
      <c r="QWQ156" s="494"/>
      <c r="QWR156" s="494"/>
      <c r="QWS156" s="494"/>
      <c r="QWT156" s="494"/>
      <c r="QWU156" s="494"/>
      <c r="QWV156" s="494"/>
      <c r="QWW156" s="494"/>
      <c r="QWX156" s="494"/>
      <c r="QWY156" s="494"/>
      <c r="QWZ156" s="494"/>
      <c r="QXA156" s="494"/>
      <c r="QXB156" s="494"/>
      <c r="QXC156" s="494"/>
      <c r="QXD156" s="494"/>
      <c r="QXE156" s="494"/>
      <c r="QXF156" s="494"/>
      <c r="QXG156" s="494"/>
      <c r="QXH156" s="494"/>
      <c r="QXI156" s="494"/>
      <c r="QXJ156" s="494"/>
      <c r="QXK156" s="494"/>
      <c r="QXL156" s="494"/>
      <c r="QXM156" s="494"/>
      <c r="QXN156" s="494"/>
      <c r="QXO156" s="494"/>
      <c r="QXP156" s="494"/>
      <c r="QXQ156" s="494"/>
      <c r="QXR156" s="494"/>
      <c r="QXS156" s="494"/>
      <c r="QXT156" s="494"/>
      <c r="QXU156" s="494"/>
      <c r="QXV156" s="494"/>
      <c r="QXW156" s="494"/>
      <c r="QXX156" s="494"/>
      <c r="QXY156" s="494"/>
      <c r="QXZ156" s="494"/>
      <c r="QYA156" s="494"/>
      <c r="QYB156" s="494"/>
      <c r="QYC156" s="494"/>
      <c r="QYD156" s="494"/>
      <c r="QYE156" s="494"/>
      <c r="QYF156" s="494"/>
      <c r="QYG156" s="494"/>
      <c r="QYH156" s="494"/>
      <c r="QYI156" s="494"/>
      <c r="QYJ156" s="494"/>
      <c r="QYK156" s="494"/>
      <c r="QYL156" s="494"/>
      <c r="QYM156" s="494"/>
      <c r="QYN156" s="494"/>
      <c r="QYO156" s="494"/>
      <c r="QYP156" s="494"/>
      <c r="QYQ156" s="494"/>
      <c r="QYR156" s="494"/>
      <c r="QYS156" s="494"/>
      <c r="QYT156" s="494"/>
      <c r="QYU156" s="494"/>
      <c r="QYV156" s="494"/>
      <c r="QYW156" s="494"/>
      <c r="QYX156" s="494"/>
      <c r="QYY156" s="494"/>
      <c r="QYZ156" s="494"/>
      <c r="QZA156" s="494"/>
      <c r="QZB156" s="494"/>
      <c r="QZC156" s="494"/>
      <c r="QZD156" s="494"/>
      <c r="QZE156" s="494"/>
      <c r="QZF156" s="494"/>
      <c r="QZG156" s="494"/>
      <c r="QZH156" s="494"/>
      <c r="QZI156" s="494"/>
      <c r="QZJ156" s="494"/>
      <c r="QZK156" s="494"/>
      <c r="QZL156" s="494"/>
      <c r="QZM156" s="494"/>
      <c r="QZN156" s="494"/>
      <c r="QZO156" s="494"/>
      <c r="QZP156" s="494"/>
      <c r="QZQ156" s="494"/>
      <c r="QZR156" s="494"/>
      <c r="QZS156" s="494"/>
      <c r="QZT156" s="494"/>
      <c r="QZU156" s="494"/>
      <c r="QZV156" s="494"/>
      <c r="QZW156" s="494"/>
      <c r="QZX156" s="494"/>
      <c r="QZY156" s="494"/>
      <c r="QZZ156" s="494"/>
      <c r="RAA156" s="494"/>
      <c r="RAB156" s="494"/>
      <c r="RAC156" s="494"/>
      <c r="RAD156" s="494"/>
      <c r="RAE156" s="494"/>
      <c r="RAF156" s="494"/>
      <c r="RAG156" s="494"/>
      <c r="RAH156" s="494"/>
      <c r="RAI156" s="494"/>
      <c r="RAJ156" s="494"/>
      <c r="RAK156" s="494"/>
      <c r="RAL156" s="494"/>
      <c r="RAM156" s="494"/>
      <c r="RAN156" s="494"/>
      <c r="RAO156" s="494"/>
      <c r="RAP156" s="494"/>
      <c r="RAQ156" s="494"/>
      <c r="RAR156" s="494"/>
      <c r="RAS156" s="494"/>
      <c r="RAT156" s="494"/>
      <c r="RAU156" s="494"/>
      <c r="RAV156" s="494"/>
      <c r="RAW156" s="494"/>
      <c r="RAX156" s="494"/>
      <c r="RAY156" s="494"/>
      <c r="RAZ156" s="494"/>
      <c r="RBA156" s="494"/>
      <c r="RBB156" s="494"/>
      <c r="RBC156" s="494"/>
      <c r="RBD156" s="494"/>
      <c r="RBE156" s="494"/>
      <c r="RBF156" s="494"/>
      <c r="RBG156" s="494"/>
      <c r="RBH156" s="494"/>
      <c r="RBI156" s="494"/>
      <c r="RBJ156" s="494"/>
      <c r="RBK156" s="494"/>
      <c r="RBL156" s="494"/>
      <c r="RBM156" s="494"/>
      <c r="RBN156" s="494"/>
      <c r="RBO156" s="494"/>
      <c r="RBP156" s="494"/>
      <c r="RBQ156" s="494"/>
      <c r="RBR156" s="494"/>
      <c r="RBS156" s="494"/>
      <c r="RBT156" s="494"/>
      <c r="RBU156" s="494"/>
      <c r="RBV156" s="494"/>
      <c r="RBW156" s="494"/>
      <c r="RBX156" s="494"/>
      <c r="RBY156" s="494"/>
      <c r="RBZ156" s="494"/>
      <c r="RCA156" s="494"/>
      <c r="RCB156" s="494"/>
      <c r="RCC156" s="494"/>
      <c r="RCD156" s="494"/>
      <c r="RCE156" s="494"/>
      <c r="RCF156" s="494"/>
      <c r="RCG156" s="494"/>
      <c r="RCH156" s="494"/>
      <c r="RCI156" s="494"/>
      <c r="RCJ156" s="494"/>
      <c r="RCK156" s="494"/>
      <c r="RCL156" s="494"/>
      <c r="RCM156" s="494"/>
      <c r="RCN156" s="494"/>
      <c r="RCO156" s="494"/>
      <c r="RCP156" s="494"/>
      <c r="RCQ156" s="494"/>
      <c r="RCR156" s="494"/>
      <c r="RCS156" s="494"/>
      <c r="RCT156" s="494"/>
      <c r="RCU156" s="494"/>
      <c r="RCV156" s="494"/>
      <c r="RCW156" s="494"/>
      <c r="RCX156" s="494"/>
      <c r="RCY156" s="494"/>
      <c r="RCZ156" s="494"/>
      <c r="RDA156" s="494"/>
      <c r="RDB156" s="494"/>
      <c r="RDC156" s="494"/>
      <c r="RDD156" s="494"/>
      <c r="RDE156" s="494"/>
      <c r="RDF156" s="494"/>
      <c r="RDG156" s="494"/>
      <c r="RDH156" s="494"/>
      <c r="RDI156" s="494"/>
      <c r="RDJ156" s="494"/>
      <c r="RDK156" s="494"/>
      <c r="RDL156" s="494"/>
      <c r="RDM156" s="494"/>
      <c r="RDN156" s="494"/>
      <c r="RDO156" s="494"/>
      <c r="RDP156" s="494"/>
      <c r="RDQ156" s="494"/>
      <c r="RDR156" s="494"/>
      <c r="RDS156" s="494"/>
      <c r="RDT156" s="494"/>
      <c r="RDU156" s="494"/>
      <c r="RDV156" s="494"/>
      <c r="RDW156" s="494"/>
      <c r="RDX156" s="494"/>
      <c r="RDY156" s="494"/>
      <c r="RDZ156" s="494"/>
      <c r="REA156" s="494"/>
      <c r="REB156" s="494"/>
      <c r="REC156" s="494"/>
      <c r="RED156" s="494"/>
      <c r="REE156" s="494"/>
      <c r="REF156" s="494"/>
      <c r="REG156" s="494"/>
      <c r="REH156" s="494"/>
      <c r="REI156" s="494"/>
      <c r="REJ156" s="494"/>
      <c r="REK156" s="494"/>
      <c r="REL156" s="494"/>
      <c r="REM156" s="494"/>
      <c r="REN156" s="494"/>
      <c r="REO156" s="494"/>
      <c r="REP156" s="494"/>
      <c r="REQ156" s="494"/>
      <c r="RER156" s="494"/>
      <c r="RES156" s="494"/>
      <c r="RET156" s="494"/>
      <c r="REU156" s="494"/>
      <c r="REV156" s="494"/>
      <c r="REW156" s="494"/>
      <c r="REX156" s="494"/>
      <c r="REY156" s="494"/>
      <c r="REZ156" s="494"/>
      <c r="RFA156" s="494"/>
      <c r="RFB156" s="494"/>
      <c r="RFC156" s="494"/>
      <c r="RFD156" s="494"/>
      <c r="RFE156" s="494"/>
      <c r="RFF156" s="494"/>
      <c r="RFG156" s="494"/>
      <c r="RFH156" s="494"/>
      <c r="RFI156" s="494"/>
      <c r="RFJ156" s="494"/>
      <c r="RFK156" s="494"/>
      <c r="RFL156" s="494"/>
      <c r="RFM156" s="494"/>
      <c r="RFN156" s="494"/>
      <c r="RFO156" s="494"/>
      <c r="RFP156" s="494"/>
      <c r="RFQ156" s="494"/>
      <c r="RFR156" s="494"/>
      <c r="RFS156" s="494"/>
      <c r="RFT156" s="494"/>
      <c r="RFU156" s="494"/>
      <c r="RFV156" s="494"/>
      <c r="RFW156" s="494"/>
      <c r="RFX156" s="494"/>
      <c r="RFY156" s="494"/>
      <c r="RFZ156" s="494"/>
      <c r="RGA156" s="494"/>
      <c r="RGB156" s="494"/>
      <c r="RGC156" s="494"/>
      <c r="RGD156" s="494"/>
      <c r="RGE156" s="494"/>
      <c r="RGF156" s="494"/>
      <c r="RGG156" s="494"/>
      <c r="RGH156" s="494"/>
      <c r="RGI156" s="494"/>
      <c r="RGJ156" s="494"/>
      <c r="RGK156" s="494"/>
      <c r="RGL156" s="494"/>
      <c r="RGM156" s="494"/>
      <c r="RGN156" s="494"/>
      <c r="RGO156" s="494"/>
      <c r="RGP156" s="494"/>
      <c r="RGQ156" s="494"/>
      <c r="RGR156" s="494"/>
      <c r="RGS156" s="494"/>
      <c r="RGT156" s="494"/>
      <c r="RGU156" s="494"/>
      <c r="RGV156" s="494"/>
      <c r="RGW156" s="494"/>
      <c r="RGX156" s="494"/>
      <c r="RGY156" s="494"/>
      <c r="RGZ156" s="494"/>
      <c r="RHA156" s="494"/>
      <c r="RHB156" s="494"/>
      <c r="RHC156" s="494"/>
      <c r="RHD156" s="494"/>
      <c r="RHE156" s="494"/>
      <c r="RHF156" s="494"/>
      <c r="RHG156" s="494"/>
      <c r="RHH156" s="494"/>
      <c r="RHI156" s="494"/>
      <c r="RHJ156" s="494"/>
      <c r="RHK156" s="494"/>
      <c r="RHL156" s="494"/>
      <c r="RHM156" s="494"/>
      <c r="RHN156" s="494"/>
      <c r="RHO156" s="494"/>
      <c r="RHP156" s="494"/>
      <c r="RHQ156" s="494"/>
      <c r="RHR156" s="494"/>
      <c r="RHS156" s="494"/>
      <c r="RHT156" s="494"/>
      <c r="RHU156" s="494"/>
      <c r="RHV156" s="494"/>
      <c r="RHW156" s="494"/>
      <c r="RHX156" s="494"/>
      <c r="RHY156" s="494"/>
      <c r="RHZ156" s="494"/>
      <c r="RIA156" s="494"/>
      <c r="RIB156" s="494"/>
      <c r="RIC156" s="494"/>
      <c r="RID156" s="494"/>
      <c r="RIE156" s="494"/>
      <c r="RIF156" s="494"/>
      <c r="RIG156" s="494"/>
      <c r="RIH156" s="494"/>
      <c r="RII156" s="494"/>
      <c r="RIJ156" s="494"/>
      <c r="RIK156" s="494"/>
      <c r="RIL156" s="494"/>
      <c r="RIM156" s="494"/>
      <c r="RIN156" s="494"/>
      <c r="RIO156" s="494"/>
      <c r="RIP156" s="494"/>
      <c r="RIQ156" s="494"/>
      <c r="RIR156" s="494"/>
      <c r="RIS156" s="494"/>
      <c r="RIT156" s="494"/>
      <c r="RIU156" s="494"/>
      <c r="RIV156" s="494"/>
      <c r="RIW156" s="494"/>
      <c r="RIX156" s="494"/>
      <c r="RIY156" s="494"/>
      <c r="RIZ156" s="494"/>
      <c r="RJA156" s="494"/>
      <c r="RJB156" s="494"/>
      <c r="RJC156" s="494"/>
      <c r="RJD156" s="494"/>
      <c r="RJE156" s="494"/>
      <c r="RJF156" s="494"/>
      <c r="RJG156" s="494"/>
      <c r="RJH156" s="494"/>
      <c r="RJI156" s="494"/>
      <c r="RJJ156" s="494"/>
      <c r="RJK156" s="494"/>
      <c r="RJL156" s="494"/>
      <c r="RJM156" s="494"/>
      <c r="RJN156" s="494"/>
      <c r="RJO156" s="494"/>
      <c r="RJP156" s="494"/>
      <c r="RJQ156" s="494"/>
      <c r="RJR156" s="494"/>
      <c r="RJS156" s="494"/>
      <c r="RJT156" s="494"/>
      <c r="RJU156" s="494"/>
      <c r="RJV156" s="494"/>
      <c r="RJW156" s="494"/>
      <c r="RJX156" s="494"/>
      <c r="RJY156" s="494"/>
      <c r="RJZ156" s="494"/>
      <c r="RKA156" s="494"/>
      <c r="RKB156" s="494"/>
      <c r="RKC156" s="494"/>
      <c r="RKD156" s="494"/>
      <c r="RKE156" s="494"/>
      <c r="RKF156" s="494"/>
      <c r="RKG156" s="494"/>
      <c r="RKH156" s="494"/>
      <c r="RKI156" s="494"/>
      <c r="RKJ156" s="494"/>
      <c r="RKK156" s="494"/>
      <c r="RKL156" s="494"/>
      <c r="RKM156" s="494"/>
      <c r="RKN156" s="494"/>
      <c r="RKO156" s="494"/>
      <c r="RKP156" s="494"/>
      <c r="RKQ156" s="494"/>
      <c r="RKR156" s="494"/>
      <c r="RKS156" s="494"/>
      <c r="RKT156" s="494"/>
      <c r="RKU156" s="494"/>
      <c r="RKV156" s="494"/>
      <c r="RKW156" s="494"/>
      <c r="RKX156" s="494"/>
      <c r="RKY156" s="494"/>
      <c r="RKZ156" s="494"/>
      <c r="RLA156" s="494"/>
      <c r="RLB156" s="494"/>
      <c r="RLC156" s="494"/>
      <c r="RLD156" s="494"/>
      <c r="RLE156" s="494"/>
      <c r="RLF156" s="494"/>
      <c r="RLG156" s="494"/>
      <c r="RLH156" s="494"/>
      <c r="RLI156" s="494"/>
      <c r="RLJ156" s="494"/>
      <c r="RLK156" s="494"/>
      <c r="RLL156" s="494"/>
      <c r="RLM156" s="494"/>
      <c r="RLN156" s="494"/>
      <c r="RLO156" s="494"/>
      <c r="RLP156" s="494"/>
      <c r="RLQ156" s="494"/>
      <c r="RLR156" s="494"/>
      <c r="RLS156" s="494"/>
      <c r="RLT156" s="494"/>
      <c r="RLU156" s="494"/>
      <c r="RLV156" s="494"/>
      <c r="RLW156" s="494"/>
      <c r="RLX156" s="494"/>
      <c r="RLY156" s="494"/>
      <c r="RLZ156" s="494"/>
      <c r="RMA156" s="494"/>
      <c r="RMB156" s="494"/>
      <c r="RMC156" s="494"/>
      <c r="RMD156" s="494"/>
      <c r="RME156" s="494"/>
      <c r="RMF156" s="494"/>
      <c r="RMG156" s="494"/>
      <c r="RMH156" s="494"/>
      <c r="RMI156" s="494"/>
      <c r="RMJ156" s="494"/>
      <c r="RMK156" s="494"/>
      <c r="RML156" s="494"/>
      <c r="RMM156" s="494"/>
      <c r="RMN156" s="494"/>
      <c r="RMO156" s="494"/>
      <c r="RMP156" s="494"/>
      <c r="RMQ156" s="494"/>
      <c r="RMR156" s="494"/>
      <c r="RMS156" s="494"/>
      <c r="RMT156" s="494"/>
      <c r="RMU156" s="494"/>
      <c r="RMV156" s="494"/>
      <c r="RMW156" s="494"/>
      <c r="RMX156" s="494"/>
      <c r="RMY156" s="494"/>
      <c r="RMZ156" s="494"/>
      <c r="RNA156" s="494"/>
      <c r="RNB156" s="494"/>
      <c r="RNC156" s="494"/>
      <c r="RND156" s="494"/>
      <c r="RNE156" s="494"/>
      <c r="RNF156" s="494"/>
      <c r="RNG156" s="494"/>
      <c r="RNH156" s="494"/>
      <c r="RNI156" s="494"/>
      <c r="RNJ156" s="494"/>
      <c r="RNK156" s="494"/>
      <c r="RNL156" s="494"/>
      <c r="RNM156" s="494"/>
      <c r="RNN156" s="494"/>
      <c r="RNO156" s="494"/>
      <c r="RNP156" s="494"/>
      <c r="RNQ156" s="494"/>
      <c r="RNR156" s="494"/>
      <c r="RNS156" s="494"/>
      <c r="RNT156" s="494"/>
      <c r="RNU156" s="494"/>
      <c r="RNV156" s="494"/>
      <c r="RNW156" s="494"/>
      <c r="RNX156" s="494"/>
      <c r="RNY156" s="494"/>
      <c r="RNZ156" s="494"/>
      <c r="ROA156" s="494"/>
      <c r="ROB156" s="494"/>
      <c r="ROC156" s="494"/>
      <c r="ROD156" s="494"/>
      <c r="ROE156" s="494"/>
      <c r="ROF156" s="494"/>
      <c r="ROG156" s="494"/>
      <c r="ROH156" s="494"/>
      <c r="ROI156" s="494"/>
      <c r="ROJ156" s="494"/>
      <c r="ROK156" s="494"/>
      <c r="ROL156" s="494"/>
      <c r="ROM156" s="494"/>
      <c r="RON156" s="494"/>
      <c r="ROO156" s="494"/>
      <c r="ROP156" s="494"/>
      <c r="ROQ156" s="494"/>
      <c r="ROR156" s="494"/>
      <c r="ROS156" s="494"/>
      <c r="ROT156" s="494"/>
      <c r="ROU156" s="494"/>
      <c r="ROV156" s="494"/>
      <c r="ROW156" s="494"/>
      <c r="ROX156" s="494"/>
      <c r="ROY156" s="494"/>
      <c r="ROZ156" s="494"/>
      <c r="RPA156" s="494"/>
      <c r="RPB156" s="494"/>
      <c r="RPC156" s="494"/>
      <c r="RPD156" s="494"/>
      <c r="RPE156" s="494"/>
      <c r="RPF156" s="494"/>
      <c r="RPG156" s="494"/>
      <c r="RPH156" s="494"/>
      <c r="RPI156" s="494"/>
      <c r="RPJ156" s="494"/>
      <c r="RPK156" s="494"/>
      <c r="RPL156" s="494"/>
      <c r="RPM156" s="494"/>
      <c r="RPN156" s="494"/>
      <c r="RPO156" s="494"/>
      <c r="RPP156" s="494"/>
      <c r="RPQ156" s="494"/>
      <c r="RPR156" s="494"/>
      <c r="RPS156" s="494"/>
      <c r="RPT156" s="494"/>
      <c r="RPU156" s="494"/>
      <c r="RPV156" s="494"/>
      <c r="RPW156" s="494"/>
      <c r="RPX156" s="494"/>
      <c r="RPY156" s="494"/>
      <c r="RPZ156" s="494"/>
      <c r="RQA156" s="494"/>
      <c r="RQB156" s="494"/>
      <c r="RQC156" s="494"/>
      <c r="RQD156" s="494"/>
      <c r="RQE156" s="494"/>
      <c r="RQF156" s="494"/>
      <c r="RQG156" s="494"/>
      <c r="RQH156" s="494"/>
      <c r="RQI156" s="494"/>
      <c r="RQJ156" s="494"/>
      <c r="RQK156" s="494"/>
      <c r="RQL156" s="494"/>
      <c r="RQM156" s="494"/>
      <c r="RQN156" s="494"/>
      <c r="RQO156" s="494"/>
      <c r="RQP156" s="494"/>
      <c r="RQQ156" s="494"/>
      <c r="RQR156" s="494"/>
      <c r="RQS156" s="494"/>
      <c r="RQT156" s="494"/>
      <c r="RQU156" s="494"/>
      <c r="RQV156" s="494"/>
      <c r="RQW156" s="494"/>
      <c r="RQX156" s="494"/>
      <c r="RQY156" s="494"/>
      <c r="RQZ156" s="494"/>
      <c r="RRA156" s="494"/>
      <c r="RRB156" s="494"/>
      <c r="RRC156" s="494"/>
      <c r="RRD156" s="494"/>
      <c r="RRE156" s="494"/>
      <c r="RRF156" s="494"/>
      <c r="RRG156" s="494"/>
      <c r="RRH156" s="494"/>
      <c r="RRI156" s="494"/>
      <c r="RRJ156" s="494"/>
      <c r="RRK156" s="494"/>
      <c r="RRL156" s="494"/>
      <c r="RRM156" s="494"/>
      <c r="RRN156" s="494"/>
      <c r="RRO156" s="494"/>
      <c r="RRP156" s="494"/>
      <c r="RRQ156" s="494"/>
      <c r="RRR156" s="494"/>
      <c r="RRS156" s="494"/>
      <c r="RRT156" s="494"/>
      <c r="RRU156" s="494"/>
      <c r="RRV156" s="494"/>
      <c r="RRW156" s="494"/>
      <c r="RRX156" s="494"/>
      <c r="RRY156" s="494"/>
      <c r="RRZ156" s="494"/>
      <c r="RSA156" s="494"/>
      <c r="RSB156" s="494"/>
      <c r="RSC156" s="494"/>
      <c r="RSD156" s="494"/>
      <c r="RSE156" s="494"/>
      <c r="RSF156" s="494"/>
      <c r="RSG156" s="494"/>
      <c r="RSH156" s="494"/>
      <c r="RSI156" s="494"/>
      <c r="RSJ156" s="494"/>
      <c r="RSK156" s="494"/>
      <c r="RSL156" s="494"/>
      <c r="RSM156" s="494"/>
      <c r="RSN156" s="494"/>
      <c r="RSO156" s="494"/>
      <c r="RSP156" s="494"/>
      <c r="RSQ156" s="494"/>
      <c r="RSR156" s="494"/>
      <c r="RSS156" s="494"/>
      <c r="RST156" s="494"/>
      <c r="RSU156" s="494"/>
      <c r="RSV156" s="494"/>
      <c r="RSW156" s="494"/>
      <c r="RSX156" s="494"/>
      <c r="RSY156" s="494"/>
      <c r="RSZ156" s="494"/>
      <c r="RTA156" s="494"/>
      <c r="RTB156" s="494"/>
      <c r="RTC156" s="494"/>
      <c r="RTD156" s="494"/>
      <c r="RTE156" s="494"/>
      <c r="RTF156" s="494"/>
      <c r="RTG156" s="494"/>
      <c r="RTH156" s="494"/>
      <c r="RTI156" s="494"/>
      <c r="RTJ156" s="494"/>
      <c r="RTK156" s="494"/>
      <c r="RTL156" s="494"/>
      <c r="RTM156" s="494"/>
      <c r="RTN156" s="494"/>
      <c r="RTO156" s="494"/>
      <c r="RTP156" s="494"/>
      <c r="RTQ156" s="494"/>
      <c r="RTR156" s="494"/>
      <c r="RTS156" s="494"/>
      <c r="RTT156" s="494"/>
      <c r="RTU156" s="494"/>
      <c r="RTV156" s="494"/>
      <c r="RTW156" s="494"/>
      <c r="RTX156" s="494"/>
      <c r="RTY156" s="494"/>
      <c r="RTZ156" s="494"/>
      <c r="RUA156" s="494"/>
      <c r="RUB156" s="494"/>
      <c r="RUC156" s="494"/>
      <c r="RUD156" s="494"/>
      <c r="RUE156" s="494"/>
      <c r="RUF156" s="494"/>
      <c r="RUG156" s="494"/>
      <c r="RUH156" s="494"/>
      <c r="RUI156" s="494"/>
      <c r="RUJ156" s="494"/>
      <c r="RUK156" s="494"/>
      <c r="RUL156" s="494"/>
      <c r="RUM156" s="494"/>
      <c r="RUN156" s="494"/>
      <c r="RUO156" s="494"/>
      <c r="RUP156" s="494"/>
      <c r="RUQ156" s="494"/>
      <c r="RUR156" s="494"/>
      <c r="RUS156" s="494"/>
      <c r="RUT156" s="494"/>
      <c r="RUU156" s="494"/>
      <c r="RUV156" s="494"/>
      <c r="RUW156" s="494"/>
      <c r="RUX156" s="494"/>
      <c r="RUY156" s="494"/>
      <c r="RUZ156" s="494"/>
      <c r="RVA156" s="494"/>
      <c r="RVB156" s="494"/>
      <c r="RVC156" s="494"/>
      <c r="RVD156" s="494"/>
      <c r="RVE156" s="494"/>
      <c r="RVF156" s="494"/>
      <c r="RVG156" s="494"/>
      <c r="RVH156" s="494"/>
      <c r="RVI156" s="494"/>
      <c r="RVJ156" s="494"/>
      <c r="RVK156" s="494"/>
      <c r="RVL156" s="494"/>
      <c r="RVM156" s="494"/>
      <c r="RVN156" s="494"/>
      <c r="RVO156" s="494"/>
      <c r="RVP156" s="494"/>
      <c r="RVQ156" s="494"/>
      <c r="RVR156" s="494"/>
      <c r="RVS156" s="494"/>
      <c r="RVT156" s="494"/>
      <c r="RVU156" s="494"/>
      <c r="RVV156" s="494"/>
      <c r="RVW156" s="494"/>
      <c r="RVX156" s="494"/>
      <c r="RVY156" s="494"/>
      <c r="RVZ156" s="494"/>
      <c r="RWA156" s="494"/>
      <c r="RWB156" s="494"/>
      <c r="RWC156" s="494"/>
      <c r="RWD156" s="494"/>
      <c r="RWE156" s="494"/>
      <c r="RWF156" s="494"/>
      <c r="RWG156" s="494"/>
      <c r="RWH156" s="494"/>
      <c r="RWI156" s="494"/>
      <c r="RWJ156" s="494"/>
      <c r="RWK156" s="494"/>
      <c r="RWL156" s="494"/>
      <c r="RWM156" s="494"/>
      <c r="RWN156" s="494"/>
      <c r="RWO156" s="494"/>
      <c r="RWP156" s="494"/>
      <c r="RWQ156" s="494"/>
      <c r="RWR156" s="494"/>
      <c r="RWS156" s="494"/>
      <c r="RWT156" s="494"/>
      <c r="RWU156" s="494"/>
      <c r="RWV156" s="494"/>
      <c r="RWW156" s="494"/>
      <c r="RWX156" s="494"/>
      <c r="RWY156" s="494"/>
      <c r="RWZ156" s="494"/>
      <c r="RXA156" s="494"/>
      <c r="RXB156" s="494"/>
      <c r="RXC156" s="494"/>
      <c r="RXD156" s="494"/>
      <c r="RXE156" s="494"/>
      <c r="RXF156" s="494"/>
      <c r="RXG156" s="494"/>
      <c r="RXH156" s="494"/>
      <c r="RXI156" s="494"/>
      <c r="RXJ156" s="494"/>
      <c r="RXK156" s="494"/>
      <c r="RXL156" s="494"/>
      <c r="RXM156" s="494"/>
      <c r="RXN156" s="494"/>
      <c r="RXO156" s="494"/>
      <c r="RXP156" s="494"/>
      <c r="RXQ156" s="494"/>
      <c r="RXR156" s="494"/>
      <c r="RXS156" s="494"/>
      <c r="RXT156" s="494"/>
      <c r="RXU156" s="494"/>
      <c r="RXV156" s="494"/>
      <c r="RXW156" s="494"/>
      <c r="RXX156" s="494"/>
      <c r="RXY156" s="494"/>
      <c r="RXZ156" s="494"/>
      <c r="RYA156" s="494"/>
      <c r="RYB156" s="494"/>
      <c r="RYC156" s="494"/>
      <c r="RYD156" s="494"/>
      <c r="RYE156" s="494"/>
      <c r="RYF156" s="494"/>
      <c r="RYG156" s="494"/>
      <c r="RYH156" s="494"/>
      <c r="RYI156" s="494"/>
      <c r="RYJ156" s="494"/>
      <c r="RYK156" s="494"/>
      <c r="RYL156" s="494"/>
      <c r="RYM156" s="494"/>
      <c r="RYN156" s="494"/>
      <c r="RYO156" s="494"/>
      <c r="RYP156" s="494"/>
      <c r="RYQ156" s="494"/>
      <c r="RYR156" s="494"/>
      <c r="RYS156" s="494"/>
      <c r="RYT156" s="494"/>
      <c r="RYU156" s="494"/>
      <c r="RYV156" s="494"/>
      <c r="RYW156" s="494"/>
      <c r="RYX156" s="494"/>
      <c r="RYY156" s="494"/>
      <c r="RYZ156" s="494"/>
      <c r="RZA156" s="494"/>
      <c r="RZB156" s="494"/>
      <c r="RZC156" s="494"/>
      <c r="RZD156" s="494"/>
      <c r="RZE156" s="494"/>
      <c r="RZF156" s="494"/>
      <c r="RZG156" s="494"/>
      <c r="RZH156" s="494"/>
      <c r="RZI156" s="494"/>
      <c r="RZJ156" s="494"/>
      <c r="RZK156" s="494"/>
      <c r="RZL156" s="494"/>
      <c r="RZM156" s="494"/>
      <c r="RZN156" s="494"/>
      <c r="RZO156" s="494"/>
      <c r="RZP156" s="494"/>
      <c r="RZQ156" s="494"/>
      <c r="RZR156" s="494"/>
      <c r="RZS156" s="494"/>
      <c r="RZT156" s="494"/>
      <c r="RZU156" s="494"/>
      <c r="RZV156" s="494"/>
      <c r="RZW156" s="494"/>
      <c r="RZX156" s="494"/>
      <c r="RZY156" s="494"/>
      <c r="RZZ156" s="494"/>
      <c r="SAA156" s="494"/>
      <c r="SAB156" s="494"/>
      <c r="SAC156" s="494"/>
      <c r="SAD156" s="494"/>
      <c r="SAE156" s="494"/>
      <c r="SAF156" s="494"/>
      <c r="SAG156" s="494"/>
      <c r="SAH156" s="494"/>
      <c r="SAI156" s="494"/>
      <c r="SAJ156" s="494"/>
      <c r="SAK156" s="494"/>
      <c r="SAL156" s="494"/>
      <c r="SAM156" s="494"/>
      <c r="SAN156" s="494"/>
      <c r="SAO156" s="494"/>
      <c r="SAP156" s="494"/>
      <c r="SAQ156" s="494"/>
      <c r="SAR156" s="494"/>
      <c r="SAS156" s="494"/>
      <c r="SAT156" s="494"/>
      <c r="SAU156" s="494"/>
      <c r="SAV156" s="494"/>
      <c r="SAW156" s="494"/>
      <c r="SAX156" s="494"/>
      <c r="SAY156" s="494"/>
      <c r="SAZ156" s="494"/>
      <c r="SBA156" s="494"/>
      <c r="SBB156" s="494"/>
      <c r="SBC156" s="494"/>
      <c r="SBD156" s="494"/>
      <c r="SBE156" s="494"/>
      <c r="SBF156" s="494"/>
      <c r="SBG156" s="494"/>
      <c r="SBH156" s="494"/>
      <c r="SBI156" s="494"/>
      <c r="SBJ156" s="494"/>
      <c r="SBK156" s="494"/>
      <c r="SBL156" s="494"/>
      <c r="SBM156" s="494"/>
      <c r="SBN156" s="494"/>
      <c r="SBO156" s="494"/>
      <c r="SBP156" s="494"/>
      <c r="SBQ156" s="494"/>
      <c r="SBR156" s="494"/>
      <c r="SBS156" s="494"/>
      <c r="SBT156" s="494"/>
      <c r="SBU156" s="494"/>
      <c r="SBV156" s="494"/>
      <c r="SBW156" s="494"/>
      <c r="SBX156" s="494"/>
      <c r="SBY156" s="494"/>
      <c r="SBZ156" s="494"/>
      <c r="SCA156" s="494"/>
      <c r="SCB156" s="494"/>
      <c r="SCC156" s="494"/>
      <c r="SCD156" s="494"/>
      <c r="SCE156" s="494"/>
      <c r="SCF156" s="494"/>
      <c r="SCG156" s="494"/>
      <c r="SCH156" s="494"/>
      <c r="SCI156" s="494"/>
      <c r="SCJ156" s="494"/>
      <c r="SCK156" s="494"/>
      <c r="SCL156" s="494"/>
      <c r="SCM156" s="494"/>
      <c r="SCN156" s="494"/>
      <c r="SCO156" s="494"/>
      <c r="SCP156" s="494"/>
      <c r="SCQ156" s="494"/>
      <c r="SCR156" s="494"/>
      <c r="SCS156" s="494"/>
      <c r="SCT156" s="494"/>
      <c r="SCU156" s="494"/>
      <c r="SCV156" s="494"/>
      <c r="SCW156" s="494"/>
      <c r="SCX156" s="494"/>
      <c r="SCY156" s="494"/>
      <c r="SCZ156" s="494"/>
      <c r="SDA156" s="494"/>
      <c r="SDB156" s="494"/>
      <c r="SDC156" s="494"/>
      <c r="SDD156" s="494"/>
      <c r="SDE156" s="494"/>
      <c r="SDF156" s="494"/>
      <c r="SDG156" s="494"/>
      <c r="SDH156" s="494"/>
      <c r="SDI156" s="494"/>
      <c r="SDJ156" s="494"/>
      <c r="SDK156" s="494"/>
      <c r="SDL156" s="494"/>
      <c r="SDM156" s="494"/>
      <c r="SDN156" s="494"/>
      <c r="SDO156" s="494"/>
      <c r="SDP156" s="494"/>
      <c r="SDQ156" s="494"/>
      <c r="SDR156" s="494"/>
      <c r="SDS156" s="494"/>
      <c r="SDT156" s="494"/>
      <c r="SDU156" s="494"/>
      <c r="SDV156" s="494"/>
      <c r="SDW156" s="494"/>
      <c r="SDX156" s="494"/>
      <c r="SDY156" s="494"/>
      <c r="SDZ156" s="494"/>
      <c r="SEA156" s="494"/>
      <c r="SEB156" s="494"/>
      <c r="SEC156" s="494"/>
      <c r="SED156" s="494"/>
      <c r="SEE156" s="494"/>
      <c r="SEF156" s="494"/>
      <c r="SEG156" s="494"/>
      <c r="SEH156" s="494"/>
      <c r="SEI156" s="494"/>
      <c r="SEJ156" s="494"/>
      <c r="SEK156" s="494"/>
      <c r="SEL156" s="494"/>
      <c r="SEM156" s="494"/>
      <c r="SEN156" s="494"/>
      <c r="SEO156" s="494"/>
      <c r="SEP156" s="494"/>
      <c r="SEQ156" s="494"/>
      <c r="SER156" s="494"/>
      <c r="SES156" s="494"/>
      <c r="SET156" s="494"/>
      <c r="SEU156" s="494"/>
      <c r="SEV156" s="494"/>
      <c r="SEW156" s="494"/>
      <c r="SEX156" s="494"/>
      <c r="SEY156" s="494"/>
      <c r="SEZ156" s="494"/>
      <c r="SFA156" s="494"/>
      <c r="SFB156" s="494"/>
      <c r="SFC156" s="494"/>
      <c r="SFD156" s="494"/>
      <c r="SFE156" s="494"/>
      <c r="SFF156" s="494"/>
      <c r="SFG156" s="494"/>
      <c r="SFH156" s="494"/>
      <c r="SFI156" s="494"/>
      <c r="SFJ156" s="494"/>
      <c r="SFK156" s="494"/>
      <c r="SFL156" s="494"/>
      <c r="SFM156" s="494"/>
      <c r="SFN156" s="494"/>
      <c r="SFO156" s="494"/>
      <c r="SFP156" s="494"/>
      <c r="SFQ156" s="494"/>
      <c r="SFR156" s="494"/>
      <c r="SFS156" s="494"/>
      <c r="SFT156" s="494"/>
      <c r="SFU156" s="494"/>
      <c r="SFV156" s="494"/>
      <c r="SFW156" s="494"/>
      <c r="SFX156" s="494"/>
      <c r="SFY156" s="494"/>
      <c r="SFZ156" s="494"/>
      <c r="SGA156" s="494"/>
      <c r="SGB156" s="494"/>
      <c r="SGC156" s="494"/>
      <c r="SGD156" s="494"/>
      <c r="SGE156" s="494"/>
      <c r="SGF156" s="494"/>
      <c r="SGG156" s="494"/>
      <c r="SGH156" s="494"/>
      <c r="SGI156" s="494"/>
      <c r="SGJ156" s="494"/>
      <c r="SGK156" s="494"/>
      <c r="SGL156" s="494"/>
      <c r="SGM156" s="494"/>
      <c r="SGN156" s="494"/>
      <c r="SGO156" s="494"/>
      <c r="SGP156" s="494"/>
      <c r="SGQ156" s="494"/>
      <c r="SGR156" s="494"/>
      <c r="SGS156" s="494"/>
      <c r="SGT156" s="494"/>
      <c r="SGU156" s="494"/>
      <c r="SGV156" s="494"/>
      <c r="SGW156" s="494"/>
      <c r="SGX156" s="494"/>
      <c r="SGY156" s="494"/>
      <c r="SGZ156" s="494"/>
      <c r="SHA156" s="494"/>
      <c r="SHB156" s="494"/>
      <c r="SHC156" s="494"/>
      <c r="SHD156" s="494"/>
      <c r="SHE156" s="494"/>
      <c r="SHF156" s="494"/>
      <c r="SHG156" s="494"/>
      <c r="SHH156" s="494"/>
      <c r="SHI156" s="494"/>
      <c r="SHJ156" s="494"/>
      <c r="SHK156" s="494"/>
      <c r="SHL156" s="494"/>
      <c r="SHM156" s="494"/>
      <c r="SHN156" s="494"/>
      <c r="SHO156" s="494"/>
      <c r="SHP156" s="494"/>
      <c r="SHQ156" s="494"/>
      <c r="SHR156" s="494"/>
      <c r="SHS156" s="494"/>
      <c r="SHT156" s="494"/>
      <c r="SHU156" s="494"/>
      <c r="SHV156" s="494"/>
      <c r="SHW156" s="494"/>
      <c r="SHX156" s="494"/>
      <c r="SHY156" s="494"/>
      <c r="SHZ156" s="494"/>
      <c r="SIA156" s="494"/>
      <c r="SIB156" s="494"/>
      <c r="SIC156" s="494"/>
      <c r="SID156" s="494"/>
      <c r="SIE156" s="494"/>
      <c r="SIF156" s="494"/>
      <c r="SIG156" s="494"/>
      <c r="SIH156" s="494"/>
      <c r="SII156" s="494"/>
      <c r="SIJ156" s="494"/>
      <c r="SIK156" s="494"/>
      <c r="SIL156" s="494"/>
      <c r="SIM156" s="494"/>
      <c r="SIN156" s="494"/>
      <c r="SIO156" s="494"/>
      <c r="SIP156" s="494"/>
      <c r="SIQ156" s="494"/>
      <c r="SIR156" s="494"/>
      <c r="SIS156" s="494"/>
      <c r="SIT156" s="494"/>
      <c r="SIU156" s="494"/>
      <c r="SIV156" s="494"/>
      <c r="SIW156" s="494"/>
      <c r="SIX156" s="494"/>
      <c r="SIY156" s="494"/>
      <c r="SIZ156" s="494"/>
      <c r="SJA156" s="494"/>
      <c r="SJB156" s="494"/>
      <c r="SJC156" s="494"/>
      <c r="SJD156" s="494"/>
      <c r="SJE156" s="494"/>
      <c r="SJF156" s="494"/>
      <c r="SJG156" s="494"/>
      <c r="SJH156" s="494"/>
      <c r="SJI156" s="494"/>
      <c r="SJJ156" s="494"/>
      <c r="SJK156" s="494"/>
      <c r="SJL156" s="494"/>
      <c r="SJM156" s="494"/>
      <c r="SJN156" s="494"/>
      <c r="SJO156" s="494"/>
      <c r="SJP156" s="494"/>
      <c r="SJQ156" s="494"/>
      <c r="SJR156" s="494"/>
      <c r="SJS156" s="494"/>
      <c r="SJT156" s="494"/>
      <c r="SJU156" s="494"/>
      <c r="SJV156" s="494"/>
      <c r="SJW156" s="494"/>
      <c r="SJX156" s="494"/>
      <c r="SJY156" s="494"/>
      <c r="SJZ156" s="494"/>
      <c r="SKA156" s="494"/>
      <c r="SKB156" s="494"/>
      <c r="SKC156" s="494"/>
      <c r="SKD156" s="494"/>
      <c r="SKE156" s="494"/>
      <c r="SKF156" s="494"/>
      <c r="SKG156" s="494"/>
      <c r="SKH156" s="494"/>
      <c r="SKI156" s="494"/>
      <c r="SKJ156" s="494"/>
      <c r="SKK156" s="494"/>
      <c r="SKL156" s="494"/>
      <c r="SKM156" s="494"/>
      <c r="SKN156" s="494"/>
      <c r="SKO156" s="494"/>
      <c r="SKP156" s="494"/>
      <c r="SKQ156" s="494"/>
      <c r="SKR156" s="494"/>
      <c r="SKS156" s="494"/>
      <c r="SKT156" s="494"/>
      <c r="SKU156" s="494"/>
      <c r="SKV156" s="494"/>
      <c r="SKW156" s="494"/>
      <c r="SKX156" s="494"/>
      <c r="SKY156" s="494"/>
      <c r="SKZ156" s="494"/>
      <c r="SLA156" s="494"/>
      <c r="SLB156" s="494"/>
      <c r="SLC156" s="494"/>
      <c r="SLD156" s="494"/>
      <c r="SLE156" s="494"/>
      <c r="SLF156" s="494"/>
      <c r="SLG156" s="494"/>
      <c r="SLH156" s="494"/>
      <c r="SLI156" s="494"/>
      <c r="SLJ156" s="494"/>
      <c r="SLK156" s="494"/>
      <c r="SLL156" s="494"/>
      <c r="SLM156" s="494"/>
      <c r="SLN156" s="494"/>
      <c r="SLO156" s="494"/>
      <c r="SLP156" s="494"/>
      <c r="SLQ156" s="494"/>
      <c r="SLR156" s="494"/>
      <c r="SLS156" s="494"/>
      <c r="SLT156" s="494"/>
      <c r="SLU156" s="494"/>
      <c r="SLV156" s="494"/>
      <c r="SLW156" s="494"/>
      <c r="SLX156" s="494"/>
      <c r="SLY156" s="494"/>
      <c r="SLZ156" s="494"/>
      <c r="SMA156" s="494"/>
      <c r="SMB156" s="494"/>
      <c r="SMC156" s="494"/>
      <c r="SMD156" s="494"/>
      <c r="SME156" s="494"/>
      <c r="SMF156" s="494"/>
      <c r="SMG156" s="494"/>
      <c r="SMH156" s="494"/>
      <c r="SMI156" s="494"/>
      <c r="SMJ156" s="494"/>
      <c r="SMK156" s="494"/>
      <c r="SML156" s="494"/>
      <c r="SMM156" s="494"/>
      <c r="SMN156" s="494"/>
      <c r="SMO156" s="494"/>
      <c r="SMP156" s="494"/>
      <c r="SMQ156" s="494"/>
      <c r="SMR156" s="494"/>
      <c r="SMS156" s="494"/>
      <c r="SMT156" s="494"/>
      <c r="SMU156" s="494"/>
      <c r="SMV156" s="494"/>
      <c r="SMW156" s="494"/>
      <c r="SMX156" s="494"/>
      <c r="SMY156" s="494"/>
      <c r="SMZ156" s="494"/>
      <c r="SNA156" s="494"/>
      <c r="SNB156" s="494"/>
      <c r="SNC156" s="494"/>
      <c r="SND156" s="494"/>
      <c r="SNE156" s="494"/>
      <c r="SNF156" s="494"/>
      <c r="SNG156" s="494"/>
      <c r="SNH156" s="494"/>
      <c r="SNI156" s="494"/>
      <c r="SNJ156" s="494"/>
      <c r="SNK156" s="494"/>
      <c r="SNL156" s="494"/>
      <c r="SNM156" s="494"/>
      <c r="SNN156" s="494"/>
      <c r="SNO156" s="494"/>
      <c r="SNP156" s="494"/>
      <c r="SNQ156" s="494"/>
      <c r="SNR156" s="494"/>
      <c r="SNS156" s="494"/>
      <c r="SNT156" s="494"/>
      <c r="SNU156" s="494"/>
      <c r="SNV156" s="494"/>
      <c r="SNW156" s="494"/>
      <c r="SNX156" s="494"/>
      <c r="SNY156" s="494"/>
      <c r="SNZ156" s="494"/>
      <c r="SOA156" s="494"/>
      <c r="SOB156" s="494"/>
      <c r="SOC156" s="494"/>
      <c r="SOD156" s="494"/>
      <c r="SOE156" s="494"/>
      <c r="SOF156" s="494"/>
      <c r="SOG156" s="494"/>
      <c r="SOH156" s="494"/>
      <c r="SOI156" s="494"/>
      <c r="SOJ156" s="494"/>
      <c r="SOK156" s="494"/>
      <c r="SOL156" s="494"/>
      <c r="SOM156" s="494"/>
      <c r="SON156" s="494"/>
      <c r="SOO156" s="494"/>
      <c r="SOP156" s="494"/>
      <c r="SOQ156" s="494"/>
      <c r="SOR156" s="494"/>
      <c r="SOS156" s="494"/>
      <c r="SOT156" s="494"/>
      <c r="SOU156" s="494"/>
      <c r="SOV156" s="494"/>
      <c r="SOW156" s="494"/>
      <c r="SOX156" s="494"/>
      <c r="SOY156" s="494"/>
      <c r="SOZ156" s="494"/>
      <c r="SPA156" s="494"/>
      <c r="SPB156" s="494"/>
      <c r="SPC156" s="494"/>
      <c r="SPD156" s="494"/>
      <c r="SPE156" s="494"/>
      <c r="SPF156" s="494"/>
      <c r="SPG156" s="494"/>
      <c r="SPH156" s="494"/>
      <c r="SPI156" s="494"/>
      <c r="SPJ156" s="494"/>
      <c r="SPK156" s="494"/>
      <c r="SPL156" s="494"/>
      <c r="SPM156" s="494"/>
      <c r="SPN156" s="494"/>
      <c r="SPO156" s="494"/>
      <c r="SPP156" s="494"/>
      <c r="SPQ156" s="494"/>
      <c r="SPR156" s="494"/>
      <c r="SPS156" s="494"/>
      <c r="SPT156" s="494"/>
      <c r="SPU156" s="494"/>
      <c r="SPV156" s="494"/>
      <c r="SPW156" s="494"/>
      <c r="SPX156" s="494"/>
      <c r="SPY156" s="494"/>
      <c r="SPZ156" s="494"/>
      <c r="SQA156" s="494"/>
      <c r="SQB156" s="494"/>
      <c r="SQC156" s="494"/>
      <c r="SQD156" s="494"/>
      <c r="SQE156" s="494"/>
      <c r="SQF156" s="494"/>
      <c r="SQG156" s="494"/>
      <c r="SQH156" s="494"/>
      <c r="SQI156" s="494"/>
      <c r="SQJ156" s="494"/>
      <c r="SQK156" s="494"/>
      <c r="SQL156" s="494"/>
      <c r="SQM156" s="494"/>
      <c r="SQN156" s="494"/>
      <c r="SQO156" s="494"/>
      <c r="SQP156" s="494"/>
      <c r="SQQ156" s="494"/>
      <c r="SQR156" s="494"/>
      <c r="SQS156" s="494"/>
      <c r="SQT156" s="494"/>
      <c r="SQU156" s="494"/>
      <c r="SQV156" s="494"/>
      <c r="SQW156" s="494"/>
      <c r="SQX156" s="494"/>
      <c r="SQY156" s="494"/>
      <c r="SQZ156" s="494"/>
      <c r="SRA156" s="494"/>
      <c r="SRB156" s="494"/>
      <c r="SRC156" s="494"/>
      <c r="SRD156" s="494"/>
      <c r="SRE156" s="494"/>
      <c r="SRF156" s="494"/>
      <c r="SRG156" s="494"/>
      <c r="SRH156" s="494"/>
      <c r="SRI156" s="494"/>
      <c r="SRJ156" s="494"/>
      <c r="SRK156" s="494"/>
      <c r="SRL156" s="494"/>
      <c r="SRM156" s="494"/>
      <c r="SRN156" s="494"/>
      <c r="SRO156" s="494"/>
      <c r="SRP156" s="494"/>
      <c r="SRQ156" s="494"/>
      <c r="SRR156" s="494"/>
      <c r="SRS156" s="494"/>
      <c r="SRT156" s="494"/>
      <c r="SRU156" s="494"/>
      <c r="SRV156" s="494"/>
      <c r="SRW156" s="494"/>
      <c r="SRX156" s="494"/>
      <c r="SRY156" s="494"/>
      <c r="SRZ156" s="494"/>
      <c r="SSA156" s="494"/>
      <c r="SSB156" s="494"/>
      <c r="SSC156" s="494"/>
      <c r="SSD156" s="494"/>
      <c r="SSE156" s="494"/>
      <c r="SSF156" s="494"/>
      <c r="SSG156" s="494"/>
      <c r="SSH156" s="494"/>
      <c r="SSI156" s="494"/>
      <c r="SSJ156" s="494"/>
      <c r="SSK156" s="494"/>
      <c r="SSL156" s="494"/>
      <c r="SSM156" s="494"/>
      <c r="SSN156" s="494"/>
      <c r="SSO156" s="494"/>
      <c r="SSP156" s="494"/>
      <c r="SSQ156" s="494"/>
      <c r="SSR156" s="494"/>
      <c r="SSS156" s="494"/>
      <c r="SST156" s="494"/>
      <c r="SSU156" s="494"/>
      <c r="SSV156" s="494"/>
      <c r="SSW156" s="494"/>
      <c r="SSX156" s="494"/>
      <c r="SSY156" s="494"/>
      <c r="SSZ156" s="494"/>
      <c r="STA156" s="494"/>
      <c r="STB156" s="494"/>
      <c r="STC156" s="494"/>
      <c r="STD156" s="494"/>
      <c r="STE156" s="494"/>
      <c r="STF156" s="494"/>
      <c r="STG156" s="494"/>
      <c r="STH156" s="494"/>
      <c r="STI156" s="494"/>
      <c r="STJ156" s="494"/>
      <c r="STK156" s="494"/>
      <c r="STL156" s="494"/>
      <c r="STM156" s="494"/>
      <c r="STN156" s="494"/>
      <c r="STO156" s="494"/>
      <c r="STP156" s="494"/>
      <c r="STQ156" s="494"/>
      <c r="STR156" s="494"/>
      <c r="STS156" s="494"/>
      <c r="STT156" s="494"/>
      <c r="STU156" s="494"/>
      <c r="STV156" s="494"/>
      <c r="STW156" s="494"/>
      <c r="STX156" s="494"/>
      <c r="STY156" s="494"/>
      <c r="STZ156" s="494"/>
      <c r="SUA156" s="494"/>
      <c r="SUB156" s="494"/>
      <c r="SUC156" s="494"/>
      <c r="SUD156" s="494"/>
      <c r="SUE156" s="494"/>
      <c r="SUF156" s="494"/>
      <c r="SUG156" s="494"/>
      <c r="SUH156" s="494"/>
      <c r="SUI156" s="494"/>
      <c r="SUJ156" s="494"/>
      <c r="SUK156" s="494"/>
      <c r="SUL156" s="494"/>
      <c r="SUM156" s="494"/>
      <c r="SUN156" s="494"/>
      <c r="SUO156" s="494"/>
      <c r="SUP156" s="494"/>
      <c r="SUQ156" s="494"/>
      <c r="SUR156" s="494"/>
      <c r="SUS156" s="494"/>
      <c r="SUT156" s="494"/>
      <c r="SUU156" s="494"/>
      <c r="SUV156" s="494"/>
      <c r="SUW156" s="494"/>
      <c r="SUX156" s="494"/>
      <c r="SUY156" s="494"/>
      <c r="SUZ156" s="494"/>
      <c r="SVA156" s="494"/>
      <c r="SVB156" s="494"/>
      <c r="SVC156" s="494"/>
      <c r="SVD156" s="494"/>
      <c r="SVE156" s="494"/>
      <c r="SVF156" s="494"/>
      <c r="SVG156" s="494"/>
      <c r="SVH156" s="494"/>
      <c r="SVI156" s="494"/>
      <c r="SVJ156" s="494"/>
      <c r="SVK156" s="494"/>
      <c r="SVL156" s="494"/>
      <c r="SVM156" s="494"/>
      <c r="SVN156" s="494"/>
      <c r="SVO156" s="494"/>
      <c r="SVP156" s="494"/>
      <c r="SVQ156" s="494"/>
      <c r="SVR156" s="494"/>
      <c r="SVS156" s="494"/>
      <c r="SVT156" s="494"/>
      <c r="SVU156" s="494"/>
      <c r="SVV156" s="494"/>
      <c r="SVW156" s="494"/>
      <c r="SVX156" s="494"/>
      <c r="SVY156" s="494"/>
      <c r="SVZ156" s="494"/>
      <c r="SWA156" s="494"/>
      <c r="SWB156" s="494"/>
      <c r="SWC156" s="494"/>
      <c r="SWD156" s="494"/>
      <c r="SWE156" s="494"/>
      <c r="SWF156" s="494"/>
      <c r="SWG156" s="494"/>
      <c r="SWH156" s="494"/>
      <c r="SWI156" s="494"/>
      <c r="SWJ156" s="494"/>
      <c r="SWK156" s="494"/>
      <c r="SWL156" s="494"/>
      <c r="SWM156" s="494"/>
      <c r="SWN156" s="494"/>
      <c r="SWO156" s="494"/>
      <c r="SWP156" s="494"/>
      <c r="SWQ156" s="494"/>
      <c r="SWR156" s="494"/>
      <c r="SWS156" s="494"/>
      <c r="SWT156" s="494"/>
      <c r="SWU156" s="494"/>
      <c r="SWV156" s="494"/>
      <c r="SWW156" s="494"/>
      <c r="SWX156" s="494"/>
      <c r="SWY156" s="494"/>
      <c r="SWZ156" s="494"/>
      <c r="SXA156" s="494"/>
      <c r="SXB156" s="494"/>
      <c r="SXC156" s="494"/>
      <c r="SXD156" s="494"/>
      <c r="SXE156" s="494"/>
      <c r="SXF156" s="494"/>
      <c r="SXG156" s="494"/>
      <c r="SXH156" s="494"/>
      <c r="SXI156" s="494"/>
      <c r="SXJ156" s="494"/>
      <c r="SXK156" s="494"/>
      <c r="SXL156" s="494"/>
      <c r="SXM156" s="494"/>
      <c r="SXN156" s="494"/>
      <c r="SXO156" s="494"/>
      <c r="SXP156" s="494"/>
      <c r="SXQ156" s="494"/>
      <c r="SXR156" s="494"/>
      <c r="SXS156" s="494"/>
      <c r="SXT156" s="494"/>
      <c r="SXU156" s="494"/>
      <c r="SXV156" s="494"/>
      <c r="SXW156" s="494"/>
      <c r="SXX156" s="494"/>
      <c r="SXY156" s="494"/>
      <c r="SXZ156" s="494"/>
      <c r="SYA156" s="494"/>
      <c r="SYB156" s="494"/>
      <c r="SYC156" s="494"/>
      <c r="SYD156" s="494"/>
      <c r="SYE156" s="494"/>
      <c r="SYF156" s="494"/>
      <c r="SYG156" s="494"/>
      <c r="SYH156" s="494"/>
      <c r="SYI156" s="494"/>
      <c r="SYJ156" s="494"/>
      <c r="SYK156" s="494"/>
      <c r="SYL156" s="494"/>
      <c r="SYM156" s="494"/>
      <c r="SYN156" s="494"/>
      <c r="SYO156" s="494"/>
      <c r="SYP156" s="494"/>
      <c r="SYQ156" s="494"/>
      <c r="SYR156" s="494"/>
      <c r="SYS156" s="494"/>
      <c r="SYT156" s="494"/>
      <c r="SYU156" s="494"/>
      <c r="SYV156" s="494"/>
      <c r="SYW156" s="494"/>
      <c r="SYX156" s="494"/>
      <c r="SYY156" s="494"/>
      <c r="SYZ156" s="494"/>
      <c r="SZA156" s="494"/>
      <c r="SZB156" s="494"/>
      <c r="SZC156" s="494"/>
      <c r="SZD156" s="494"/>
      <c r="SZE156" s="494"/>
      <c r="SZF156" s="494"/>
      <c r="SZG156" s="494"/>
      <c r="SZH156" s="494"/>
      <c r="SZI156" s="494"/>
      <c r="SZJ156" s="494"/>
      <c r="SZK156" s="494"/>
      <c r="SZL156" s="494"/>
      <c r="SZM156" s="494"/>
      <c r="SZN156" s="494"/>
      <c r="SZO156" s="494"/>
      <c r="SZP156" s="494"/>
      <c r="SZQ156" s="494"/>
      <c r="SZR156" s="494"/>
      <c r="SZS156" s="494"/>
      <c r="SZT156" s="494"/>
      <c r="SZU156" s="494"/>
      <c r="SZV156" s="494"/>
      <c r="SZW156" s="494"/>
      <c r="SZX156" s="494"/>
      <c r="SZY156" s="494"/>
      <c r="SZZ156" s="494"/>
      <c r="TAA156" s="494"/>
      <c r="TAB156" s="494"/>
      <c r="TAC156" s="494"/>
      <c r="TAD156" s="494"/>
      <c r="TAE156" s="494"/>
      <c r="TAF156" s="494"/>
      <c r="TAG156" s="494"/>
      <c r="TAH156" s="494"/>
      <c r="TAI156" s="494"/>
      <c r="TAJ156" s="494"/>
      <c r="TAK156" s="494"/>
      <c r="TAL156" s="494"/>
      <c r="TAM156" s="494"/>
      <c r="TAN156" s="494"/>
      <c r="TAO156" s="494"/>
      <c r="TAP156" s="494"/>
      <c r="TAQ156" s="494"/>
      <c r="TAR156" s="494"/>
      <c r="TAS156" s="494"/>
      <c r="TAT156" s="494"/>
      <c r="TAU156" s="494"/>
      <c r="TAV156" s="494"/>
      <c r="TAW156" s="494"/>
      <c r="TAX156" s="494"/>
      <c r="TAY156" s="494"/>
      <c r="TAZ156" s="494"/>
      <c r="TBA156" s="494"/>
      <c r="TBB156" s="494"/>
      <c r="TBC156" s="494"/>
      <c r="TBD156" s="494"/>
      <c r="TBE156" s="494"/>
      <c r="TBF156" s="494"/>
      <c r="TBG156" s="494"/>
      <c r="TBH156" s="494"/>
      <c r="TBI156" s="494"/>
      <c r="TBJ156" s="494"/>
      <c r="TBK156" s="494"/>
      <c r="TBL156" s="494"/>
      <c r="TBM156" s="494"/>
      <c r="TBN156" s="494"/>
      <c r="TBO156" s="494"/>
      <c r="TBP156" s="494"/>
      <c r="TBQ156" s="494"/>
      <c r="TBR156" s="494"/>
      <c r="TBS156" s="494"/>
      <c r="TBT156" s="494"/>
      <c r="TBU156" s="494"/>
      <c r="TBV156" s="494"/>
      <c r="TBW156" s="494"/>
      <c r="TBX156" s="494"/>
      <c r="TBY156" s="494"/>
      <c r="TBZ156" s="494"/>
      <c r="TCA156" s="494"/>
      <c r="TCB156" s="494"/>
      <c r="TCC156" s="494"/>
      <c r="TCD156" s="494"/>
      <c r="TCE156" s="494"/>
      <c r="TCF156" s="494"/>
      <c r="TCG156" s="494"/>
      <c r="TCH156" s="494"/>
      <c r="TCI156" s="494"/>
      <c r="TCJ156" s="494"/>
      <c r="TCK156" s="494"/>
      <c r="TCL156" s="494"/>
      <c r="TCM156" s="494"/>
      <c r="TCN156" s="494"/>
      <c r="TCO156" s="494"/>
      <c r="TCP156" s="494"/>
      <c r="TCQ156" s="494"/>
      <c r="TCR156" s="494"/>
      <c r="TCS156" s="494"/>
      <c r="TCT156" s="494"/>
      <c r="TCU156" s="494"/>
      <c r="TCV156" s="494"/>
      <c r="TCW156" s="494"/>
      <c r="TCX156" s="494"/>
      <c r="TCY156" s="494"/>
      <c r="TCZ156" s="494"/>
      <c r="TDA156" s="494"/>
      <c r="TDB156" s="494"/>
      <c r="TDC156" s="494"/>
      <c r="TDD156" s="494"/>
      <c r="TDE156" s="494"/>
      <c r="TDF156" s="494"/>
      <c r="TDG156" s="494"/>
      <c r="TDH156" s="494"/>
      <c r="TDI156" s="494"/>
      <c r="TDJ156" s="494"/>
      <c r="TDK156" s="494"/>
      <c r="TDL156" s="494"/>
      <c r="TDM156" s="494"/>
      <c r="TDN156" s="494"/>
      <c r="TDO156" s="494"/>
      <c r="TDP156" s="494"/>
      <c r="TDQ156" s="494"/>
      <c r="TDR156" s="494"/>
      <c r="TDS156" s="494"/>
      <c r="TDT156" s="494"/>
      <c r="TDU156" s="494"/>
      <c r="TDV156" s="494"/>
      <c r="TDW156" s="494"/>
      <c r="TDX156" s="494"/>
      <c r="TDY156" s="494"/>
      <c r="TDZ156" s="494"/>
      <c r="TEA156" s="494"/>
      <c r="TEB156" s="494"/>
      <c r="TEC156" s="494"/>
      <c r="TED156" s="494"/>
      <c r="TEE156" s="494"/>
      <c r="TEF156" s="494"/>
      <c r="TEG156" s="494"/>
      <c r="TEH156" s="494"/>
      <c r="TEI156" s="494"/>
      <c r="TEJ156" s="494"/>
      <c r="TEK156" s="494"/>
      <c r="TEL156" s="494"/>
      <c r="TEM156" s="494"/>
      <c r="TEN156" s="494"/>
      <c r="TEO156" s="494"/>
      <c r="TEP156" s="494"/>
      <c r="TEQ156" s="494"/>
      <c r="TER156" s="494"/>
      <c r="TES156" s="494"/>
      <c r="TET156" s="494"/>
      <c r="TEU156" s="494"/>
      <c r="TEV156" s="494"/>
      <c r="TEW156" s="494"/>
      <c r="TEX156" s="494"/>
      <c r="TEY156" s="494"/>
      <c r="TEZ156" s="494"/>
      <c r="TFA156" s="494"/>
      <c r="TFB156" s="494"/>
      <c r="TFC156" s="494"/>
      <c r="TFD156" s="494"/>
      <c r="TFE156" s="494"/>
      <c r="TFF156" s="494"/>
      <c r="TFG156" s="494"/>
      <c r="TFH156" s="494"/>
      <c r="TFI156" s="494"/>
      <c r="TFJ156" s="494"/>
      <c r="TFK156" s="494"/>
      <c r="TFL156" s="494"/>
      <c r="TFM156" s="494"/>
      <c r="TFN156" s="494"/>
      <c r="TFO156" s="494"/>
      <c r="TFP156" s="494"/>
      <c r="TFQ156" s="494"/>
      <c r="TFR156" s="494"/>
      <c r="TFS156" s="494"/>
      <c r="TFT156" s="494"/>
      <c r="TFU156" s="494"/>
      <c r="TFV156" s="494"/>
      <c r="TFW156" s="494"/>
      <c r="TFX156" s="494"/>
      <c r="TFY156" s="494"/>
      <c r="TFZ156" s="494"/>
      <c r="TGA156" s="494"/>
      <c r="TGB156" s="494"/>
      <c r="TGC156" s="494"/>
      <c r="TGD156" s="494"/>
      <c r="TGE156" s="494"/>
      <c r="TGF156" s="494"/>
      <c r="TGG156" s="494"/>
      <c r="TGH156" s="494"/>
      <c r="TGI156" s="494"/>
      <c r="TGJ156" s="494"/>
      <c r="TGK156" s="494"/>
      <c r="TGL156" s="494"/>
      <c r="TGM156" s="494"/>
      <c r="TGN156" s="494"/>
      <c r="TGO156" s="494"/>
      <c r="TGP156" s="494"/>
      <c r="TGQ156" s="494"/>
      <c r="TGR156" s="494"/>
      <c r="TGS156" s="494"/>
      <c r="TGT156" s="494"/>
      <c r="TGU156" s="494"/>
      <c r="TGV156" s="494"/>
      <c r="TGW156" s="494"/>
      <c r="TGX156" s="494"/>
      <c r="TGY156" s="494"/>
      <c r="TGZ156" s="494"/>
      <c r="THA156" s="494"/>
      <c r="THB156" s="494"/>
      <c r="THC156" s="494"/>
      <c r="THD156" s="494"/>
      <c r="THE156" s="494"/>
      <c r="THF156" s="494"/>
      <c r="THG156" s="494"/>
      <c r="THH156" s="494"/>
      <c r="THI156" s="494"/>
      <c r="THJ156" s="494"/>
      <c r="THK156" s="494"/>
      <c r="THL156" s="494"/>
      <c r="THM156" s="494"/>
      <c r="THN156" s="494"/>
      <c r="THO156" s="494"/>
      <c r="THP156" s="494"/>
      <c r="THQ156" s="494"/>
      <c r="THR156" s="494"/>
      <c r="THS156" s="494"/>
      <c r="THT156" s="494"/>
      <c r="THU156" s="494"/>
      <c r="THV156" s="494"/>
      <c r="THW156" s="494"/>
      <c r="THX156" s="494"/>
      <c r="THY156" s="494"/>
      <c r="THZ156" s="494"/>
      <c r="TIA156" s="494"/>
      <c r="TIB156" s="494"/>
      <c r="TIC156" s="494"/>
      <c r="TID156" s="494"/>
      <c r="TIE156" s="494"/>
      <c r="TIF156" s="494"/>
      <c r="TIG156" s="494"/>
      <c r="TIH156" s="494"/>
      <c r="TII156" s="494"/>
      <c r="TIJ156" s="494"/>
      <c r="TIK156" s="494"/>
      <c r="TIL156" s="494"/>
      <c r="TIM156" s="494"/>
      <c r="TIN156" s="494"/>
      <c r="TIO156" s="494"/>
      <c r="TIP156" s="494"/>
      <c r="TIQ156" s="494"/>
      <c r="TIR156" s="494"/>
      <c r="TIS156" s="494"/>
      <c r="TIT156" s="494"/>
      <c r="TIU156" s="494"/>
      <c r="TIV156" s="494"/>
      <c r="TIW156" s="494"/>
      <c r="TIX156" s="494"/>
      <c r="TIY156" s="494"/>
      <c r="TIZ156" s="494"/>
      <c r="TJA156" s="494"/>
      <c r="TJB156" s="494"/>
      <c r="TJC156" s="494"/>
      <c r="TJD156" s="494"/>
      <c r="TJE156" s="494"/>
      <c r="TJF156" s="494"/>
      <c r="TJG156" s="494"/>
      <c r="TJH156" s="494"/>
      <c r="TJI156" s="494"/>
      <c r="TJJ156" s="494"/>
      <c r="TJK156" s="494"/>
      <c r="TJL156" s="494"/>
      <c r="TJM156" s="494"/>
      <c r="TJN156" s="494"/>
      <c r="TJO156" s="494"/>
      <c r="TJP156" s="494"/>
      <c r="TJQ156" s="494"/>
      <c r="TJR156" s="494"/>
      <c r="TJS156" s="494"/>
      <c r="TJT156" s="494"/>
      <c r="TJU156" s="494"/>
      <c r="TJV156" s="494"/>
      <c r="TJW156" s="494"/>
      <c r="TJX156" s="494"/>
      <c r="TJY156" s="494"/>
      <c r="TJZ156" s="494"/>
      <c r="TKA156" s="494"/>
      <c r="TKB156" s="494"/>
      <c r="TKC156" s="494"/>
      <c r="TKD156" s="494"/>
      <c r="TKE156" s="494"/>
      <c r="TKF156" s="494"/>
      <c r="TKG156" s="494"/>
      <c r="TKH156" s="494"/>
      <c r="TKI156" s="494"/>
      <c r="TKJ156" s="494"/>
      <c r="TKK156" s="494"/>
      <c r="TKL156" s="494"/>
      <c r="TKM156" s="494"/>
      <c r="TKN156" s="494"/>
      <c r="TKO156" s="494"/>
      <c r="TKP156" s="494"/>
      <c r="TKQ156" s="494"/>
      <c r="TKR156" s="494"/>
      <c r="TKS156" s="494"/>
      <c r="TKT156" s="494"/>
      <c r="TKU156" s="494"/>
      <c r="TKV156" s="494"/>
      <c r="TKW156" s="494"/>
      <c r="TKX156" s="494"/>
      <c r="TKY156" s="494"/>
      <c r="TKZ156" s="494"/>
      <c r="TLA156" s="494"/>
      <c r="TLB156" s="494"/>
      <c r="TLC156" s="494"/>
      <c r="TLD156" s="494"/>
      <c r="TLE156" s="494"/>
      <c r="TLF156" s="494"/>
      <c r="TLG156" s="494"/>
      <c r="TLH156" s="494"/>
      <c r="TLI156" s="494"/>
      <c r="TLJ156" s="494"/>
      <c r="TLK156" s="494"/>
      <c r="TLL156" s="494"/>
      <c r="TLM156" s="494"/>
      <c r="TLN156" s="494"/>
      <c r="TLO156" s="494"/>
      <c r="TLP156" s="494"/>
      <c r="TLQ156" s="494"/>
      <c r="TLR156" s="494"/>
      <c r="TLS156" s="494"/>
      <c r="TLT156" s="494"/>
      <c r="TLU156" s="494"/>
      <c r="TLV156" s="494"/>
      <c r="TLW156" s="494"/>
      <c r="TLX156" s="494"/>
      <c r="TLY156" s="494"/>
      <c r="TLZ156" s="494"/>
      <c r="TMA156" s="494"/>
      <c r="TMB156" s="494"/>
      <c r="TMC156" s="494"/>
      <c r="TMD156" s="494"/>
      <c r="TME156" s="494"/>
      <c r="TMF156" s="494"/>
      <c r="TMG156" s="494"/>
      <c r="TMH156" s="494"/>
      <c r="TMI156" s="494"/>
      <c r="TMJ156" s="494"/>
      <c r="TMK156" s="494"/>
      <c r="TML156" s="494"/>
      <c r="TMM156" s="494"/>
      <c r="TMN156" s="494"/>
      <c r="TMO156" s="494"/>
      <c r="TMP156" s="494"/>
      <c r="TMQ156" s="494"/>
      <c r="TMR156" s="494"/>
      <c r="TMS156" s="494"/>
      <c r="TMT156" s="494"/>
      <c r="TMU156" s="494"/>
      <c r="TMV156" s="494"/>
      <c r="TMW156" s="494"/>
      <c r="TMX156" s="494"/>
      <c r="TMY156" s="494"/>
      <c r="TMZ156" s="494"/>
      <c r="TNA156" s="494"/>
      <c r="TNB156" s="494"/>
      <c r="TNC156" s="494"/>
      <c r="TND156" s="494"/>
      <c r="TNE156" s="494"/>
      <c r="TNF156" s="494"/>
      <c r="TNG156" s="494"/>
      <c r="TNH156" s="494"/>
      <c r="TNI156" s="494"/>
      <c r="TNJ156" s="494"/>
      <c r="TNK156" s="494"/>
      <c r="TNL156" s="494"/>
      <c r="TNM156" s="494"/>
      <c r="TNN156" s="494"/>
      <c r="TNO156" s="494"/>
      <c r="TNP156" s="494"/>
      <c r="TNQ156" s="494"/>
      <c r="TNR156" s="494"/>
      <c r="TNS156" s="494"/>
      <c r="TNT156" s="494"/>
      <c r="TNU156" s="494"/>
      <c r="TNV156" s="494"/>
      <c r="TNW156" s="494"/>
      <c r="TNX156" s="494"/>
      <c r="TNY156" s="494"/>
      <c r="TNZ156" s="494"/>
      <c r="TOA156" s="494"/>
      <c r="TOB156" s="494"/>
      <c r="TOC156" s="494"/>
      <c r="TOD156" s="494"/>
      <c r="TOE156" s="494"/>
      <c r="TOF156" s="494"/>
      <c r="TOG156" s="494"/>
      <c r="TOH156" s="494"/>
      <c r="TOI156" s="494"/>
      <c r="TOJ156" s="494"/>
      <c r="TOK156" s="494"/>
      <c r="TOL156" s="494"/>
      <c r="TOM156" s="494"/>
      <c r="TON156" s="494"/>
      <c r="TOO156" s="494"/>
      <c r="TOP156" s="494"/>
      <c r="TOQ156" s="494"/>
      <c r="TOR156" s="494"/>
      <c r="TOS156" s="494"/>
      <c r="TOT156" s="494"/>
      <c r="TOU156" s="494"/>
      <c r="TOV156" s="494"/>
      <c r="TOW156" s="494"/>
      <c r="TOX156" s="494"/>
      <c r="TOY156" s="494"/>
      <c r="TOZ156" s="494"/>
      <c r="TPA156" s="494"/>
      <c r="TPB156" s="494"/>
      <c r="TPC156" s="494"/>
      <c r="TPD156" s="494"/>
      <c r="TPE156" s="494"/>
      <c r="TPF156" s="494"/>
      <c r="TPG156" s="494"/>
      <c r="TPH156" s="494"/>
      <c r="TPI156" s="494"/>
      <c r="TPJ156" s="494"/>
      <c r="TPK156" s="494"/>
      <c r="TPL156" s="494"/>
      <c r="TPM156" s="494"/>
      <c r="TPN156" s="494"/>
      <c r="TPO156" s="494"/>
      <c r="TPP156" s="494"/>
      <c r="TPQ156" s="494"/>
      <c r="TPR156" s="494"/>
      <c r="TPS156" s="494"/>
      <c r="TPT156" s="494"/>
      <c r="TPU156" s="494"/>
      <c r="TPV156" s="494"/>
      <c r="TPW156" s="494"/>
      <c r="TPX156" s="494"/>
      <c r="TPY156" s="494"/>
      <c r="TPZ156" s="494"/>
      <c r="TQA156" s="494"/>
      <c r="TQB156" s="494"/>
      <c r="TQC156" s="494"/>
      <c r="TQD156" s="494"/>
      <c r="TQE156" s="494"/>
      <c r="TQF156" s="494"/>
      <c r="TQG156" s="494"/>
      <c r="TQH156" s="494"/>
      <c r="TQI156" s="494"/>
      <c r="TQJ156" s="494"/>
      <c r="TQK156" s="494"/>
      <c r="TQL156" s="494"/>
      <c r="TQM156" s="494"/>
      <c r="TQN156" s="494"/>
      <c r="TQO156" s="494"/>
      <c r="TQP156" s="494"/>
      <c r="TQQ156" s="494"/>
      <c r="TQR156" s="494"/>
      <c r="TQS156" s="494"/>
      <c r="TQT156" s="494"/>
      <c r="TQU156" s="494"/>
      <c r="TQV156" s="494"/>
      <c r="TQW156" s="494"/>
      <c r="TQX156" s="494"/>
      <c r="TQY156" s="494"/>
      <c r="TQZ156" s="494"/>
      <c r="TRA156" s="494"/>
      <c r="TRB156" s="494"/>
      <c r="TRC156" s="494"/>
      <c r="TRD156" s="494"/>
      <c r="TRE156" s="494"/>
      <c r="TRF156" s="494"/>
      <c r="TRG156" s="494"/>
      <c r="TRH156" s="494"/>
      <c r="TRI156" s="494"/>
      <c r="TRJ156" s="494"/>
      <c r="TRK156" s="494"/>
      <c r="TRL156" s="494"/>
      <c r="TRM156" s="494"/>
      <c r="TRN156" s="494"/>
      <c r="TRO156" s="494"/>
      <c r="TRP156" s="494"/>
      <c r="TRQ156" s="494"/>
      <c r="TRR156" s="494"/>
      <c r="TRS156" s="494"/>
      <c r="TRT156" s="494"/>
      <c r="TRU156" s="494"/>
      <c r="TRV156" s="494"/>
      <c r="TRW156" s="494"/>
      <c r="TRX156" s="494"/>
      <c r="TRY156" s="494"/>
      <c r="TRZ156" s="494"/>
      <c r="TSA156" s="494"/>
      <c r="TSB156" s="494"/>
      <c r="TSC156" s="494"/>
      <c r="TSD156" s="494"/>
      <c r="TSE156" s="494"/>
      <c r="TSF156" s="494"/>
      <c r="TSG156" s="494"/>
      <c r="TSH156" s="494"/>
      <c r="TSI156" s="494"/>
      <c r="TSJ156" s="494"/>
      <c r="TSK156" s="494"/>
      <c r="TSL156" s="494"/>
      <c r="TSM156" s="494"/>
      <c r="TSN156" s="494"/>
      <c r="TSO156" s="494"/>
      <c r="TSP156" s="494"/>
      <c r="TSQ156" s="494"/>
      <c r="TSR156" s="494"/>
      <c r="TSS156" s="494"/>
      <c r="TST156" s="494"/>
      <c r="TSU156" s="494"/>
      <c r="TSV156" s="494"/>
      <c r="TSW156" s="494"/>
      <c r="TSX156" s="494"/>
      <c r="TSY156" s="494"/>
      <c r="TSZ156" s="494"/>
      <c r="TTA156" s="494"/>
      <c r="TTB156" s="494"/>
      <c r="TTC156" s="494"/>
      <c r="TTD156" s="494"/>
      <c r="TTE156" s="494"/>
      <c r="TTF156" s="494"/>
      <c r="TTG156" s="494"/>
      <c r="TTH156" s="494"/>
      <c r="TTI156" s="494"/>
      <c r="TTJ156" s="494"/>
      <c r="TTK156" s="494"/>
      <c r="TTL156" s="494"/>
      <c r="TTM156" s="494"/>
      <c r="TTN156" s="494"/>
      <c r="TTO156" s="494"/>
      <c r="TTP156" s="494"/>
      <c r="TTQ156" s="494"/>
      <c r="TTR156" s="494"/>
      <c r="TTS156" s="494"/>
      <c r="TTT156" s="494"/>
      <c r="TTU156" s="494"/>
      <c r="TTV156" s="494"/>
      <c r="TTW156" s="494"/>
      <c r="TTX156" s="494"/>
      <c r="TTY156" s="494"/>
      <c r="TTZ156" s="494"/>
      <c r="TUA156" s="494"/>
      <c r="TUB156" s="494"/>
      <c r="TUC156" s="494"/>
      <c r="TUD156" s="494"/>
      <c r="TUE156" s="494"/>
      <c r="TUF156" s="494"/>
      <c r="TUG156" s="494"/>
      <c r="TUH156" s="494"/>
      <c r="TUI156" s="494"/>
      <c r="TUJ156" s="494"/>
      <c r="TUK156" s="494"/>
      <c r="TUL156" s="494"/>
      <c r="TUM156" s="494"/>
      <c r="TUN156" s="494"/>
      <c r="TUO156" s="494"/>
      <c r="TUP156" s="494"/>
      <c r="TUQ156" s="494"/>
      <c r="TUR156" s="494"/>
      <c r="TUS156" s="494"/>
      <c r="TUT156" s="494"/>
      <c r="TUU156" s="494"/>
      <c r="TUV156" s="494"/>
      <c r="TUW156" s="494"/>
      <c r="TUX156" s="494"/>
      <c r="TUY156" s="494"/>
      <c r="TUZ156" s="494"/>
      <c r="TVA156" s="494"/>
      <c r="TVB156" s="494"/>
      <c r="TVC156" s="494"/>
      <c r="TVD156" s="494"/>
      <c r="TVE156" s="494"/>
      <c r="TVF156" s="494"/>
      <c r="TVG156" s="494"/>
      <c r="TVH156" s="494"/>
      <c r="TVI156" s="494"/>
      <c r="TVJ156" s="494"/>
      <c r="TVK156" s="494"/>
      <c r="TVL156" s="494"/>
      <c r="TVM156" s="494"/>
      <c r="TVN156" s="494"/>
      <c r="TVO156" s="494"/>
      <c r="TVP156" s="494"/>
      <c r="TVQ156" s="494"/>
      <c r="TVR156" s="494"/>
      <c r="TVS156" s="494"/>
      <c r="TVT156" s="494"/>
      <c r="TVU156" s="494"/>
      <c r="TVV156" s="494"/>
      <c r="TVW156" s="494"/>
      <c r="TVX156" s="494"/>
      <c r="TVY156" s="494"/>
      <c r="TVZ156" s="494"/>
      <c r="TWA156" s="494"/>
      <c r="TWB156" s="494"/>
      <c r="TWC156" s="494"/>
      <c r="TWD156" s="494"/>
      <c r="TWE156" s="494"/>
      <c r="TWF156" s="494"/>
      <c r="TWG156" s="494"/>
      <c r="TWH156" s="494"/>
      <c r="TWI156" s="494"/>
      <c r="TWJ156" s="494"/>
      <c r="TWK156" s="494"/>
      <c r="TWL156" s="494"/>
      <c r="TWM156" s="494"/>
      <c r="TWN156" s="494"/>
      <c r="TWO156" s="494"/>
      <c r="TWP156" s="494"/>
      <c r="TWQ156" s="494"/>
      <c r="TWR156" s="494"/>
      <c r="TWS156" s="494"/>
      <c r="TWT156" s="494"/>
      <c r="TWU156" s="494"/>
      <c r="TWV156" s="494"/>
      <c r="TWW156" s="494"/>
      <c r="TWX156" s="494"/>
      <c r="TWY156" s="494"/>
      <c r="TWZ156" s="494"/>
      <c r="TXA156" s="494"/>
      <c r="TXB156" s="494"/>
      <c r="TXC156" s="494"/>
      <c r="TXD156" s="494"/>
      <c r="TXE156" s="494"/>
      <c r="TXF156" s="494"/>
      <c r="TXG156" s="494"/>
      <c r="TXH156" s="494"/>
      <c r="TXI156" s="494"/>
      <c r="TXJ156" s="494"/>
      <c r="TXK156" s="494"/>
      <c r="TXL156" s="494"/>
      <c r="TXM156" s="494"/>
      <c r="TXN156" s="494"/>
      <c r="TXO156" s="494"/>
      <c r="TXP156" s="494"/>
      <c r="TXQ156" s="494"/>
      <c r="TXR156" s="494"/>
      <c r="TXS156" s="494"/>
      <c r="TXT156" s="494"/>
      <c r="TXU156" s="494"/>
      <c r="TXV156" s="494"/>
      <c r="TXW156" s="494"/>
      <c r="TXX156" s="494"/>
      <c r="TXY156" s="494"/>
      <c r="TXZ156" s="494"/>
      <c r="TYA156" s="494"/>
      <c r="TYB156" s="494"/>
      <c r="TYC156" s="494"/>
      <c r="TYD156" s="494"/>
      <c r="TYE156" s="494"/>
      <c r="TYF156" s="494"/>
      <c r="TYG156" s="494"/>
      <c r="TYH156" s="494"/>
      <c r="TYI156" s="494"/>
      <c r="TYJ156" s="494"/>
      <c r="TYK156" s="494"/>
      <c r="TYL156" s="494"/>
      <c r="TYM156" s="494"/>
      <c r="TYN156" s="494"/>
      <c r="TYO156" s="494"/>
      <c r="TYP156" s="494"/>
      <c r="TYQ156" s="494"/>
      <c r="TYR156" s="494"/>
      <c r="TYS156" s="494"/>
      <c r="TYT156" s="494"/>
      <c r="TYU156" s="494"/>
      <c r="TYV156" s="494"/>
      <c r="TYW156" s="494"/>
      <c r="TYX156" s="494"/>
      <c r="TYY156" s="494"/>
      <c r="TYZ156" s="494"/>
      <c r="TZA156" s="494"/>
      <c r="TZB156" s="494"/>
      <c r="TZC156" s="494"/>
      <c r="TZD156" s="494"/>
      <c r="TZE156" s="494"/>
      <c r="TZF156" s="494"/>
      <c r="TZG156" s="494"/>
      <c r="TZH156" s="494"/>
      <c r="TZI156" s="494"/>
      <c r="TZJ156" s="494"/>
      <c r="TZK156" s="494"/>
      <c r="TZL156" s="494"/>
      <c r="TZM156" s="494"/>
      <c r="TZN156" s="494"/>
      <c r="TZO156" s="494"/>
      <c r="TZP156" s="494"/>
      <c r="TZQ156" s="494"/>
      <c r="TZR156" s="494"/>
      <c r="TZS156" s="494"/>
      <c r="TZT156" s="494"/>
      <c r="TZU156" s="494"/>
      <c r="TZV156" s="494"/>
      <c r="TZW156" s="494"/>
      <c r="TZX156" s="494"/>
      <c r="TZY156" s="494"/>
      <c r="TZZ156" s="494"/>
      <c r="UAA156" s="494"/>
      <c r="UAB156" s="494"/>
      <c r="UAC156" s="494"/>
      <c r="UAD156" s="494"/>
      <c r="UAE156" s="494"/>
      <c r="UAF156" s="494"/>
      <c r="UAG156" s="494"/>
      <c r="UAH156" s="494"/>
      <c r="UAI156" s="494"/>
      <c r="UAJ156" s="494"/>
      <c r="UAK156" s="494"/>
      <c r="UAL156" s="494"/>
      <c r="UAM156" s="494"/>
      <c r="UAN156" s="494"/>
      <c r="UAO156" s="494"/>
      <c r="UAP156" s="494"/>
      <c r="UAQ156" s="494"/>
      <c r="UAR156" s="494"/>
      <c r="UAS156" s="494"/>
      <c r="UAT156" s="494"/>
      <c r="UAU156" s="494"/>
      <c r="UAV156" s="494"/>
      <c r="UAW156" s="494"/>
      <c r="UAX156" s="494"/>
      <c r="UAY156" s="494"/>
      <c r="UAZ156" s="494"/>
      <c r="UBA156" s="494"/>
      <c r="UBB156" s="494"/>
      <c r="UBC156" s="494"/>
      <c r="UBD156" s="494"/>
      <c r="UBE156" s="494"/>
      <c r="UBF156" s="494"/>
      <c r="UBG156" s="494"/>
      <c r="UBH156" s="494"/>
      <c r="UBI156" s="494"/>
      <c r="UBJ156" s="494"/>
      <c r="UBK156" s="494"/>
      <c r="UBL156" s="494"/>
      <c r="UBM156" s="494"/>
      <c r="UBN156" s="494"/>
      <c r="UBO156" s="494"/>
      <c r="UBP156" s="494"/>
      <c r="UBQ156" s="494"/>
      <c r="UBR156" s="494"/>
      <c r="UBS156" s="494"/>
      <c r="UBT156" s="494"/>
      <c r="UBU156" s="494"/>
      <c r="UBV156" s="494"/>
      <c r="UBW156" s="494"/>
      <c r="UBX156" s="494"/>
      <c r="UBY156" s="494"/>
      <c r="UBZ156" s="494"/>
      <c r="UCA156" s="494"/>
      <c r="UCB156" s="494"/>
      <c r="UCC156" s="494"/>
      <c r="UCD156" s="494"/>
      <c r="UCE156" s="494"/>
      <c r="UCF156" s="494"/>
      <c r="UCG156" s="494"/>
      <c r="UCH156" s="494"/>
      <c r="UCI156" s="494"/>
      <c r="UCJ156" s="494"/>
      <c r="UCK156" s="494"/>
      <c r="UCL156" s="494"/>
      <c r="UCM156" s="494"/>
      <c r="UCN156" s="494"/>
      <c r="UCO156" s="494"/>
      <c r="UCP156" s="494"/>
      <c r="UCQ156" s="494"/>
      <c r="UCR156" s="494"/>
      <c r="UCS156" s="494"/>
      <c r="UCT156" s="494"/>
      <c r="UCU156" s="494"/>
      <c r="UCV156" s="494"/>
      <c r="UCW156" s="494"/>
      <c r="UCX156" s="494"/>
      <c r="UCY156" s="494"/>
      <c r="UCZ156" s="494"/>
      <c r="UDA156" s="494"/>
      <c r="UDB156" s="494"/>
      <c r="UDC156" s="494"/>
      <c r="UDD156" s="494"/>
      <c r="UDE156" s="494"/>
      <c r="UDF156" s="494"/>
      <c r="UDG156" s="494"/>
      <c r="UDH156" s="494"/>
      <c r="UDI156" s="494"/>
      <c r="UDJ156" s="494"/>
      <c r="UDK156" s="494"/>
      <c r="UDL156" s="494"/>
      <c r="UDM156" s="494"/>
      <c r="UDN156" s="494"/>
      <c r="UDO156" s="494"/>
      <c r="UDP156" s="494"/>
      <c r="UDQ156" s="494"/>
      <c r="UDR156" s="494"/>
      <c r="UDS156" s="494"/>
      <c r="UDT156" s="494"/>
      <c r="UDU156" s="494"/>
      <c r="UDV156" s="494"/>
      <c r="UDW156" s="494"/>
      <c r="UDX156" s="494"/>
      <c r="UDY156" s="494"/>
      <c r="UDZ156" s="494"/>
      <c r="UEA156" s="494"/>
      <c r="UEB156" s="494"/>
      <c r="UEC156" s="494"/>
      <c r="UED156" s="494"/>
      <c r="UEE156" s="494"/>
      <c r="UEF156" s="494"/>
      <c r="UEG156" s="494"/>
      <c r="UEH156" s="494"/>
      <c r="UEI156" s="494"/>
      <c r="UEJ156" s="494"/>
      <c r="UEK156" s="494"/>
      <c r="UEL156" s="494"/>
      <c r="UEM156" s="494"/>
      <c r="UEN156" s="494"/>
      <c r="UEO156" s="494"/>
      <c r="UEP156" s="494"/>
      <c r="UEQ156" s="494"/>
      <c r="UER156" s="494"/>
      <c r="UES156" s="494"/>
      <c r="UET156" s="494"/>
      <c r="UEU156" s="494"/>
      <c r="UEV156" s="494"/>
      <c r="UEW156" s="494"/>
      <c r="UEX156" s="494"/>
      <c r="UEY156" s="494"/>
      <c r="UEZ156" s="494"/>
      <c r="UFA156" s="494"/>
      <c r="UFB156" s="494"/>
      <c r="UFC156" s="494"/>
      <c r="UFD156" s="494"/>
      <c r="UFE156" s="494"/>
      <c r="UFF156" s="494"/>
      <c r="UFG156" s="494"/>
      <c r="UFH156" s="494"/>
      <c r="UFI156" s="494"/>
      <c r="UFJ156" s="494"/>
      <c r="UFK156" s="494"/>
      <c r="UFL156" s="494"/>
      <c r="UFM156" s="494"/>
      <c r="UFN156" s="494"/>
      <c r="UFO156" s="494"/>
      <c r="UFP156" s="494"/>
      <c r="UFQ156" s="494"/>
      <c r="UFR156" s="494"/>
      <c r="UFS156" s="494"/>
      <c r="UFT156" s="494"/>
      <c r="UFU156" s="494"/>
      <c r="UFV156" s="494"/>
      <c r="UFW156" s="494"/>
      <c r="UFX156" s="494"/>
      <c r="UFY156" s="494"/>
      <c r="UFZ156" s="494"/>
      <c r="UGA156" s="494"/>
      <c r="UGB156" s="494"/>
      <c r="UGC156" s="494"/>
      <c r="UGD156" s="494"/>
      <c r="UGE156" s="494"/>
      <c r="UGF156" s="494"/>
      <c r="UGG156" s="494"/>
      <c r="UGH156" s="494"/>
      <c r="UGI156" s="494"/>
      <c r="UGJ156" s="494"/>
      <c r="UGK156" s="494"/>
      <c r="UGL156" s="494"/>
      <c r="UGM156" s="494"/>
      <c r="UGN156" s="494"/>
      <c r="UGO156" s="494"/>
      <c r="UGP156" s="494"/>
      <c r="UGQ156" s="494"/>
      <c r="UGR156" s="494"/>
      <c r="UGS156" s="494"/>
      <c r="UGT156" s="494"/>
      <c r="UGU156" s="494"/>
      <c r="UGV156" s="494"/>
      <c r="UGW156" s="494"/>
      <c r="UGX156" s="494"/>
      <c r="UGY156" s="494"/>
      <c r="UGZ156" s="494"/>
      <c r="UHA156" s="494"/>
      <c r="UHB156" s="494"/>
      <c r="UHC156" s="494"/>
      <c r="UHD156" s="494"/>
      <c r="UHE156" s="494"/>
      <c r="UHF156" s="494"/>
      <c r="UHG156" s="494"/>
      <c r="UHH156" s="494"/>
      <c r="UHI156" s="494"/>
      <c r="UHJ156" s="494"/>
      <c r="UHK156" s="494"/>
      <c r="UHL156" s="494"/>
      <c r="UHM156" s="494"/>
      <c r="UHN156" s="494"/>
      <c r="UHO156" s="494"/>
      <c r="UHP156" s="494"/>
      <c r="UHQ156" s="494"/>
      <c r="UHR156" s="494"/>
      <c r="UHS156" s="494"/>
      <c r="UHT156" s="494"/>
      <c r="UHU156" s="494"/>
      <c r="UHV156" s="494"/>
      <c r="UHW156" s="494"/>
      <c r="UHX156" s="494"/>
      <c r="UHY156" s="494"/>
      <c r="UHZ156" s="494"/>
      <c r="UIA156" s="494"/>
      <c r="UIB156" s="494"/>
      <c r="UIC156" s="494"/>
      <c r="UID156" s="494"/>
      <c r="UIE156" s="494"/>
      <c r="UIF156" s="494"/>
      <c r="UIG156" s="494"/>
      <c r="UIH156" s="494"/>
      <c r="UII156" s="494"/>
      <c r="UIJ156" s="494"/>
      <c r="UIK156" s="494"/>
      <c r="UIL156" s="494"/>
      <c r="UIM156" s="494"/>
      <c r="UIN156" s="494"/>
      <c r="UIO156" s="494"/>
      <c r="UIP156" s="494"/>
      <c r="UIQ156" s="494"/>
      <c r="UIR156" s="494"/>
      <c r="UIS156" s="494"/>
      <c r="UIT156" s="494"/>
      <c r="UIU156" s="494"/>
      <c r="UIV156" s="494"/>
      <c r="UIW156" s="494"/>
      <c r="UIX156" s="494"/>
      <c r="UIY156" s="494"/>
      <c r="UIZ156" s="494"/>
      <c r="UJA156" s="494"/>
      <c r="UJB156" s="494"/>
      <c r="UJC156" s="494"/>
      <c r="UJD156" s="494"/>
      <c r="UJE156" s="494"/>
      <c r="UJF156" s="494"/>
      <c r="UJG156" s="494"/>
      <c r="UJH156" s="494"/>
      <c r="UJI156" s="494"/>
      <c r="UJJ156" s="494"/>
      <c r="UJK156" s="494"/>
      <c r="UJL156" s="494"/>
      <c r="UJM156" s="494"/>
      <c r="UJN156" s="494"/>
      <c r="UJO156" s="494"/>
      <c r="UJP156" s="494"/>
      <c r="UJQ156" s="494"/>
      <c r="UJR156" s="494"/>
      <c r="UJS156" s="494"/>
      <c r="UJT156" s="494"/>
      <c r="UJU156" s="494"/>
      <c r="UJV156" s="494"/>
      <c r="UJW156" s="494"/>
      <c r="UJX156" s="494"/>
      <c r="UJY156" s="494"/>
      <c r="UJZ156" s="494"/>
      <c r="UKA156" s="494"/>
      <c r="UKB156" s="494"/>
      <c r="UKC156" s="494"/>
      <c r="UKD156" s="494"/>
      <c r="UKE156" s="494"/>
      <c r="UKF156" s="494"/>
      <c r="UKG156" s="494"/>
      <c r="UKH156" s="494"/>
      <c r="UKI156" s="494"/>
      <c r="UKJ156" s="494"/>
      <c r="UKK156" s="494"/>
      <c r="UKL156" s="494"/>
      <c r="UKM156" s="494"/>
      <c r="UKN156" s="494"/>
      <c r="UKO156" s="494"/>
      <c r="UKP156" s="494"/>
      <c r="UKQ156" s="494"/>
      <c r="UKR156" s="494"/>
      <c r="UKS156" s="494"/>
      <c r="UKT156" s="494"/>
      <c r="UKU156" s="494"/>
      <c r="UKV156" s="494"/>
      <c r="UKW156" s="494"/>
      <c r="UKX156" s="494"/>
      <c r="UKY156" s="494"/>
      <c r="UKZ156" s="494"/>
      <c r="ULA156" s="494"/>
      <c r="ULB156" s="494"/>
      <c r="ULC156" s="494"/>
      <c r="ULD156" s="494"/>
      <c r="ULE156" s="494"/>
      <c r="ULF156" s="494"/>
      <c r="ULG156" s="494"/>
      <c r="ULH156" s="494"/>
      <c r="ULI156" s="494"/>
      <c r="ULJ156" s="494"/>
      <c r="ULK156" s="494"/>
      <c r="ULL156" s="494"/>
      <c r="ULM156" s="494"/>
      <c r="ULN156" s="494"/>
      <c r="ULO156" s="494"/>
      <c r="ULP156" s="494"/>
      <c r="ULQ156" s="494"/>
      <c r="ULR156" s="494"/>
      <c r="ULS156" s="494"/>
      <c r="ULT156" s="494"/>
      <c r="ULU156" s="494"/>
      <c r="ULV156" s="494"/>
      <c r="ULW156" s="494"/>
      <c r="ULX156" s="494"/>
      <c r="ULY156" s="494"/>
      <c r="ULZ156" s="494"/>
      <c r="UMA156" s="494"/>
      <c r="UMB156" s="494"/>
      <c r="UMC156" s="494"/>
      <c r="UMD156" s="494"/>
      <c r="UME156" s="494"/>
      <c r="UMF156" s="494"/>
      <c r="UMG156" s="494"/>
      <c r="UMH156" s="494"/>
      <c r="UMI156" s="494"/>
      <c r="UMJ156" s="494"/>
      <c r="UMK156" s="494"/>
      <c r="UML156" s="494"/>
      <c r="UMM156" s="494"/>
      <c r="UMN156" s="494"/>
      <c r="UMO156" s="494"/>
      <c r="UMP156" s="494"/>
      <c r="UMQ156" s="494"/>
      <c r="UMR156" s="494"/>
      <c r="UMS156" s="494"/>
      <c r="UMT156" s="494"/>
      <c r="UMU156" s="494"/>
      <c r="UMV156" s="494"/>
      <c r="UMW156" s="494"/>
      <c r="UMX156" s="494"/>
      <c r="UMY156" s="494"/>
      <c r="UMZ156" s="494"/>
      <c r="UNA156" s="494"/>
      <c r="UNB156" s="494"/>
      <c r="UNC156" s="494"/>
      <c r="UND156" s="494"/>
      <c r="UNE156" s="494"/>
      <c r="UNF156" s="494"/>
      <c r="UNG156" s="494"/>
      <c r="UNH156" s="494"/>
      <c r="UNI156" s="494"/>
      <c r="UNJ156" s="494"/>
      <c r="UNK156" s="494"/>
      <c r="UNL156" s="494"/>
      <c r="UNM156" s="494"/>
      <c r="UNN156" s="494"/>
      <c r="UNO156" s="494"/>
      <c r="UNP156" s="494"/>
      <c r="UNQ156" s="494"/>
      <c r="UNR156" s="494"/>
      <c r="UNS156" s="494"/>
      <c r="UNT156" s="494"/>
      <c r="UNU156" s="494"/>
      <c r="UNV156" s="494"/>
      <c r="UNW156" s="494"/>
      <c r="UNX156" s="494"/>
      <c r="UNY156" s="494"/>
      <c r="UNZ156" s="494"/>
      <c r="UOA156" s="494"/>
      <c r="UOB156" s="494"/>
      <c r="UOC156" s="494"/>
      <c r="UOD156" s="494"/>
      <c r="UOE156" s="494"/>
      <c r="UOF156" s="494"/>
      <c r="UOG156" s="494"/>
      <c r="UOH156" s="494"/>
      <c r="UOI156" s="494"/>
      <c r="UOJ156" s="494"/>
      <c r="UOK156" s="494"/>
      <c r="UOL156" s="494"/>
      <c r="UOM156" s="494"/>
      <c r="UON156" s="494"/>
      <c r="UOO156" s="494"/>
      <c r="UOP156" s="494"/>
      <c r="UOQ156" s="494"/>
      <c r="UOR156" s="494"/>
      <c r="UOS156" s="494"/>
      <c r="UOT156" s="494"/>
      <c r="UOU156" s="494"/>
      <c r="UOV156" s="494"/>
      <c r="UOW156" s="494"/>
      <c r="UOX156" s="494"/>
      <c r="UOY156" s="494"/>
      <c r="UOZ156" s="494"/>
      <c r="UPA156" s="494"/>
      <c r="UPB156" s="494"/>
      <c r="UPC156" s="494"/>
      <c r="UPD156" s="494"/>
      <c r="UPE156" s="494"/>
      <c r="UPF156" s="494"/>
      <c r="UPG156" s="494"/>
      <c r="UPH156" s="494"/>
      <c r="UPI156" s="494"/>
      <c r="UPJ156" s="494"/>
      <c r="UPK156" s="494"/>
      <c r="UPL156" s="494"/>
      <c r="UPM156" s="494"/>
      <c r="UPN156" s="494"/>
      <c r="UPO156" s="494"/>
      <c r="UPP156" s="494"/>
      <c r="UPQ156" s="494"/>
      <c r="UPR156" s="494"/>
      <c r="UPS156" s="494"/>
      <c r="UPT156" s="494"/>
      <c r="UPU156" s="494"/>
      <c r="UPV156" s="494"/>
      <c r="UPW156" s="494"/>
      <c r="UPX156" s="494"/>
      <c r="UPY156" s="494"/>
      <c r="UPZ156" s="494"/>
      <c r="UQA156" s="494"/>
      <c r="UQB156" s="494"/>
      <c r="UQC156" s="494"/>
      <c r="UQD156" s="494"/>
      <c r="UQE156" s="494"/>
      <c r="UQF156" s="494"/>
      <c r="UQG156" s="494"/>
      <c r="UQH156" s="494"/>
      <c r="UQI156" s="494"/>
      <c r="UQJ156" s="494"/>
      <c r="UQK156" s="494"/>
      <c r="UQL156" s="494"/>
      <c r="UQM156" s="494"/>
      <c r="UQN156" s="494"/>
      <c r="UQO156" s="494"/>
      <c r="UQP156" s="494"/>
      <c r="UQQ156" s="494"/>
      <c r="UQR156" s="494"/>
      <c r="UQS156" s="494"/>
      <c r="UQT156" s="494"/>
      <c r="UQU156" s="494"/>
      <c r="UQV156" s="494"/>
      <c r="UQW156" s="494"/>
      <c r="UQX156" s="494"/>
      <c r="UQY156" s="494"/>
      <c r="UQZ156" s="494"/>
      <c r="URA156" s="494"/>
      <c r="URB156" s="494"/>
      <c r="URC156" s="494"/>
      <c r="URD156" s="494"/>
      <c r="URE156" s="494"/>
      <c r="URF156" s="494"/>
      <c r="URG156" s="494"/>
      <c r="URH156" s="494"/>
      <c r="URI156" s="494"/>
      <c r="URJ156" s="494"/>
      <c r="URK156" s="494"/>
      <c r="URL156" s="494"/>
      <c r="URM156" s="494"/>
      <c r="URN156" s="494"/>
      <c r="URO156" s="494"/>
      <c r="URP156" s="494"/>
      <c r="URQ156" s="494"/>
      <c r="URR156" s="494"/>
      <c r="URS156" s="494"/>
      <c r="URT156" s="494"/>
      <c r="URU156" s="494"/>
      <c r="URV156" s="494"/>
      <c r="URW156" s="494"/>
      <c r="URX156" s="494"/>
      <c r="URY156" s="494"/>
      <c r="URZ156" s="494"/>
      <c r="USA156" s="494"/>
      <c r="USB156" s="494"/>
      <c r="USC156" s="494"/>
      <c r="USD156" s="494"/>
      <c r="USE156" s="494"/>
      <c r="USF156" s="494"/>
      <c r="USG156" s="494"/>
      <c r="USH156" s="494"/>
      <c r="USI156" s="494"/>
      <c r="USJ156" s="494"/>
      <c r="USK156" s="494"/>
      <c r="USL156" s="494"/>
      <c r="USM156" s="494"/>
      <c r="USN156" s="494"/>
      <c r="USO156" s="494"/>
      <c r="USP156" s="494"/>
      <c r="USQ156" s="494"/>
      <c r="USR156" s="494"/>
      <c r="USS156" s="494"/>
      <c r="UST156" s="494"/>
      <c r="USU156" s="494"/>
      <c r="USV156" s="494"/>
      <c r="USW156" s="494"/>
      <c r="USX156" s="494"/>
      <c r="USY156" s="494"/>
      <c r="USZ156" s="494"/>
      <c r="UTA156" s="494"/>
      <c r="UTB156" s="494"/>
      <c r="UTC156" s="494"/>
      <c r="UTD156" s="494"/>
      <c r="UTE156" s="494"/>
      <c r="UTF156" s="494"/>
      <c r="UTG156" s="494"/>
      <c r="UTH156" s="494"/>
      <c r="UTI156" s="494"/>
      <c r="UTJ156" s="494"/>
      <c r="UTK156" s="494"/>
      <c r="UTL156" s="494"/>
      <c r="UTM156" s="494"/>
      <c r="UTN156" s="494"/>
      <c r="UTO156" s="494"/>
      <c r="UTP156" s="494"/>
      <c r="UTQ156" s="494"/>
      <c r="UTR156" s="494"/>
      <c r="UTS156" s="494"/>
      <c r="UTT156" s="494"/>
      <c r="UTU156" s="494"/>
      <c r="UTV156" s="494"/>
      <c r="UTW156" s="494"/>
      <c r="UTX156" s="494"/>
      <c r="UTY156" s="494"/>
      <c r="UTZ156" s="494"/>
      <c r="UUA156" s="494"/>
      <c r="UUB156" s="494"/>
      <c r="UUC156" s="494"/>
      <c r="UUD156" s="494"/>
      <c r="UUE156" s="494"/>
      <c r="UUF156" s="494"/>
      <c r="UUG156" s="494"/>
      <c r="UUH156" s="494"/>
      <c r="UUI156" s="494"/>
      <c r="UUJ156" s="494"/>
      <c r="UUK156" s="494"/>
      <c r="UUL156" s="494"/>
      <c r="UUM156" s="494"/>
      <c r="UUN156" s="494"/>
      <c r="UUO156" s="494"/>
      <c r="UUP156" s="494"/>
      <c r="UUQ156" s="494"/>
      <c r="UUR156" s="494"/>
      <c r="UUS156" s="494"/>
      <c r="UUT156" s="494"/>
      <c r="UUU156" s="494"/>
      <c r="UUV156" s="494"/>
      <c r="UUW156" s="494"/>
      <c r="UUX156" s="494"/>
      <c r="UUY156" s="494"/>
      <c r="UUZ156" s="494"/>
      <c r="UVA156" s="494"/>
      <c r="UVB156" s="494"/>
      <c r="UVC156" s="494"/>
      <c r="UVD156" s="494"/>
      <c r="UVE156" s="494"/>
      <c r="UVF156" s="494"/>
      <c r="UVG156" s="494"/>
      <c r="UVH156" s="494"/>
      <c r="UVI156" s="494"/>
      <c r="UVJ156" s="494"/>
      <c r="UVK156" s="494"/>
      <c r="UVL156" s="494"/>
      <c r="UVM156" s="494"/>
      <c r="UVN156" s="494"/>
      <c r="UVO156" s="494"/>
      <c r="UVP156" s="494"/>
      <c r="UVQ156" s="494"/>
      <c r="UVR156" s="494"/>
      <c r="UVS156" s="494"/>
      <c r="UVT156" s="494"/>
      <c r="UVU156" s="494"/>
      <c r="UVV156" s="494"/>
      <c r="UVW156" s="494"/>
      <c r="UVX156" s="494"/>
      <c r="UVY156" s="494"/>
      <c r="UVZ156" s="494"/>
      <c r="UWA156" s="494"/>
      <c r="UWB156" s="494"/>
      <c r="UWC156" s="494"/>
      <c r="UWD156" s="494"/>
      <c r="UWE156" s="494"/>
      <c r="UWF156" s="494"/>
      <c r="UWG156" s="494"/>
      <c r="UWH156" s="494"/>
      <c r="UWI156" s="494"/>
      <c r="UWJ156" s="494"/>
      <c r="UWK156" s="494"/>
      <c r="UWL156" s="494"/>
      <c r="UWM156" s="494"/>
      <c r="UWN156" s="494"/>
      <c r="UWO156" s="494"/>
      <c r="UWP156" s="494"/>
      <c r="UWQ156" s="494"/>
      <c r="UWR156" s="494"/>
      <c r="UWS156" s="494"/>
      <c r="UWT156" s="494"/>
      <c r="UWU156" s="494"/>
      <c r="UWV156" s="494"/>
      <c r="UWW156" s="494"/>
      <c r="UWX156" s="494"/>
      <c r="UWY156" s="494"/>
      <c r="UWZ156" s="494"/>
      <c r="UXA156" s="494"/>
      <c r="UXB156" s="494"/>
      <c r="UXC156" s="494"/>
      <c r="UXD156" s="494"/>
      <c r="UXE156" s="494"/>
      <c r="UXF156" s="494"/>
      <c r="UXG156" s="494"/>
      <c r="UXH156" s="494"/>
      <c r="UXI156" s="494"/>
      <c r="UXJ156" s="494"/>
      <c r="UXK156" s="494"/>
      <c r="UXL156" s="494"/>
      <c r="UXM156" s="494"/>
      <c r="UXN156" s="494"/>
      <c r="UXO156" s="494"/>
      <c r="UXP156" s="494"/>
      <c r="UXQ156" s="494"/>
      <c r="UXR156" s="494"/>
      <c r="UXS156" s="494"/>
      <c r="UXT156" s="494"/>
      <c r="UXU156" s="494"/>
      <c r="UXV156" s="494"/>
      <c r="UXW156" s="494"/>
      <c r="UXX156" s="494"/>
      <c r="UXY156" s="494"/>
      <c r="UXZ156" s="494"/>
      <c r="UYA156" s="494"/>
      <c r="UYB156" s="494"/>
      <c r="UYC156" s="494"/>
      <c r="UYD156" s="494"/>
      <c r="UYE156" s="494"/>
      <c r="UYF156" s="494"/>
      <c r="UYG156" s="494"/>
      <c r="UYH156" s="494"/>
      <c r="UYI156" s="494"/>
      <c r="UYJ156" s="494"/>
      <c r="UYK156" s="494"/>
      <c r="UYL156" s="494"/>
      <c r="UYM156" s="494"/>
      <c r="UYN156" s="494"/>
      <c r="UYO156" s="494"/>
      <c r="UYP156" s="494"/>
      <c r="UYQ156" s="494"/>
      <c r="UYR156" s="494"/>
      <c r="UYS156" s="494"/>
      <c r="UYT156" s="494"/>
      <c r="UYU156" s="494"/>
      <c r="UYV156" s="494"/>
      <c r="UYW156" s="494"/>
      <c r="UYX156" s="494"/>
      <c r="UYY156" s="494"/>
      <c r="UYZ156" s="494"/>
      <c r="UZA156" s="494"/>
      <c r="UZB156" s="494"/>
      <c r="UZC156" s="494"/>
      <c r="UZD156" s="494"/>
      <c r="UZE156" s="494"/>
      <c r="UZF156" s="494"/>
      <c r="UZG156" s="494"/>
      <c r="UZH156" s="494"/>
      <c r="UZI156" s="494"/>
      <c r="UZJ156" s="494"/>
      <c r="UZK156" s="494"/>
      <c r="UZL156" s="494"/>
      <c r="UZM156" s="494"/>
      <c r="UZN156" s="494"/>
      <c r="UZO156" s="494"/>
      <c r="UZP156" s="494"/>
      <c r="UZQ156" s="494"/>
      <c r="UZR156" s="494"/>
      <c r="UZS156" s="494"/>
      <c r="UZT156" s="494"/>
      <c r="UZU156" s="494"/>
      <c r="UZV156" s="494"/>
      <c r="UZW156" s="494"/>
      <c r="UZX156" s="494"/>
      <c r="UZY156" s="494"/>
      <c r="UZZ156" s="494"/>
      <c r="VAA156" s="494"/>
      <c r="VAB156" s="494"/>
      <c r="VAC156" s="494"/>
      <c r="VAD156" s="494"/>
      <c r="VAE156" s="494"/>
      <c r="VAF156" s="494"/>
      <c r="VAG156" s="494"/>
      <c r="VAH156" s="494"/>
      <c r="VAI156" s="494"/>
      <c r="VAJ156" s="494"/>
      <c r="VAK156" s="494"/>
      <c r="VAL156" s="494"/>
      <c r="VAM156" s="494"/>
      <c r="VAN156" s="494"/>
      <c r="VAO156" s="494"/>
      <c r="VAP156" s="494"/>
      <c r="VAQ156" s="494"/>
      <c r="VAR156" s="494"/>
      <c r="VAS156" s="494"/>
      <c r="VAT156" s="494"/>
      <c r="VAU156" s="494"/>
      <c r="VAV156" s="494"/>
      <c r="VAW156" s="494"/>
      <c r="VAX156" s="494"/>
      <c r="VAY156" s="494"/>
      <c r="VAZ156" s="494"/>
      <c r="VBA156" s="494"/>
      <c r="VBB156" s="494"/>
      <c r="VBC156" s="494"/>
      <c r="VBD156" s="494"/>
      <c r="VBE156" s="494"/>
      <c r="VBF156" s="494"/>
      <c r="VBG156" s="494"/>
      <c r="VBH156" s="494"/>
      <c r="VBI156" s="494"/>
      <c r="VBJ156" s="494"/>
      <c r="VBK156" s="494"/>
      <c r="VBL156" s="494"/>
      <c r="VBM156" s="494"/>
      <c r="VBN156" s="494"/>
      <c r="VBO156" s="494"/>
      <c r="VBP156" s="494"/>
      <c r="VBQ156" s="494"/>
      <c r="VBR156" s="494"/>
      <c r="VBS156" s="494"/>
      <c r="VBT156" s="494"/>
      <c r="VBU156" s="494"/>
      <c r="VBV156" s="494"/>
      <c r="VBW156" s="494"/>
      <c r="VBX156" s="494"/>
      <c r="VBY156" s="494"/>
      <c r="VBZ156" s="494"/>
      <c r="VCA156" s="494"/>
      <c r="VCB156" s="494"/>
      <c r="VCC156" s="494"/>
      <c r="VCD156" s="494"/>
      <c r="VCE156" s="494"/>
      <c r="VCF156" s="494"/>
      <c r="VCG156" s="494"/>
      <c r="VCH156" s="494"/>
      <c r="VCI156" s="494"/>
      <c r="VCJ156" s="494"/>
      <c r="VCK156" s="494"/>
      <c r="VCL156" s="494"/>
      <c r="VCM156" s="494"/>
      <c r="VCN156" s="494"/>
      <c r="VCO156" s="494"/>
      <c r="VCP156" s="494"/>
      <c r="VCQ156" s="494"/>
      <c r="VCR156" s="494"/>
      <c r="VCS156" s="494"/>
      <c r="VCT156" s="494"/>
      <c r="VCU156" s="494"/>
      <c r="VCV156" s="494"/>
      <c r="VCW156" s="494"/>
      <c r="VCX156" s="494"/>
      <c r="VCY156" s="494"/>
      <c r="VCZ156" s="494"/>
      <c r="VDA156" s="494"/>
      <c r="VDB156" s="494"/>
      <c r="VDC156" s="494"/>
      <c r="VDD156" s="494"/>
      <c r="VDE156" s="494"/>
      <c r="VDF156" s="494"/>
      <c r="VDG156" s="494"/>
      <c r="VDH156" s="494"/>
      <c r="VDI156" s="494"/>
      <c r="VDJ156" s="494"/>
      <c r="VDK156" s="494"/>
      <c r="VDL156" s="494"/>
      <c r="VDM156" s="494"/>
      <c r="VDN156" s="494"/>
      <c r="VDO156" s="494"/>
      <c r="VDP156" s="494"/>
      <c r="VDQ156" s="494"/>
      <c r="VDR156" s="494"/>
      <c r="VDS156" s="494"/>
      <c r="VDT156" s="494"/>
      <c r="VDU156" s="494"/>
      <c r="VDV156" s="494"/>
      <c r="VDW156" s="494"/>
      <c r="VDX156" s="494"/>
      <c r="VDY156" s="494"/>
      <c r="VDZ156" s="494"/>
      <c r="VEA156" s="494"/>
      <c r="VEB156" s="494"/>
      <c r="VEC156" s="494"/>
      <c r="VED156" s="494"/>
      <c r="VEE156" s="494"/>
      <c r="VEF156" s="494"/>
      <c r="VEG156" s="494"/>
      <c r="VEH156" s="494"/>
      <c r="VEI156" s="494"/>
      <c r="VEJ156" s="494"/>
      <c r="VEK156" s="494"/>
      <c r="VEL156" s="494"/>
      <c r="VEM156" s="494"/>
      <c r="VEN156" s="494"/>
      <c r="VEO156" s="494"/>
      <c r="VEP156" s="494"/>
      <c r="VEQ156" s="494"/>
      <c r="VER156" s="494"/>
      <c r="VES156" s="494"/>
      <c r="VET156" s="494"/>
      <c r="VEU156" s="494"/>
      <c r="VEV156" s="494"/>
      <c r="VEW156" s="494"/>
      <c r="VEX156" s="494"/>
      <c r="VEY156" s="494"/>
      <c r="VEZ156" s="494"/>
      <c r="VFA156" s="494"/>
      <c r="VFB156" s="494"/>
      <c r="VFC156" s="494"/>
      <c r="VFD156" s="494"/>
      <c r="VFE156" s="494"/>
      <c r="VFF156" s="494"/>
      <c r="VFG156" s="494"/>
      <c r="VFH156" s="494"/>
      <c r="VFI156" s="494"/>
      <c r="VFJ156" s="494"/>
      <c r="VFK156" s="494"/>
      <c r="VFL156" s="494"/>
      <c r="VFM156" s="494"/>
      <c r="VFN156" s="494"/>
      <c r="VFO156" s="494"/>
      <c r="VFP156" s="494"/>
      <c r="VFQ156" s="494"/>
      <c r="VFR156" s="494"/>
      <c r="VFS156" s="494"/>
      <c r="VFT156" s="494"/>
      <c r="VFU156" s="494"/>
      <c r="VFV156" s="494"/>
      <c r="VFW156" s="494"/>
      <c r="VFX156" s="494"/>
      <c r="VFY156" s="494"/>
      <c r="VFZ156" s="494"/>
      <c r="VGA156" s="494"/>
      <c r="VGB156" s="494"/>
      <c r="VGC156" s="494"/>
      <c r="VGD156" s="494"/>
      <c r="VGE156" s="494"/>
      <c r="VGF156" s="494"/>
      <c r="VGG156" s="494"/>
      <c r="VGH156" s="494"/>
      <c r="VGI156" s="494"/>
      <c r="VGJ156" s="494"/>
      <c r="VGK156" s="494"/>
      <c r="VGL156" s="494"/>
      <c r="VGM156" s="494"/>
      <c r="VGN156" s="494"/>
      <c r="VGO156" s="494"/>
      <c r="VGP156" s="494"/>
      <c r="VGQ156" s="494"/>
      <c r="VGR156" s="494"/>
      <c r="VGS156" s="494"/>
      <c r="VGT156" s="494"/>
      <c r="VGU156" s="494"/>
      <c r="VGV156" s="494"/>
      <c r="VGW156" s="494"/>
      <c r="VGX156" s="494"/>
      <c r="VGY156" s="494"/>
      <c r="VGZ156" s="494"/>
      <c r="VHA156" s="494"/>
      <c r="VHB156" s="494"/>
      <c r="VHC156" s="494"/>
      <c r="VHD156" s="494"/>
      <c r="VHE156" s="494"/>
      <c r="VHF156" s="494"/>
      <c r="VHG156" s="494"/>
      <c r="VHH156" s="494"/>
      <c r="VHI156" s="494"/>
      <c r="VHJ156" s="494"/>
      <c r="VHK156" s="494"/>
      <c r="VHL156" s="494"/>
      <c r="VHM156" s="494"/>
      <c r="VHN156" s="494"/>
      <c r="VHO156" s="494"/>
      <c r="VHP156" s="494"/>
      <c r="VHQ156" s="494"/>
      <c r="VHR156" s="494"/>
      <c r="VHS156" s="494"/>
      <c r="VHT156" s="494"/>
      <c r="VHU156" s="494"/>
      <c r="VHV156" s="494"/>
      <c r="VHW156" s="494"/>
      <c r="VHX156" s="494"/>
      <c r="VHY156" s="494"/>
      <c r="VHZ156" s="494"/>
      <c r="VIA156" s="494"/>
      <c r="VIB156" s="494"/>
      <c r="VIC156" s="494"/>
      <c r="VID156" s="494"/>
      <c r="VIE156" s="494"/>
      <c r="VIF156" s="494"/>
      <c r="VIG156" s="494"/>
      <c r="VIH156" s="494"/>
      <c r="VII156" s="494"/>
      <c r="VIJ156" s="494"/>
      <c r="VIK156" s="494"/>
      <c r="VIL156" s="494"/>
      <c r="VIM156" s="494"/>
      <c r="VIN156" s="494"/>
      <c r="VIO156" s="494"/>
      <c r="VIP156" s="494"/>
      <c r="VIQ156" s="494"/>
      <c r="VIR156" s="494"/>
      <c r="VIS156" s="494"/>
      <c r="VIT156" s="494"/>
      <c r="VIU156" s="494"/>
      <c r="VIV156" s="494"/>
      <c r="VIW156" s="494"/>
      <c r="VIX156" s="494"/>
      <c r="VIY156" s="494"/>
      <c r="VIZ156" s="494"/>
      <c r="VJA156" s="494"/>
      <c r="VJB156" s="494"/>
      <c r="VJC156" s="494"/>
      <c r="VJD156" s="494"/>
      <c r="VJE156" s="494"/>
      <c r="VJF156" s="494"/>
      <c r="VJG156" s="494"/>
      <c r="VJH156" s="494"/>
      <c r="VJI156" s="494"/>
      <c r="VJJ156" s="494"/>
      <c r="VJK156" s="494"/>
      <c r="VJL156" s="494"/>
      <c r="VJM156" s="494"/>
      <c r="VJN156" s="494"/>
      <c r="VJO156" s="494"/>
      <c r="VJP156" s="494"/>
      <c r="VJQ156" s="494"/>
      <c r="VJR156" s="494"/>
      <c r="VJS156" s="494"/>
      <c r="VJT156" s="494"/>
      <c r="VJU156" s="494"/>
      <c r="VJV156" s="494"/>
      <c r="VJW156" s="494"/>
      <c r="VJX156" s="494"/>
      <c r="VJY156" s="494"/>
      <c r="VJZ156" s="494"/>
      <c r="VKA156" s="494"/>
      <c r="VKB156" s="494"/>
      <c r="VKC156" s="494"/>
      <c r="VKD156" s="494"/>
      <c r="VKE156" s="494"/>
      <c r="VKF156" s="494"/>
      <c r="VKG156" s="494"/>
      <c r="VKH156" s="494"/>
      <c r="VKI156" s="494"/>
      <c r="VKJ156" s="494"/>
      <c r="VKK156" s="494"/>
      <c r="VKL156" s="494"/>
      <c r="VKM156" s="494"/>
      <c r="VKN156" s="494"/>
      <c r="VKO156" s="494"/>
      <c r="VKP156" s="494"/>
      <c r="VKQ156" s="494"/>
      <c r="VKR156" s="494"/>
      <c r="VKS156" s="494"/>
      <c r="VKT156" s="494"/>
      <c r="VKU156" s="494"/>
      <c r="VKV156" s="494"/>
      <c r="VKW156" s="494"/>
      <c r="VKX156" s="494"/>
      <c r="VKY156" s="494"/>
      <c r="VKZ156" s="494"/>
      <c r="VLA156" s="494"/>
      <c r="VLB156" s="494"/>
      <c r="VLC156" s="494"/>
      <c r="VLD156" s="494"/>
      <c r="VLE156" s="494"/>
      <c r="VLF156" s="494"/>
      <c r="VLG156" s="494"/>
      <c r="VLH156" s="494"/>
      <c r="VLI156" s="494"/>
      <c r="VLJ156" s="494"/>
      <c r="VLK156" s="494"/>
      <c r="VLL156" s="494"/>
      <c r="VLM156" s="494"/>
      <c r="VLN156" s="494"/>
      <c r="VLO156" s="494"/>
      <c r="VLP156" s="494"/>
      <c r="VLQ156" s="494"/>
      <c r="VLR156" s="494"/>
      <c r="VLS156" s="494"/>
      <c r="VLT156" s="494"/>
      <c r="VLU156" s="494"/>
      <c r="VLV156" s="494"/>
      <c r="VLW156" s="494"/>
      <c r="VLX156" s="494"/>
      <c r="VLY156" s="494"/>
      <c r="VLZ156" s="494"/>
      <c r="VMA156" s="494"/>
      <c r="VMB156" s="494"/>
      <c r="VMC156" s="494"/>
      <c r="VMD156" s="494"/>
      <c r="VME156" s="494"/>
      <c r="VMF156" s="494"/>
      <c r="VMG156" s="494"/>
      <c r="VMH156" s="494"/>
      <c r="VMI156" s="494"/>
      <c r="VMJ156" s="494"/>
      <c r="VMK156" s="494"/>
      <c r="VML156" s="494"/>
      <c r="VMM156" s="494"/>
      <c r="VMN156" s="494"/>
      <c r="VMO156" s="494"/>
      <c r="VMP156" s="494"/>
      <c r="VMQ156" s="494"/>
      <c r="VMR156" s="494"/>
      <c r="VMS156" s="494"/>
      <c r="VMT156" s="494"/>
      <c r="VMU156" s="494"/>
      <c r="VMV156" s="494"/>
      <c r="VMW156" s="494"/>
      <c r="VMX156" s="494"/>
      <c r="VMY156" s="494"/>
      <c r="VMZ156" s="494"/>
      <c r="VNA156" s="494"/>
      <c r="VNB156" s="494"/>
      <c r="VNC156" s="494"/>
      <c r="VND156" s="494"/>
      <c r="VNE156" s="494"/>
      <c r="VNF156" s="494"/>
      <c r="VNG156" s="494"/>
      <c r="VNH156" s="494"/>
      <c r="VNI156" s="494"/>
      <c r="VNJ156" s="494"/>
      <c r="VNK156" s="494"/>
      <c r="VNL156" s="494"/>
      <c r="VNM156" s="494"/>
      <c r="VNN156" s="494"/>
      <c r="VNO156" s="494"/>
      <c r="VNP156" s="494"/>
      <c r="VNQ156" s="494"/>
      <c r="VNR156" s="494"/>
      <c r="VNS156" s="494"/>
      <c r="VNT156" s="494"/>
      <c r="VNU156" s="494"/>
      <c r="VNV156" s="494"/>
      <c r="VNW156" s="494"/>
      <c r="VNX156" s="494"/>
      <c r="VNY156" s="494"/>
      <c r="VNZ156" s="494"/>
      <c r="VOA156" s="494"/>
      <c r="VOB156" s="494"/>
      <c r="VOC156" s="494"/>
      <c r="VOD156" s="494"/>
      <c r="VOE156" s="494"/>
      <c r="VOF156" s="494"/>
      <c r="VOG156" s="494"/>
      <c r="VOH156" s="494"/>
      <c r="VOI156" s="494"/>
      <c r="VOJ156" s="494"/>
      <c r="VOK156" s="494"/>
      <c r="VOL156" s="494"/>
      <c r="VOM156" s="494"/>
      <c r="VON156" s="494"/>
      <c r="VOO156" s="494"/>
      <c r="VOP156" s="494"/>
      <c r="VOQ156" s="494"/>
      <c r="VOR156" s="494"/>
      <c r="VOS156" s="494"/>
      <c r="VOT156" s="494"/>
      <c r="VOU156" s="494"/>
      <c r="VOV156" s="494"/>
      <c r="VOW156" s="494"/>
      <c r="VOX156" s="494"/>
      <c r="VOY156" s="494"/>
      <c r="VOZ156" s="494"/>
      <c r="VPA156" s="494"/>
      <c r="VPB156" s="494"/>
      <c r="VPC156" s="494"/>
      <c r="VPD156" s="494"/>
      <c r="VPE156" s="494"/>
      <c r="VPF156" s="494"/>
      <c r="VPG156" s="494"/>
      <c r="VPH156" s="494"/>
      <c r="VPI156" s="494"/>
      <c r="VPJ156" s="494"/>
      <c r="VPK156" s="494"/>
      <c r="VPL156" s="494"/>
      <c r="VPM156" s="494"/>
      <c r="VPN156" s="494"/>
      <c r="VPO156" s="494"/>
      <c r="VPP156" s="494"/>
      <c r="VPQ156" s="494"/>
      <c r="VPR156" s="494"/>
      <c r="VPS156" s="494"/>
      <c r="VPT156" s="494"/>
      <c r="VPU156" s="494"/>
      <c r="VPV156" s="494"/>
      <c r="VPW156" s="494"/>
      <c r="VPX156" s="494"/>
      <c r="VPY156" s="494"/>
      <c r="VPZ156" s="494"/>
      <c r="VQA156" s="494"/>
      <c r="VQB156" s="494"/>
      <c r="VQC156" s="494"/>
      <c r="VQD156" s="494"/>
      <c r="VQE156" s="494"/>
      <c r="VQF156" s="494"/>
      <c r="VQG156" s="494"/>
      <c r="VQH156" s="494"/>
      <c r="VQI156" s="494"/>
      <c r="VQJ156" s="494"/>
      <c r="VQK156" s="494"/>
      <c r="VQL156" s="494"/>
      <c r="VQM156" s="494"/>
      <c r="VQN156" s="494"/>
      <c r="VQO156" s="494"/>
      <c r="VQP156" s="494"/>
      <c r="VQQ156" s="494"/>
      <c r="VQR156" s="494"/>
      <c r="VQS156" s="494"/>
      <c r="VQT156" s="494"/>
      <c r="VQU156" s="494"/>
      <c r="VQV156" s="494"/>
      <c r="VQW156" s="494"/>
      <c r="VQX156" s="494"/>
      <c r="VQY156" s="494"/>
      <c r="VQZ156" s="494"/>
      <c r="VRA156" s="494"/>
      <c r="VRB156" s="494"/>
      <c r="VRC156" s="494"/>
      <c r="VRD156" s="494"/>
      <c r="VRE156" s="494"/>
      <c r="VRF156" s="494"/>
      <c r="VRG156" s="494"/>
      <c r="VRH156" s="494"/>
      <c r="VRI156" s="494"/>
      <c r="VRJ156" s="494"/>
      <c r="VRK156" s="494"/>
      <c r="VRL156" s="494"/>
      <c r="VRM156" s="494"/>
      <c r="VRN156" s="494"/>
      <c r="VRO156" s="494"/>
      <c r="VRP156" s="494"/>
      <c r="VRQ156" s="494"/>
      <c r="VRR156" s="494"/>
      <c r="VRS156" s="494"/>
      <c r="VRT156" s="494"/>
      <c r="VRU156" s="494"/>
      <c r="VRV156" s="494"/>
      <c r="VRW156" s="494"/>
      <c r="VRX156" s="494"/>
      <c r="VRY156" s="494"/>
      <c r="VRZ156" s="494"/>
      <c r="VSA156" s="494"/>
      <c r="VSB156" s="494"/>
      <c r="VSC156" s="494"/>
      <c r="VSD156" s="494"/>
      <c r="VSE156" s="494"/>
      <c r="VSF156" s="494"/>
      <c r="VSG156" s="494"/>
      <c r="VSH156" s="494"/>
      <c r="VSI156" s="494"/>
      <c r="VSJ156" s="494"/>
      <c r="VSK156" s="494"/>
      <c r="VSL156" s="494"/>
      <c r="VSM156" s="494"/>
      <c r="VSN156" s="494"/>
      <c r="VSO156" s="494"/>
      <c r="VSP156" s="494"/>
      <c r="VSQ156" s="494"/>
      <c r="VSR156" s="494"/>
      <c r="VSS156" s="494"/>
      <c r="VST156" s="494"/>
      <c r="VSU156" s="494"/>
      <c r="VSV156" s="494"/>
      <c r="VSW156" s="494"/>
      <c r="VSX156" s="494"/>
      <c r="VSY156" s="494"/>
      <c r="VSZ156" s="494"/>
      <c r="VTA156" s="494"/>
      <c r="VTB156" s="494"/>
      <c r="VTC156" s="494"/>
      <c r="VTD156" s="494"/>
      <c r="VTE156" s="494"/>
      <c r="VTF156" s="494"/>
      <c r="VTG156" s="494"/>
      <c r="VTH156" s="494"/>
      <c r="VTI156" s="494"/>
      <c r="VTJ156" s="494"/>
      <c r="VTK156" s="494"/>
      <c r="VTL156" s="494"/>
      <c r="VTM156" s="494"/>
      <c r="VTN156" s="494"/>
      <c r="VTO156" s="494"/>
      <c r="VTP156" s="494"/>
      <c r="VTQ156" s="494"/>
      <c r="VTR156" s="494"/>
      <c r="VTS156" s="494"/>
      <c r="VTT156" s="494"/>
      <c r="VTU156" s="494"/>
      <c r="VTV156" s="494"/>
      <c r="VTW156" s="494"/>
      <c r="VTX156" s="494"/>
      <c r="VTY156" s="494"/>
      <c r="VTZ156" s="494"/>
      <c r="VUA156" s="494"/>
      <c r="VUB156" s="494"/>
      <c r="VUC156" s="494"/>
      <c r="VUD156" s="494"/>
      <c r="VUE156" s="494"/>
      <c r="VUF156" s="494"/>
      <c r="VUG156" s="494"/>
      <c r="VUH156" s="494"/>
      <c r="VUI156" s="494"/>
      <c r="VUJ156" s="494"/>
      <c r="VUK156" s="494"/>
      <c r="VUL156" s="494"/>
      <c r="VUM156" s="494"/>
      <c r="VUN156" s="494"/>
      <c r="VUO156" s="494"/>
      <c r="VUP156" s="494"/>
      <c r="VUQ156" s="494"/>
      <c r="VUR156" s="494"/>
      <c r="VUS156" s="494"/>
      <c r="VUT156" s="494"/>
      <c r="VUU156" s="494"/>
      <c r="VUV156" s="494"/>
      <c r="VUW156" s="494"/>
      <c r="VUX156" s="494"/>
      <c r="VUY156" s="494"/>
      <c r="VUZ156" s="494"/>
      <c r="VVA156" s="494"/>
      <c r="VVB156" s="494"/>
      <c r="VVC156" s="494"/>
      <c r="VVD156" s="494"/>
      <c r="VVE156" s="494"/>
      <c r="VVF156" s="494"/>
      <c r="VVG156" s="494"/>
      <c r="VVH156" s="494"/>
      <c r="VVI156" s="494"/>
      <c r="VVJ156" s="494"/>
      <c r="VVK156" s="494"/>
      <c r="VVL156" s="494"/>
      <c r="VVM156" s="494"/>
      <c r="VVN156" s="494"/>
      <c r="VVO156" s="494"/>
      <c r="VVP156" s="494"/>
      <c r="VVQ156" s="494"/>
      <c r="VVR156" s="494"/>
      <c r="VVS156" s="494"/>
      <c r="VVT156" s="494"/>
      <c r="VVU156" s="494"/>
      <c r="VVV156" s="494"/>
      <c r="VVW156" s="494"/>
      <c r="VVX156" s="494"/>
      <c r="VVY156" s="494"/>
      <c r="VVZ156" s="494"/>
      <c r="VWA156" s="494"/>
      <c r="VWB156" s="494"/>
      <c r="VWC156" s="494"/>
      <c r="VWD156" s="494"/>
      <c r="VWE156" s="494"/>
      <c r="VWF156" s="494"/>
      <c r="VWG156" s="494"/>
      <c r="VWH156" s="494"/>
      <c r="VWI156" s="494"/>
      <c r="VWJ156" s="494"/>
      <c r="VWK156" s="494"/>
      <c r="VWL156" s="494"/>
      <c r="VWM156" s="494"/>
      <c r="VWN156" s="494"/>
      <c r="VWO156" s="494"/>
      <c r="VWP156" s="494"/>
      <c r="VWQ156" s="494"/>
      <c r="VWR156" s="494"/>
      <c r="VWS156" s="494"/>
      <c r="VWT156" s="494"/>
      <c r="VWU156" s="494"/>
      <c r="VWV156" s="494"/>
      <c r="VWW156" s="494"/>
      <c r="VWX156" s="494"/>
      <c r="VWY156" s="494"/>
      <c r="VWZ156" s="494"/>
      <c r="VXA156" s="494"/>
      <c r="VXB156" s="494"/>
      <c r="VXC156" s="494"/>
      <c r="VXD156" s="494"/>
      <c r="VXE156" s="494"/>
      <c r="VXF156" s="494"/>
      <c r="VXG156" s="494"/>
      <c r="VXH156" s="494"/>
      <c r="VXI156" s="494"/>
      <c r="VXJ156" s="494"/>
      <c r="VXK156" s="494"/>
      <c r="VXL156" s="494"/>
      <c r="VXM156" s="494"/>
      <c r="VXN156" s="494"/>
      <c r="VXO156" s="494"/>
      <c r="VXP156" s="494"/>
      <c r="VXQ156" s="494"/>
      <c r="VXR156" s="494"/>
      <c r="VXS156" s="494"/>
      <c r="VXT156" s="494"/>
      <c r="VXU156" s="494"/>
      <c r="VXV156" s="494"/>
      <c r="VXW156" s="494"/>
      <c r="VXX156" s="494"/>
      <c r="VXY156" s="494"/>
      <c r="VXZ156" s="494"/>
      <c r="VYA156" s="494"/>
      <c r="VYB156" s="494"/>
      <c r="VYC156" s="494"/>
      <c r="VYD156" s="494"/>
      <c r="VYE156" s="494"/>
      <c r="VYF156" s="494"/>
      <c r="VYG156" s="494"/>
      <c r="VYH156" s="494"/>
      <c r="VYI156" s="494"/>
      <c r="VYJ156" s="494"/>
      <c r="VYK156" s="494"/>
      <c r="VYL156" s="494"/>
      <c r="VYM156" s="494"/>
      <c r="VYN156" s="494"/>
      <c r="VYO156" s="494"/>
      <c r="VYP156" s="494"/>
      <c r="VYQ156" s="494"/>
      <c r="VYR156" s="494"/>
      <c r="VYS156" s="494"/>
      <c r="VYT156" s="494"/>
      <c r="VYU156" s="494"/>
      <c r="VYV156" s="494"/>
      <c r="VYW156" s="494"/>
      <c r="VYX156" s="494"/>
      <c r="VYY156" s="494"/>
      <c r="VYZ156" s="494"/>
      <c r="VZA156" s="494"/>
      <c r="VZB156" s="494"/>
      <c r="VZC156" s="494"/>
      <c r="VZD156" s="494"/>
      <c r="VZE156" s="494"/>
      <c r="VZF156" s="494"/>
      <c r="VZG156" s="494"/>
      <c r="VZH156" s="494"/>
      <c r="VZI156" s="494"/>
      <c r="VZJ156" s="494"/>
      <c r="VZK156" s="494"/>
      <c r="VZL156" s="494"/>
      <c r="VZM156" s="494"/>
      <c r="VZN156" s="494"/>
      <c r="VZO156" s="494"/>
      <c r="VZP156" s="494"/>
      <c r="VZQ156" s="494"/>
      <c r="VZR156" s="494"/>
      <c r="VZS156" s="494"/>
      <c r="VZT156" s="494"/>
      <c r="VZU156" s="494"/>
      <c r="VZV156" s="494"/>
      <c r="VZW156" s="494"/>
      <c r="VZX156" s="494"/>
      <c r="VZY156" s="494"/>
      <c r="VZZ156" s="494"/>
      <c r="WAA156" s="494"/>
      <c r="WAB156" s="494"/>
      <c r="WAC156" s="494"/>
      <c r="WAD156" s="494"/>
      <c r="WAE156" s="494"/>
      <c r="WAF156" s="494"/>
      <c r="WAG156" s="494"/>
      <c r="WAH156" s="494"/>
      <c r="WAI156" s="494"/>
      <c r="WAJ156" s="494"/>
      <c r="WAK156" s="494"/>
      <c r="WAL156" s="494"/>
      <c r="WAM156" s="494"/>
      <c r="WAN156" s="494"/>
      <c r="WAO156" s="494"/>
      <c r="WAP156" s="494"/>
      <c r="WAQ156" s="494"/>
      <c r="WAR156" s="494"/>
      <c r="WAS156" s="494"/>
      <c r="WAT156" s="494"/>
      <c r="WAU156" s="494"/>
      <c r="WAV156" s="494"/>
      <c r="WAW156" s="494"/>
      <c r="WAX156" s="494"/>
      <c r="WAY156" s="494"/>
      <c r="WAZ156" s="494"/>
      <c r="WBA156" s="494"/>
      <c r="WBB156" s="494"/>
      <c r="WBC156" s="494"/>
      <c r="WBD156" s="494"/>
      <c r="WBE156" s="494"/>
      <c r="WBF156" s="494"/>
      <c r="WBG156" s="494"/>
      <c r="WBH156" s="494"/>
      <c r="WBI156" s="494"/>
      <c r="WBJ156" s="494"/>
      <c r="WBK156" s="494"/>
      <c r="WBL156" s="494"/>
      <c r="WBM156" s="494"/>
      <c r="WBN156" s="494"/>
      <c r="WBO156" s="494"/>
      <c r="WBP156" s="494"/>
      <c r="WBQ156" s="494"/>
      <c r="WBR156" s="494"/>
      <c r="WBS156" s="494"/>
      <c r="WBT156" s="494"/>
      <c r="WBU156" s="494"/>
      <c r="WBV156" s="494"/>
      <c r="WBW156" s="494"/>
      <c r="WBX156" s="494"/>
      <c r="WBY156" s="494"/>
      <c r="WBZ156" s="494"/>
      <c r="WCA156" s="494"/>
      <c r="WCB156" s="494"/>
      <c r="WCC156" s="494"/>
      <c r="WCD156" s="494"/>
      <c r="WCE156" s="494"/>
      <c r="WCF156" s="494"/>
      <c r="WCG156" s="494"/>
      <c r="WCH156" s="494"/>
      <c r="WCI156" s="494"/>
      <c r="WCJ156" s="494"/>
      <c r="WCK156" s="494"/>
      <c r="WCL156" s="494"/>
      <c r="WCM156" s="494"/>
      <c r="WCN156" s="494"/>
      <c r="WCO156" s="494"/>
      <c r="WCP156" s="494"/>
      <c r="WCQ156" s="494"/>
      <c r="WCR156" s="494"/>
      <c r="WCS156" s="494"/>
      <c r="WCT156" s="494"/>
      <c r="WCU156" s="494"/>
      <c r="WCV156" s="494"/>
      <c r="WCW156" s="494"/>
      <c r="WCX156" s="494"/>
      <c r="WCY156" s="494"/>
      <c r="WCZ156" s="494"/>
      <c r="WDA156" s="494"/>
      <c r="WDB156" s="494"/>
      <c r="WDC156" s="494"/>
      <c r="WDD156" s="494"/>
      <c r="WDE156" s="494"/>
      <c r="WDF156" s="494"/>
      <c r="WDG156" s="494"/>
      <c r="WDH156" s="494"/>
      <c r="WDI156" s="494"/>
      <c r="WDJ156" s="494"/>
      <c r="WDK156" s="494"/>
      <c r="WDL156" s="494"/>
      <c r="WDM156" s="494"/>
      <c r="WDN156" s="494"/>
      <c r="WDO156" s="494"/>
      <c r="WDP156" s="494"/>
      <c r="WDQ156" s="494"/>
      <c r="WDR156" s="494"/>
      <c r="WDS156" s="494"/>
      <c r="WDT156" s="494"/>
      <c r="WDU156" s="494"/>
      <c r="WDV156" s="494"/>
      <c r="WDW156" s="494"/>
      <c r="WDX156" s="494"/>
      <c r="WDY156" s="494"/>
      <c r="WDZ156" s="494"/>
      <c r="WEA156" s="494"/>
      <c r="WEB156" s="494"/>
      <c r="WEC156" s="494"/>
      <c r="WED156" s="494"/>
      <c r="WEE156" s="494"/>
      <c r="WEF156" s="494"/>
      <c r="WEG156" s="494"/>
      <c r="WEH156" s="494"/>
      <c r="WEI156" s="494"/>
      <c r="WEJ156" s="494"/>
      <c r="WEK156" s="494"/>
      <c r="WEL156" s="494"/>
      <c r="WEM156" s="494"/>
      <c r="WEN156" s="494"/>
      <c r="WEO156" s="494"/>
      <c r="WEP156" s="494"/>
      <c r="WEQ156" s="494"/>
      <c r="WER156" s="494"/>
      <c r="WES156" s="494"/>
      <c r="WET156" s="494"/>
      <c r="WEU156" s="494"/>
      <c r="WEV156" s="494"/>
      <c r="WEW156" s="494"/>
      <c r="WEX156" s="494"/>
      <c r="WEY156" s="494"/>
      <c r="WEZ156" s="494"/>
      <c r="WFA156" s="494"/>
      <c r="WFB156" s="494"/>
      <c r="WFC156" s="494"/>
      <c r="WFD156" s="494"/>
      <c r="WFE156" s="494"/>
      <c r="WFF156" s="494"/>
      <c r="WFG156" s="494"/>
      <c r="WFH156" s="494"/>
      <c r="WFI156" s="494"/>
      <c r="WFJ156" s="494"/>
      <c r="WFK156" s="494"/>
      <c r="WFL156" s="494"/>
      <c r="WFM156" s="494"/>
      <c r="WFN156" s="494"/>
      <c r="WFO156" s="494"/>
      <c r="WFP156" s="494"/>
      <c r="WFQ156" s="494"/>
      <c r="WFR156" s="494"/>
      <c r="WFS156" s="494"/>
      <c r="WFT156" s="494"/>
      <c r="WFU156" s="494"/>
      <c r="WFV156" s="494"/>
      <c r="WFW156" s="494"/>
      <c r="WFX156" s="494"/>
      <c r="WFY156" s="494"/>
      <c r="WFZ156" s="494"/>
      <c r="WGA156" s="494"/>
      <c r="WGB156" s="494"/>
      <c r="WGC156" s="494"/>
      <c r="WGD156" s="494"/>
      <c r="WGE156" s="494"/>
      <c r="WGF156" s="494"/>
      <c r="WGG156" s="494"/>
      <c r="WGH156" s="494"/>
      <c r="WGI156" s="494"/>
      <c r="WGJ156" s="494"/>
      <c r="WGK156" s="494"/>
      <c r="WGL156" s="494"/>
      <c r="WGM156" s="494"/>
      <c r="WGN156" s="494"/>
      <c r="WGO156" s="494"/>
      <c r="WGP156" s="494"/>
      <c r="WGQ156" s="494"/>
      <c r="WGR156" s="494"/>
      <c r="WGS156" s="494"/>
      <c r="WGT156" s="494"/>
      <c r="WGU156" s="494"/>
      <c r="WGV156" s="494"/>
      <c r="WGW156" s="494"/>
      <c r="WGX156" s="494"/>
      <c r="WGY156" s="494"/>
      <c r="WGZ156" s="494"/>
      <c r="WHA156" s="494"/>
      <c r="WHB156" s="494"/>
      <c r="WHC156" s="494"/>
      <c r="WHD156" s="494"/>
      <c r="WHE156" s="494"/>
      <c r="WHF156" s="494"/>
      <c r="WHG156" s="494"/>
      <c r="WHH156" s="494"/>
      <c r="WHI156" s="494"/>
      <c r="WHJ156" s="494"/>
      <c r="WHK156" s="494"/>
      <c r="WHL156" s="494"/>
      <c r="WHM156" s="494"/>
      <c r="WHN156" s="494"/>
      <c r="WHO156" s="494"/>
      <c r="WHP156" s="494"/>
      <c r="WHQ156" s="494"/>
      <c r="WHR156" s="494"/>
      <c r="WHS156" s="494"/>
      <c r="WHT156" s="494"/>
      <c r="WHU156" s="494"/>
      <c r="WHV156" s="494"/>
      <c r="WHW156" s="494"/>
      <c r="WHX156" s="494"/>
      <c r="WHY156" s="494"/>
      <c r="WHZ156" s="494"/>
      <c r="WIA156" s="494"/>
      <c r="WIB156" s="494"/>
      <c r="WIC156" s="494"/>
      <c r="WID156" s="494"/>
      <c r="WIE156" s="494"/>
      <c r="WIF156" s="494"/>
      <c r="WIG156" s="494"/>
      <c r="WIH156" s="494"/>
      <c r="WII156" s="494"/>
      <c r="WIJ156" s="494"/>
      <c r="WIK156" s="494"/>
      <c r="WIL156" s="494"/>
      <c r="WIM156" s="494"/>
      <c r="WIN156" s="494"/>
      <c r="WIO156" s="494"/>
      <c r="WIP156" s="494"/>
      <c r="WIQ156" s="494"/>
      <c r="WIR156" s="494"/>
      <c r="WIS156" s="494"/>
      <c r="WIT156" s="494"/>
      <c r="WIU156" s="494"/>
      <c r="WIV156" s="494"/>
      <c r="WIW156" s="494"/>
      <c r="WIX156" s="494"/>
      <c r="WIY156" s="494"/>
      <c r="WIZ156" s="494"/>
      <c r="WJA156" s="494"/>
      <c r="WJB156" s="494"/>
      <c r="WJC156" s="494"/>
      <c r="WJD156" s="494"/>
      <c r="WJE156" s="494"/>
      <c r="WJF156" s="494"/>
      <c r="WJG156" s="494"/>
      <c r="WJH156" s="494"/>
      <c r="WJI156" s="494"/>
      <c r="WJJ156" s="494"/>
      <c r="WJK156" s="494"/>
      <c r="WJL156" s="494"/>
      <c r="WJM156" s="494"/>
      <c r="WJN156" s="494"/>
      <c r="WJO156" s="494"/>
      <c r="WJP156" s="494"/>
      <c r="WJQ156" s="494"/>
      <c r="WJR156" s="494"/>
      <c r="WJS156" s="494"/>
      <c r="WJT156" s="494"/>
      <c r="WJU156" s="494"/>
      <c r="WJV156" s="494"/>
      <c r="WJW156" s="494"/>
      <c r="WJX156" s="494"/>
      <c r="WJY156" s="494"/>
      <c r="WJZ156" s="494"/>
      <c r="WKA156" s="494"/>
      <c r="WKB156" s="494"/>
      <c r="WKC156" s="494"/>
      <c r="WKD156" s="494"/>
      <c r="WKE156" s="494"/>
      <c r="WKF156" s="494"/>
      <c r="WKG156" s="494"/>
      <c r="WKH156" s="494"/>
      <c r="WKI156" s="494"/>
      <c r="WKJ156" s="494"/>
      <c r="WKK156" s="494"/>
      <c r="WKL156" s="494"/>
      <c r="WKM156" s="494"/>
      <c r="WKN156" s="494"/>
      <c r="WKO156" s="494"/>
      <c r="WKP156" s="494"/>
      <c r="WKQ156" s="494"/>
      <c r="WKR156" s="494"/>
      <c r="WKS156" s="494"/>
      <c r="WKT156" s="494"/>
      <c r="WKU156" s="494"/>
      <c r="WKV156" s="494"/>
      <c r="WKW156" s="494"/>
      <c r="WKX156" s="494"/>
      <c r="WKY156" s="494"/>
      <c r="WKZ156" s="494"/>
      <c r="WLA156" s="494"/>
      <c r="WLB156" s="494"/>
      <c r="WLC156" s="494"/>
      <c r="WLD156" s="494"/>
      <c r="WLE156" s="494"/>
      <c r="WLF156" s="494"/>
      <c r="WLG156" s="494"/>
      <c r="WLH156" s="494"/>
      <c r="WLI156" s="494"/>
      <c r="WLJ156" s="494"/>
      <c r="WLK156" s="494"/>
      <c r="WLL156" s="494"/>
      <c r="WLM156" s="494"/>
      <c r="WLN156" s="494"/>
      <c r="WLO156" s="494"/>
      <c r="WLP156" s="494"/>
      <c r="WLQ156" s="494"/>
      <c r="WLR156" s="494"/>
      <c r="WLS156" s="494"/>
      <c r="WLT156" s="494"/>
      <c r="WLU156" s="494"/>
      <c r="WLV156" s="494"/>
      <c r="WLW156" s="494"/>
      <c r="WLX156" s="494"/>
      <c r="WLY156" s="494"/>
      <c r="WLZ156" s="494"/>
      <c r="WMA156" s="494"/>
      <c r="WMB156" s="494"/>
      <c r="WMC156" s="494"/>
      <c r="WMD156" s="494"/>
      <c r="WME156" s="494"/>
      <c r="WMF156" s="494"/>
      <c r="WMG156" s="494"/>
      <c r="WMH156" s="494"/>
      <c r="WMI156" s="494"/>
      <c r="WMJ156" s="494"/>
      <c r="WMK156" s="494"/>
      <c r="WML156" s="494"/>
      <c r="WMM156" s="494"/>
      <c r="WMN156" s="494"/>
      <c r="WMO156" s="494"/>
      <c r="WMP156" s="494"/>
      <c r="WMQ156" s="494"/>
      <c r="WMR156" s="494"/>
      <c r="WMS156" s="494"/>
      <c r="WMT156" s="494"/>
      <c r="WMU156" s="494"/>
      <c r="WMV156" s="494"/>
      <c r="WMW156" s="494"/>
      <c r="WMX156" s="494"/>
      <c r="WMY156" s="494"/>
      <c r="WMZ156" s="494"/>
      <c r="WNA156" s="494"/>
      <c r="WNB156" s="494"/>
      <c r="WNC156" s="494"/>
      <c r="WND156" s="494"/>
      <c r="WNE156" s="494"/>
      <c r="WNF156" s="494"/>
      <c r="WNG156" s="494"/>
      <c r="WNH156" s="494"/>
      <c r="WNI156" s="494"/>
      <c r="WNJ156" s="494"/>
      <c r="WNK156" s="494"/>
      <c r="WNL156" s="494"/>
      <c r="WNM156" s="494"/>
      <c r="WNN156" s="494"/>
      <c r="WNO156" s="494"/>
      <c r="WNP156" s="494"/>
      <c r="WNQ156" s="494"/>
      <c r="WNR156" s="494"/>
      <c r="WNS156" s="494"/>
      <c r="WNT156" s="494"/>
      <c r="WNU156" s="494"/>
      <c r="WNV156" s="494"/>
      <c r="WNW156" s="494"/>
      <c r="WNX156" s="494"/>
      <c r="WNY156" s="494"/>
      <c r="WNZ156" s="494"/>
      <c r="WOA156" s="494"/>
      <c r="WOB156" s="494"/>
      <c r="WOC156" s="494"/>
      <c r="WOD156" s="494"/>
      <c r="WOE156" s="494"/>
      <c r="WOF156" s="494"/>
      <c r="WOG156" s="494"/>
      <c r="WOH156" s="494"/>
      <c r="WOI156" s="494"/>
      <c r="WOJ156" s="494"/>
      <c r="WOK156" s="494"/>
      <c r="WOL156" s="494"/>
      <c r="WOM156" s="494"/>
      <c r="WON156" s="494"/>
      <c r="WOO156" s="494"/>
      <c r="WOP156" s="494"/>
      <c r="WOQ156" s="494"/>
      <c r="WOR156" s="494"/>
      <c r="WOS156" s="494"/>
      <c r="WOT156" s="494"/>
      <c r="WOU156" s="494"/>
      <c r="WOV156" s="494"/>
      <c r="WOW156" s="494"/>
      <c r="WOX156" s="494"/>
      <c r="WOY156" s="494"/>
      <c r="WOZ156" s="494"/>
      <c r="WPA156" s="494"/>
      <c r="WPB156" s="494"/>
      <c r="WPC156" s="494"/>
      <c r="WPD156" s="494"/>
      <c r="WPE156" s="494"/>
      <c r="WPF156" s="494"/>
      <c r="WPG156" s="494"/>
      <c r="WPH156" s="494"/>
      <c r="WPI156" s="494"/>
      <c r="WPJ156" s="494"/>
      <c r="WPK156" s="494"/>
      <c r="WPL156" s="494"/>
      <c r="WPM156" s="494"/>
      <c r="WPN156" s="494"/>
      <c r="WPO156" s="494"/>
      <c r="WPP156" s="494"/>
      <c r="WPQ156" s="494"/>
      <c r="WPR156" s="494"/>
      <c r="WPS156" s="494"/>
      <c r="WPT156" s="494"/>
      <c r="WPU156" s="494"/>
      <c r="WPV156" s="494"/>
      <c r="WPW156" s="494"/>
      <c r="WPX156" s="494"/>
      <c r="WPY156" s="494"/>
      <c r="WPZ156" s="494"/>
      <c r="WQA156" s="494"/>
      <c r="WQB156" s="494"/>
      <c r="WQC156" s="494"/>
      <c r="WQD156" s="494"/>
      <c r="WQE156" s="494"/>
      <c r="WQF156" s="494"/>
      <c r="WQG156" s="494"/>
      <c r="WQH156" s="494"/>
      <c r="WQI156" s="494"/>
      <c r="WQJ156" s="494"/>
      <c r="WQK156" s="494"/>
      <c r="WQL156" s="494"/>
      <c r="WQM156" s="494"/>
      <c r="WQN156" s="494"/>
      <c r="WQO156" s="494"/>
      <c r="WQP156" s="494"/>
      <c r="WQQ156" s="494"/>
      <c r="WQR156" s="494"/>
      <c r="WQS156" s="494"/>
      <c r="WQT156" s="494"/>
      <c r="WQU156" s="494"/>
      <c r="WQV156" s="494"/>
      <c r="WQW156" s="494"/>
      <c r="WQX156" s="494"/>
      <c r="WQY156" s="494"/>
      <c r="WQZ156" s="494"/>
      <c r="WRA156" s="494"/>
      <c r="WRB156" s="494"/>
      <c r="WRC156" s="494"/>
      <c r="WRD156" s="494"/>
      <c r="WRE156" s="494"/>
      <c r="WRF156" s="494"/>
      <c r="WRG156" s="494"/>
      <c r="WRH156" s="494"/>
      <c r="WRI156" s="494"/>
      <c r="WRJ156" s="494"/>
      <c r="WRK156" s="494"/>
      <c r="WRL156" s="494"/>
      <c r="WRM156" s="494"/>
      <c r="WRN156" s="494"/>
      <c r="WRO156" s="494"/>
      <c r="WRP156" s="494"/>
      <c r="WRQ156" s="494"/>
      <c r="WRR156" s="494"/>
      <c r="WRS156" s="494"/>
      <c r="WRT156" s="494"/>
      <c r="WRU156" s="494"/>
      <c r="WRV156" s="494"/>
      <c r="WRW156" s="494"/>
      <c r="WRX156" s="494"/>
      <c r="WRY156" s="494"/>
      <c r="WRZ156" s="494"/>
      <c r="WSA156" s="494"/>
      <c r="WSB156" s="494"/>
      <c r="WSC156" s="494"/>
      <c r="WSD156" s="494"/>
      <c r="WSE156" s="494"/>
      <c r="WSF156" s="494"/>
      <c r="WSG156" s="494"/>
      <c r="WSH156" s="494"/>
      <c r="WSI156" s="494"/>
      <c r="WSJ156" s="494"/>
      <c r="WSK156" s="494"/>
      <c r="WSL156" s="494"/>
      <c r="WSM156" s="494"/>
      <c r="WSN156" s="494"/>
      <c r="WSO156" s="494"/>
      <c r="WSP156" s="494"/>
      <c r="WSQ156" s="494"/>
      <c r="WSR156" s="494"/>
      <c r="WSS156" s="494"/>
      <c r="WST156" s="494"/>
      <c r="WSU156" s="494"/>
      <c r="WSV156" s="494"/>
      <c r="WSW156" s="494"/>
      <c r="WSX156" s="494"/>
      <c r="WSY156" s="494"/>
      <c r="WSZ156" s="494"/>
      <c r="WTA156" s="494"/>
      <c r="WTB156" s="494"/>
      <c r="WTC156" s="494"/>
      <c r="WTD156" s="494"/>
      <c r="WTE156" s="494"/>
      <c r="WTF156" s="494"/>
      <c r="WTG156" s="494"/>
      <c r="WTH156" s="494"/>
      <c r="WTI156" s="494"/>
      <c r="WTJ156" s="494"/>
      <c r="WTK156" s="494"/>
      <c r="WTL156" s="494"/>
      <c r="WTM156" s="494"/>
      <c r="WTN156" s="494"/>
      <c r="WTO156" s="494"/>
      <c r="WTP156" s="494"/>
      <c r="WTQ156" s="494"/>
      <c r="WTR156" s="494"/>
      <c r="WTS156" s="494"/>
      <c r="WTT156" s="494"/>
      <c r="WTU156" s="494"/>
      <c r="WTV156" s="494"/>
      <c r="WTW156" s="494"/>
      <c r="WTX156" s="494"/>
      <c r="WTY156" s="494"/>
      <c r="WTZ156" s="494"/>
      <c r="WUA156" s="494"/>
      <c r="WUB156" s="494"/>
      <c r="WUC156" s="494"/>
      <c r="WUD156" s="494"/>
      <c r="WUE156" s="494"/>
      <c r="WUF156" s="494"/>
      <c r="WUG156" s="494"/>
      <c r="WUH156" s="494"/>
      <c r="WUI156" s="494"/>
      <c r="WUJ156" s="494"/>
      <c r="WUK156" s="494"/>
      <c r="WUL156" s="494"/>
      <c r="WUM156" s="494"/>
      <c r="WUN156" s="494"/>
      <c r="WUO156" s="494"/>
      <c r="WUP156" s="494"/>
      <c r="WUQ156" s="494"/>
      <c r="WUR156" s="494"/>
      <c r="WUS156" s="494"/>
      <c r="WUT156" s="494"/>
      <c r="WUU156" s="494"/>
      <c r="WUV156" s="494"/>
      <c r="WUW156" s="494"/>
      <c r="WUX156" s="494"/>
      <c r="WUY156" s="494"/>
      <c r="WUZ156" s="494"/>
      <c r="WVA156" s="494"/>
      <c r="WVB156" s="494"/>
      <c r="WVC156" s="494"/>
      <c r="WVD156" s="494"/>
      <c r="WVE156" s="494"/>
      <c r="WVF156" s="494"/>
      <c r="WVG156" s="494"/>
      <c r="WVH156" s="494"/>
      <c r="WVI156" s="494"/>
      <c r="WVJ156" s="494"/>
      <c r="WVK156" s="494"/>
      <c r="WVL156" s="494"/>
      <c r="WVM156" s="494"/>
      <c r="WVN156" s="494"/>
      <c r="WVO156" s="494"/>
      <c r="WVP156" s="494"/>
      <c r="WVQ156" s="494"/>
      <c r="WVR156" s="494"/>
      <c r="WVS156" s="494"/>
      <c r="WVT156" s="494"/>
      <c r="WVU156" s="494"/>
      <c r="WVV156" s="494"/>
      <c r="WVW156" s="494"/>
      <c r="WVX156" s="494"/>
      <c r="WVY156" s="494"/>
      <c r="WVZ156" s="494"/>
      <c r="WWA156" s="494"/>
      <c r="WWB156" s="494"/>
      <c r="WWC156" s="494"/>
      <c r="WWD156" s="494"/>
      <c r="WWE156" s="494"/>
      <c r="WWF156" s="494"/>
      <c r="WWG156" s="494"/>
      <c r="WWH156" s="494"/>
      <c r="WWI156" s="494"/>
      <c r="WWJ156" s="494"/>
      <c r="WWK156" s="494"/>
      <c r="WWL156" s="494"/>
      <c r="WWM156" s="494"/>
      <c r="WWN156" s="494"/>
      <c r="WWO156" s="494"/>
      <c r="WWP156" s="494"/>
      <c r="WWQ156" s="494"/>
      <c r="WWR156" s="494"/>
      <c r="WWS156" s="494"/>
      <c r="WWT156" s="494"/>
      <c r="WWU156" s="494"/>
      <c r="WWV156" s="494"/>
      <c r="WWW156" s="494"/>
      <c r="WWX156" s="494"/>
      <c r="WWY156" s="494"/>
      <c r="WWZ156" s="494"/>
      <c r="WXA156" s="494"/>
      <c r="WXB156" s="494"/>
      <c r="WXC156" s="494"/>
      <c r="WXD156" s="494"/>
      <c r="WXE156" s="494"/>
      <c r="WXF156" s="494"/>
      <c r="WXG156" s="494"/>
      <c r="WXH156" s="494"/>
      <c r="WXI156" s="494"/>
      <c r="WXJ156" s="494"/>
      <c r="WXK156" s="494"/>
      <c r="WXL156" s="494"/>
      <c r="WXM156" s="494"/>
      <c r="WXN156" s="494"/>
      <c r="WXO156" s="494"/>
      <c r="WXP156" s="494"/>
      <c r="WXQ156" s="494"/>
      <c r="WXR156" s="494"/>
      <c r="WXS156" s="494"/>
      <c r="WXT156" s="494"/>
      <c r="WXU156" s="494"/>
      <c r="WXV156" s="494"/>
      <c r="WXW156" s="494"/>
      <c r="WXX156" s="494"/>
      <c r="WXY156" s="494"/>
      <c r="WXZ156" s="494"/>
      <c r="WYA156" s="494"/>
      <c r="WYB156" s="494"/>
      <c r="WYC156" s="494"/>
      <c r="WYD156" s="494"/>
      <c r="WYE156" s="494"/>
      <c r="WYF156" s="494"/>
      <c r="WYG156" s="494"/>
      <c r="WYH156" s="494"/>
      <c r="WYI156" s="494"/>
      <c r="WYJ156" s="494"/>
      <c r="WYK156" s="494"/>
      <c r="WYL156" s="494"/>
      <c r="WYM156" s="494"/>
      <c r="WYN156" s="494"/>
      <c r="WYO156" s="494"/>
      <c r="WYP156" s="494"/>
      <c r="WYQ156" s="494"/>
      <c r="WYR156" s="494"/>
      <c r="WYS156" s="494"/>
      <c r="WYT156" s="494"/>
      <c r="WYU156" s="494"/>
      <c r="WYV156" s="494"/>
      <c r="WYW156" s="494"/>
      <c r="WYX156" s="494"/>
      <c r="WYY156" s="494"/>
      <c r="WYZ156" s="494"/>
      <c r="WZA156" s="494"/>
      <c r="WZB156" s="494"/>
      <c r="WZC156" s="494"/>
      <c r="WZD156" s="494"/>
      <c r="WZE156" s="494"/>
      <c r="WZF156" s="494"/>
      <c r="WZG156" s="494"/>
      <c r="WZH156" s="494"/>
      <c r="WZI156" s="494"/>
      <c r="WZJ156" s="494"/>
      <c r="WZK156" s="494"/>
      <c r="WZL156" s="494"/>
      <c r="WZM156" s="494"/>
      <c r="WZN156" s="494"/>
      <c r="WZO156" s="494"/>
      <c r="WZP156" s="494"/>
      <c r="WZQ156" s="494"/>
      <c r="WZR156" s="494"/>
      <c r="WZS156" s="494"/>
      <c r="WZT156" s="494"/>
      <c r="WZU156" s="494"/>
      <c r="WZV156" s="494"/>
      <c r="WZW156" s="494"/>
      <c r="WZX156" s="494"/>
      <c r="WZY156" s="494"/>
      <c r="WZZ156" s="494"/>
      <c r="XAA156" s="494"/>
      <c r="XAB156" s="494"/>
      <c r="XAC156" s="494"/>
      <c r="XAD156" s="494"/>
      <c r="XAE156" s="494"/>
      <c r="XAF156" s="494"/>
      <c r="XAG156" s="494"/>
      <c r="XAH156" s="494"/>
      <c r="XAI156" s="494"/>
      <c r="XAJ156" s="494"/>
      <c r="XAK156" s="494"/>
      <c r="XAL156" s="494"/>
      <c r="XAM156" s="494"/>
      <c r="XAN156" s="494"/>
      <c r="XAO156" s="494"/>
      <c r="XAP156" s="494"/>
      <c r="XAQ156" s="494"/>
      <c r="XAR156" s="494"/>
      <c r="XAS156" s="494"/>
      <c r="XAT156" s="494"/>
      <c r="XAU156" s="494"/>
      <c r="XAV156" s="494"/>
      <c r="XAW156" s="494"/>
      <c r="XAX156" s="494"/>
      <c r="XAY156" s="494"/>
      <c r="XAZ156" s="494"/>
      <c r="XBA156" s="494"/>
      <c r="XBB156" s="494"/>
      <c r="XBC156" s="494"/>
      <c r="XBD156" s="494"/>
      <c r="XBE156" s="494"/>
      <c r="XBF156" s="494"/>
      <c r="XBG156" s="494"/>
      <c r="XBH156" s="494"/>
      <c r="XBI156" s="494"/>
      <c r="XBJ156" s="494"/>
      <c r="XBK156" s="494"/>
      <c r="XBL156" s="494"/>
      <c r="XBM156" s="494"/>
      <c r="XBN156" s="494"/>
      <c r="XBO156" s="494"/>
      <c r="XBP156" s="494"/>
      <c r="XBQ156" s="494"/>
      <c r="XBR156" s="494"/>
      <c r="XBS156" s="494"/>
      <c r="XBT156" s="494"/>
      <c r="XBU156" s="494"/>
      <c r="XBV156" s="494"/>
      <c r="XBW156" s="494"/>
      <c r="XBX156" s="494"/>
      <c r="XBY156" s="494"/>
      <c r="XBZ156" s="494"/>
      <c r="XCA156" s="494"/>
      <c r="XCB156" s="494"/>
      <c r="XCC156" s="494"/>
      <c r="XCD156" s="494"/>
      <c r="XCE156" s="494"/>
      <c r="XCF156" s="494"/>
      <c r="XCG156" s="494"/>
      <c r="XCH156" s="494"/>
      <c r="XCI156" s="494"/>
      <c r="XCJ156" s="494"/>
      <c r="XCK156" s="494"/>
      <c r="XCL156" s="494"/>
      <c r="XCM156" s="494"/>
      <c r="XCN156" s="494"/>
      <c r="XCO156" s="494"/>
      <c r="XCP156" s="494"/>
      <c r="XCQ156" s="494"/>
      <c r="XCR156" s="494"/>
      <c r="XCS156" s="494"/>
      <c r="XCT156" s="494"/>
      <c r="XCU156" s="494"/>
      <c r="XCV156" s="494"/>
      <c r="XCW156" s="494"/>
      <c r="XCX156" s="494"/>
      <c r="XCY156" s="494"/>
      <c r="XCZ156" s="494"/>
      <c r="XDA156" s="494"/>
      <c r="XDB156" s="494"/>
      <c r="XDC156" s="494"/>
      <c r="XDD156" s="494"/>
      <c r="XDE156" s="494"/>
      <c r="XDF156" s="494"/>
      <c r="XDG156" s="494"/>
      <c r="XDH156" s="494"/>
      <c r="XDI156" s="494"/>
      <c r="XDJ156" s="494"/>
      <c r="XDK156" s="494"/>
      <c r="XDL156" s="494"/>
      <c r="XDM156" s="494"/>
      <c r="XDN156" s="494"/>
      <c r="XDO156" s="494"/>
      <c r="XDP156" s="494"/>
      <c r="XDQ156" s="494"/>
      <c r="XDR156" s="494"/>
      <c r="XDS156" s="494"/>
      <c r="XDT156" s="494"/>
      <c r="XDU156" s="494"/>
      <c r="XDV156" s="494"/>
      <c r="XDW156" s="494"/>
      <c r="XDX156" s="494"/>
      <c r="XDY156" s="494"/>
      <c r="XDZ156" s="494"/>
      <c r="XEA156" s="494"/>
      <c r="XEB156" s="494"/>
      <c r="XEC156" s="494"/>
      <c r="XED156" s="494"/>
      <c r="XEE156" s="494"/>
      <c r="XEF156" s="494"/>
      <c r="XEG156" s="494"/>
      <c r="XEH156" s="494"/>
      <c r="XEI156" s="494"/>
      <c r="XEJ156" s="494"/>
      <c r="XEK156" s="494"/>
      <c r="XEL156" s="494"/>
      <c r="XEM156" s="494"/>
      <c r="XEN156" s="494"/>
      <c r="XEO156" s="494"/>
      <c r="XEP156" s="494"/>
      <c r="XEQ156" s="494"/>
      <c r="XER156" s="494"/>
      <c r="XES156" s="494"/>
      <c r="XET156" s="494"/>
      <c r="XEU156" s="494"/>
      <c r="XEV156" s="494"/>
      <c r="XEW156" s="494"/>
      <c r="XEX156" s="494"/>
      <c r="XEY156" s="494"/>
      <c r="XEZ156" s="494"/>
      <c r="XFA156" s="494"/>
      <c r="XFB156" s="494"/>
      <c r="XFC156" s="494"/>
      <c r="XFD156" s="494"/>
    </row>
    <row r="157" spans="1:16384" s="220" customFormat="1" ht="16.5" customHeight="1">
      <c r="A157" s="408" t="s">
        <v>878</v>
      </c>
      <c r="B157" s="408"/>
      <c r="C157" s="408"/>
      <c r="D157" s="408"/>
      <c r="E157" s="408"/>
      <c r="F157" s="408"/>
      <c r="G157" s="405"/>
      <c r="H157" s="405"/>
      <c r="I157" s="405"/>
      <c r="J157" s="405"/>
      <c r="K157" s="405"/>
      <c r="L157" s="405"/>
    </row>
    <row r="158" spans="1:16384" s="220" customFormat="1" ht="16.5" customHeight="1">
      <c r="A158" s="495"/>
      <c r="B158" s="495"/>
      <c r="C158" s="495"/>
      <c r="D158" s="495"/>
      <c r="E158" s="495"/>
      <c r="F158" s="495"/>
      <c r="G158" s="291"/>
      <c r="H158" s="291"/>
      <c r="I158" s="291"/>
      <c r="J158" s="291"/>
      <c r="K158" s="291"/>
      <c r="L158" s="291"/>
    </row>
    <row r="159" spans="1:16384" s="220" customFormat="1" ht="16.5" customHeight="1">
      <c r="A159" s="408" t="s">
        <v>524</v>
      </c>
      <c r="B159" s="408"/>
      <c r="C159" s="408"/>
      <c r="D159" s="408"/>
      <c r="E159" s="408"/>
      <c r="F159" s="408"/>
      <c r="G159" s="224"/>
      <c r="H159" s="224"/>
      <c r="I159" s="224"/>
      <c r="J159" s="224"/>
      <c r="K159" s="224"/>
      <c r="L159" s="224"/>
    </row>
    <row r="160" spans="1:16384" s="220" customFormat="1" ht="16.5" customHeight="1">
      <c r="A160" s="405" t="s">
        <v>525</v>
      </c>
      <c r="B160" s="405"/>
      <c r="C160" s="405"/>
      <c r="D160" s="405"/>
      <c r="E160" s="405"/>
      <c r="F160" s="405"/>
      <c r="G160" s="224"/>
      <c r="H160" s="224"/>
      <c r="I160" s="224"/>
      <c r="J160" s="224"/>
      <c r="K160" s="224"/>
      <c r="L160" s="224"/>
    </row>
    <row r="161" spans="1:12" s="220" customFormat="1" ht="16.5" customHeight="1">
      <c r="A161" s="405" t="s">
        <v>783</v>
      </c>
      <c r="B161" s="405"/>
      <c r="C161" s="405"/>
      <c r="D161" s="405"/>
      <c r="E161" s="405"/>
      <c r="F161" s="405"/>
      <c r="G161" s="224"/>
      <c r="H161" s="224"/>
      <c r="I161" s="224"/>
      <c r="J161" s="224"/>
      <c r="K161" s="224"/>
      <c r="L161" s="224"/>
    </row>
    <row r="162" spans="1:12" s="220" customFormat="1" ht="27" customHeight="1">
      <c r="A162" s="405" t="s">
        <v>784</v>
      </c>
      <c r="B162" s="405"/>
      <c r="C162" s="405"/>
      <c r="D162" s="405"/>
      <c r="E162" s="405"/>
      <c r="F162" s="405"/>
      <c r="G162" s="224"/>
      <c r="H162" s="224"/>
      <c r="I162" s="224"/>
      <c r="J162" s="224"/>
      <c r="K162" s="224"/>
      <c r="L162" s="224"/>
    </row>
    <row r="163" spans="1:12" s="220" customFormat="1" ht="35.450000000000003" customHeight="1">
      <c r="A163" s="405" t="s">
        <v>950</v>
      </c>
      <c r="B163" s="405"/>
      <c r="C163" s="405"/>
      <c r="D163" s="405"/>
      <c r="E163" s="405"/>
      <c r="F163" s="405"/>
      <c r="G163" s="224"/>
      <c r="H163" s="224"/>
      <c r="I163" s="224"/>
      <c r="J163" s="224"/>
      <c r="K163" s="224"/>
      <c r="L163" s="224"/>
    </row>
    <row r="164" spans="1:12" s="220" customFormat="1" ht="16.5" customHeight="1">
      <c r="A164" s="405" t="s">
        <v>951</v>
      </c>
      <c r="B164" s="405"/>
      <c r="C164" s="405"/>
      <c r="D164" s="405"/>
      <c r="E164" s="405"/>
      <c r="F164" s="405"/>
      <c r="G164" s="224"/>
      <c r="H164" s="224"/>
      <c r="I164" s="224"/>
      <c r="J164" s="224"/>
      <c r="K164" s="224"/>
      <c r="L164" s="224"/>
    </row>
    <row r="165" spans="1:12" s="220" customFormat="1" ht="27.6" customHeight="1">
      <c r="A165" s="405" t="s">
        <v>729</v>
      </c>
      <c r="B165" s="405"/>
      <c r="C165" s="405"/>
      <c r="D165" s="405"/>
      <c r="E165" s="405"/>
      <c r="F165" s="405"/>
      <c r="G165" s="224"/>
      <c r="H165" s="224"/>
      <c r="I165" s="224"/>
      <c r="J165" s="224"/>
      <c r="K165" s="224"/>
      <c r="L165" s="224"/>
    </row>
    <row r="166" spans="1:12" s="220" customFormat="1" ht="41.25" customHeight="1">
      <c r="A166" s="411" t="s">
        <v>1037</v>
      </c>
      <c r="B166" s="411"/>
      <c r="C166" s="411"/>
      <c r="D166" s="411"/>
      <c r="E166" s="411"/>
      <c r="F166" s="411"/>
      <c r="G166" s="224"/>
      <c r="H166" s="224"/>
      <c r="I166" s="224"/>
      <c r="J166" s="224"/>
      <c r="K166" s="224"/>
      <c r="L166" s="224"/>
    </row>
    <row r="167" spans="1:12" s="220" customFormat="1" ht="16.5" customHeight="1">
      <c r="A167" s="405" t="s">
        <v>526</v>
      </c>
      <c r="B167" s="405"/>
      <c r="C167" s="405"/>
      <c r="D167" s="405"/>
      <c r="E167" s="405"/>
      <c r="F167" s="405"/>
      <c r="G167" s="224"/>
      <c r="H167" s="224"/>
      <c r="I167" s="224"/>
      <c r="J167" s="224"/>
      <c r="K167" s="224"/>
      <c r="L167" s="224"/>
    </row>
    <row r="168" spans="1:12" s="220" customFormat="1" ht="16.5" customHeight="1">
      <c r="A168" s="405" t="s">
        <v>527</v>
      </c>
      <c r="B168" s="405"/>
      <c r="C168" s="405"/>
      <c r="D168" s="405"/>
      <c r="E168" s="405"/>
      <c r="F168" s="405"/>
      <c r="G168" s="224"/>
      <c r="H168" s="224"/>
      <c r="I168" s="224"/>
      <c r="J168" s="224"/>
      <c r="K168" s="224"/>
      <c r="L168" s="224"/>
    </row>
    <row r="169" spans="1:12" s="220" customFormat="1" ht="16.5" customHeight="1">
      <c r="A169" s="405" t="s">
        <v>528</v>
      </c>
      <c r="B169" s="405"/>
      <c r="C169" s="405"/>
      <c r="D169" s="405"/>
      <c r="E169" s="405"/>
      <c r="F169" s="405"/>
      <c r="G169" s="224"/>
      <c r="H169" s="224"/>
      <c r="I169" s="224"/>
      <c r="J169" s="224"/>
      <c r="K169" s="224"/>
      <c r="L169" s="224"/>
    </row>
    <row r="170" spans="1:12" s="220" customFormat="1" ht="16.5" customHeight="1">
      <c r="A170" s="405" t="s">
        <v>529</v>
      </c>
      <c r="B170" s="405"/>
      <c r="C170" s="405"/>
      <c r="D170" s="405"/>
      <c r="E170" s="405"/>
      <c r="F170" s="405"/>
      <c r="G170" s="224"/>
      <c r="H170" s="224"/>
      <c r="I170" s="224"/>
      <c r="J170" s="224"/>
      <c r="K170" s="224"/>
      <c r="L170" s="224"/>
    </row>
    <row r="171" spans="1:12" s="220" customFormat="1" ht="16.5" customHeight="1">
      <c r="A171" s="405" t="s">
        <v>530</v>
      </c>
      <c r="B171" s="405"/>
      <c r="C171" s="405"/>
      <c r="D171" s="405"/>
      <c r="E171" s="405"/>
      <c r="F171" s="405"/>
      <c r="G171" s="224"/>
      <c r="H171" s="224"/>
      <c r="I171" s="224"/>
      <c r="J171" s="224"/>
      <c r="K171" s="224"/>
      <c r="L171" s="224"/>
    </row>
    <row r="172" spans="1:12" s="220" customFormat="1" ht="16.5" customHeight="1">
      <c r="A172" s="405"/>
      <c r="B172" s="405"/>
      <c r="C172" s="405"/>
      <c r="D172" s="405"/>
      <c r="E172" s="405"/>
      <c r="F172" s="405"/>
      <c r="G172" s="224"/>
      <c r="H172" s="224"/>
      <c r="I172" s="224"/>
      <c r="J172" s="224"/>
      <c r="K172" s="224"/>
      <c r="L172" s="224"/>
    </row>
    <row r="173" spans="1:12" s="220" customFormat="1" ht="16.5" customHeight="1">
      <c r="A173" s="408" t="s">
        <v>531</v>
      </c>
      <c r="B173" s="408"/>
      <c r="C173" s="408"/>
      <c r="D173" s="408"/>
      <c r="E173" s="408"/>
      <c r="F173" s="408"/>
      <c r="G173" s="224"/>
      <c r="H173" s="224"/>
      <c r="I173" s="224"/>
      <c r="J173" s="224"/>
      <c r="K173" s="224"/>
      <c r="L173" s="224"/>
    </row>
    <row r="174" spans="1:12" s="220" customFormat="1" ht="16.5" customHeight="1">
      <c r="A174" s="405" t="s">
        <v>525</v>
      </c>
      <c r="B174" s="405"/>
      <c r="C174" s="405"/>
      <c r="D174" s="405"/>
      <c r="E174" s="405"/>
      <c r="F174" s="405"/>
      <c r="G174" s="224"/>
      <c r="H174" s="224"/>
      <c r="I174" s="224"/>
      <c r="J174" s="224"/>
      <c r="K174" s="224"/>
      <c r="L174" s="224"/>
    </row>
    <row r="175" spans="1:12" s="220" customFormat="1" ht="16.5" customHeight="1">
      <c r="A175" s="405" t="s">
        <v>952</v>
      </c>
      <c r="B175" s="405"/>
      <c r="C175" s="405"/>
      <c r="D175" s="405"/>
      <c r="E175" s="405"/>
      <c r="F175" s="405"/>
      <c r="G175" s="224"/>
      <c r="H175" s="224"/>
      <c r="I175" s="224"/>
      <c r="J175" s="224"/>
      <c r="K175" s="224"/>
      <c r="L175" s="224"/>
    </row>
    <row r="176" spans="1:12" s="220" customFormat="1" ht="16.5" customHeight="1">
      <c r="A176" s="405" t="s">
        <v>1038</v>
      </c>
      <c r="B176" s="405"/>
      <c r="C176" s="405"/>
      <c r="D176" s="405"/>
      <c r="E176" s="405"/>
      <c r="F176" s="405"/>
      <c r="G176" s="224"/>
      <c r="H176" s="224"/>
      <c r="I176" s="224"/>
      <c r="J176" s="224"/>
      <c r="K176" s="224"/>
      <c r="L176" s="224"/>
    </row>
    <row r="177" spans="1:12" s="220" customFormat="1" ht="16.5" customHeight="1">
      <c r="A177" s="496"/>
      <c r="B177" s="496"/>
      <c r="C177" s="496"/>
      <c r="D177" s="496"/>
      <c r="E177" s="496"/>
      <c r="F177" s="496"/>
      <c r="G177" s="224"/>
      <c r="H177" s="224"/>
      <c r="I177" s="224"/>
      <c r="J177" s="224"/>
      <c r="K177" s="224"/>
      <c r="L177" s="224"/>
    </row>
    <row r="178" spans="1:12" s="220" customFormat="1" ht="16.5" customHeight="1">
      <c r="A178" s="408" t="s">
        <v>532</v>
      </c>
      <c r="B178" s="408"/>
      <c r="C178" s="408"/>
      <c r="D178" s="408"/>
      <c r="E178" s="408"/>
      <c r="F178" s="408"/>
      <c r="G178" s="224"/>
      <c r="H178" s="224"/>
      <c r="I178" s="224"/>
      <c r="J178" s="224"/>
      <c r="K178" s="224"/>
      <c r="L178" s="224"/>
    </row>
    <row r="179" spans="1:12" s="220" customFormat="1" ht="16.5" customHeight="1">
      <c r="A179" s="405" t="s">
        <v>533</v>
      </c>
      <c r="B179" s="405"/>
      <c r="C179" s="405"/>
      <c r="D179" s="405"/>
      <c r="E179" s="405"/>
      <c r="F179" s="405"/>
      <c r="G179" s="224"/>
      <c r="H179" s="224"/>
      <c r="I179" s="224"/>
      <c r="J179" s="224"/>
      <c r="K179" s="224"/>
      <c r="L179" s="224"/>
    </row>
    <row r="180" spans="1:12" s="220" customFormat="1" ht="16.5" customHeight="1">
      <c r="A180" s="405" t="s">
        <v>716</v>
      </c>
      <c r="B180" s="405"/>
      <c r="C180" s="405"/>
      <c r="D180" s="405"/>
      <c r="E180" s="405"/>
      <c r="F180" s="405"/>
      <c r="G180" s="224"/>
      <c r="H180" s="224"/>
      <c r="I180" s="224"/>
      <c r="J180" s="224"/>
      <c r="K180" s="224"/>
      <c r="L180" s="224"/>
    </row>
    <row r="181" spans="1:12" s="220" customFormat="1" ht="16.5" customHeight="1">
      <c r="A181" s="405" t="s">
        <v>717</v>
      </c>
      <c r="B181" s="405"/>
      <c r="C181" s="405"/>
      <c r="D181" s="405"/>
      <c r="E181" s="405"/>
      <c r="F181" s="405"/>
      <c r="G181" s="224"/>
      <c r="H181" s="224"/>
      <c r="I181" s="224"/>
      <c r="J181" s="224"/>
      <c r="K181" s="224"/>
      <c r="L181" s="224"/>
    </row>
    <row r="182" spans="1:12" s="220" customFormat="1" ht="16.5" customHeight="1">
      <c r="A182" s="405" t="s">
        <v>718</v>
      </c>
      <c r="B182" s="405"/>
      <c r="C182" s="405"/>
      <c r="D182" s="405"/>
      <c r="E182" s="405"/>
      <c r="F182" s="405"/>
      <c r="G182" s="224"/>
      <c r="H182" s="224"/>
      <c r="I182" s="224"/>
      <c r="J182" s="224"/>
      <c r="K182" s="224"/>
      <c r="L182" s="224"/>
    </row>
    <row r="183" spans="1:12" s="220" customFormat="1" ht="16.5" customHeight="1">
      <c r="A183" s="496"/>
      <c r="B183" s="496"/>
      <c r="C183" s="496"/>
      <c r="D183" s="496"/>
      <c r="E183" s="496"/>
      <c r="F183" s="496"/>
      <c r="G183" s="224"/>
      <c r="H183" s="224"/>
      <c r="I183" s="224"/>
      <c r="J183" s="224"/>
      <c r="K183" s="224"/>
      <c r="L183" s="224"/>
    </row>
    <row r="184" spans="1:12" s="220" customFormat="1" ht="16.5" customHeight="1">
      <c r="A184" s="408" t="s">
        <v>534</v>
      </c>
      <c r="B184" s="408"/>
      <c r="C184" s="408"/>
      <c r="D184" s="408"/>
      <c r="E184" s="408"/>
      <c r="F184" s="408"/>
      <c r="G184" s="224"/>
      <c r="H184" s="224"/>
      <c r="I184" s="224"/>
      <c r="J184" s="224"/>
      <c r="K184" s="224"/>
      <c r="L184" s="224"/>
    </row>
    <row r="185" spans="1:12" s="220" customFormat="1" ht="16.5" customHeight="1">
      <c r="A185" s="405" t="s">
        <v>535</v>
      </c>
      <c r="B185" s="405"/>
      <c r="C185" s="405"/>
      <c r="D185" s="405"/>
      <c r="E185" s="405"/>
      <c r="F185" s="405"/>
      <c r="G185" s="224"/>
      <c r="H185" s="224"/>
      <c r="I185" s="224"/>
      <c r="J185" s="224"/>
      <c r="K185" s="224"/>
      <c r="L185" s="224"/>
    </row>
    <row r="186" spans="1:12" s="220" customFormat="1" ht="16.5" customHeight="1">
      <c r="A186" s="405" t="s">
        <v>953</v>
      </c>
      <c r="B186" s="405"/>
      <c r="C186" s="405"/>
      <c r="D186" s="405"/>
      <c r="E186" s="405"/>
      <c r="F186" s="405"/>
      <c r="G186" s="224"/>
      <c r="H186" s="224"/>
      <c r="I186" s="224"/>
      <c r="J186" s="224"/>
      <c r="K186" s="224"/>
      <c r="L186" s="224"/>
    </row>
    <row r="187" spans="1:12" s="220" customFormat="1" ht="16.5" customHeight="1">
      <c r="A187" s="405" t="s">
        <v>536</v>
      </c>
      <c r="B187" s="405"/>
      <c r="C187" s="405"/>
      <c r="D187" s="405"/>
      <c r="E187" s="405"/>
      <c r="F187" s="405"/>
      <c r="G187" s="224"/>
      <c r="H187" s="224"/>
      <c r="I187" s="224"/>
      <c r="J187" s="224"/>
      <c r="K187" s="224"/>
      <c r="L187" s="224"/>
    </row>
    <row r="188" spans="1:12" s="220" customFormat="1" ht="16.5" customHeight="1">
      <c r="A188" s="405" t="s">
        <v>537</v>
      </c>
      <c r="B188" s="405"/>
      <c r="C188" s="405"/>
      <c r="D188" s="405"/>
      <c r="E188" s="405"/>
      <c r="F188" s="405"/>
      <c r="G188" s="224"/>
      <c r="H188" s="224"/>
      <c r="I188" s="224"/>
      <c r="J188" s="224"/>
      <c r="K188" s="224"/>
      <c r="L188" s="224"/>
    </row>
    <row r="189" spans="1:12" s="220" customFormat="1" ht="16.5" customHeight="1">
      <c r="A189" s="405"/>
      <c r="B189" s="405"/>
      <c r="C189" s="405"/>
      <c r="D189" s="405"/>
      <c r="E189" s="405"/>
      <c r="F189" s="405"/>
      <c r="G189" s="224"/>
      <c r="H189" s="224"/>
      <c r="I189" s="224"/>
      <c r="J189" s="224"/>
      <c r="K189" s="224"/>
      <c r="L189" s="224"/>
    </row>
    <row r="190" spans="1:12" s="220" customFormat="1" ht="16.5" customHeight="1">
      <c r="A190" s="408" t="s">
        <v>538</v>
      </c>
      <c r="B190" s="408"/>
      <c r="C190" s="408"/>
      <c r="D190" s="408"/>
      <c r="E190" s="408"/>
      <c r="F190" s="408"/>
      <c r="G190" s="224"/>
      <c r="H190" s="224"/>
      <c r="I190" s="224"/>
      <c r="J190" s="224"/>
      <c r="K190" s="224"/>
      <c r="L190" s="224"/>
    </row>
    <row r="191" spans="1:12" s="220" customFormat="1" ht="16.5" customHeight="1">
      <c r="A191" s="405" t="s">
        <v>539</v>
      </c>
      <c r="B191" s="405"/>
      <c r="C191" s="405"/>
      <c r="D191" s="405"/>
      <c r="E191" s="405"/>
      <c r="F191" s="405"/>
      <c r="G191" s="224"/>
      <c r="H191" s="224"/>
      <c r="I191" s="224"/>
      <c r="J191" s="224"/>
      <c r="K191" s="224"/>
      <c r="L191" s="224"/>
    </row>
    <row r="192" spans="1:12" s="220" customFormat="1" ht="16.5" customHeight="1">
      <c r="A192" s="497" t="s">
        <v>540</v>
      </c>
      <c r="B192" s="497"/>
      <c r="C192" s="497"/>
      <c r="D192" s="497"/>
      <c r="E192" s="497"/>
      <c r="F192" s="497"/>
      <c r="G192" s="224"/>
      <c r="H192" s="224"/>
      <c r="I192" s="224"/>
      <c r="J192" s="224"/>
      <c r="K192" s="224"/>
      <c r="L192" s="224"/>
    </row>
    <row r="193" spans="1:12" s="220" customFormat="1" ht="16.5" customHeight="1">
      <c r="A193" s="498" t="s">
        <v>1197</v>
      </c>
      <c r="B193" s="498"/>
      <c r="C193" s="498"/>
      <c r="D193" s="498"/>
      <c r="E193" s="499"/>
      <c r="F193" s="499"/>
      <c r="G193" s="224"/>
      <c r="H193" s="224"/>
      <c r="I193" s="224"/>
      <c r="J193" s="224"/>
      <c r="K193" s="224"/>
      <c r="L193" s="224"/>
    </row>
    <row r="194" spans="1:12" s="306" customFormat="1" ht="16.5" customHeight="1">
      <c r="A194" s="500" t="s">
        <v>954</v>
      </c>
      <c r="B194" s="500"/>
      <c r="C194" s="500"/>
      <c r="D194" s="500"/>
      <c r="E194" s="501"/>
      <c r="F194" s="501"/>
      <c r="G194" s="255"/>
      <c r="H194" s="255"/>
      <c r="I194" s="255"/>
      <c r="J194" s="255"/>
      <c r="K194" s="255"/>
      <c r="L194" s="255"/>
    </row>
    <row r="195" spans="1:12" s="306" customFormat="1" ht="16.5" customHeight="1">
      <c r="A195" s="497" t="s">
        <v>793</v>
      </c>
      <c r="B195" s="497"/>
      <c r="C195" s="497"/>
      <c r="D195" s="497"/>
      <c r="E195" s="502"/>
      <c r="F195" s="502"/>
      <c r="G195" s="255"/>
      <c r="H195" s="255"/>
      <c r="I195" s="255"/>
      <c r="J195" s="255"/>
      <c r="K195" s="255"/>
      <c r="L195" s="255"/>
    </row>
    <row r="196" spans="1:12" s="306" customFormat="1" ht="16.5" customHeight="1">
      <c r="A196" s="497" t="s">
        <v>794</v>
      </c>
      <c r="B196" s="497"/>
      <c r="C196" s="497"/>
      <c r="D196" s="497"/>
      <c r="E196" s="502"/>
      <c r="F196" s="502"/>
      <c r="G196" s="255"/>
      <c r="H196" s="255"/>
      <c r="I196" s="255"/>
      <c r="J196" s="255"/>
      <c r="K196" s="255"/>
      <c r="L196" s="255"/>
    </row>
    <row r="197" spans="1:12" s="306" customFormat="1" ht="16.5" customHeight="1">
      <c r="A197" s="500" t="s">
        <v>851</v>
      </c>
      <c r="B197" s="500"/>
      <c r="C197" s="500"/>
      <c r="D197" s="500"/>
      <c r="E197" s="501"/>
      <c r="F197" s="501"/>
      <c r="G197" s="255"/>
      <c r="H197" s="255"/>
      <c r="I197" s="255"/>
      <c r="J197" s="255"/>
      <c r="K197" s="255"/>
      <c r="L197" s="255"/>
    </row>
    <row r="198" spans="1:12" s="306" customFormat="1" ht="16.5" customHeight="1">
      <c r="A198" s="500" t="s">
        <v>852</v>
      </c>
      <c r="B198" s="500"/>
      <c r="C198" s="500"/>
      <c r="D198" s="500"/>
      <c r="E198" s="501"/>
      <c r="F198" s="501"/>
      <c r="G198" s="255"/>
      <c r="H198" s="255"/>
      <c r="I198" s="255"/>
      <c r="J198" s="255"/>
      <c r="K198" s="255"/>
      <c r="L198" s="255"/>
    </row>
    <row r="199" spans="1:12" s="306" customFormat="1" ht="16.5" customHeight="1">
      <c r="A199" s="405" t="s">
        <v>541</v>
      </c>
      <c r="B199" s="405"/>
      <c r="C199" s="405"/>
      <c r="D199" s="405"/>
      <c r="E199" s="405"/>
      <c r="F199" s="405"/>
      <c r="G199" s="255"/>
      <c r="H199" s="255"/>
      <c r="I199" s="255"/>
      <c r="J199" s="255"/>
      <c r="K199" s="255"/>
      <c r="L199" s="255"/>
    </row>
    <row r="200" spans="1:12" s="306" customFormat="1" ht="16.5" customHeight="1">
      <c r="A200" s="408"/>
      <c r="B200" s="408"/>
      <c r="C200" s="408"/>
      <c r="D200" s="408"/>
      <c r="E200" s="408"/>
      <c r="F200" s="408"/>
      <c r="G200" s="255"/>
      <c r="H200" s="255"/>
      <c r="I200" s="255"/>
      <c r="J200" s="255"/>
      <c r="K200" s="255"/>
      <c r="L200" s="255"/>
    </row>
    <row r="201" spans="1:12" s="306" customFormat="1" ht="16.5" customHeight="1">
      <c r="A201" s="405" t="s">
        <v>542</v>
      </c>
      <c r="B201" s="405"/>
      <c r="C201" s="405"/>
      <c r="D201" s="405"/>
      <c r="E201" s="405"/>
      <c r="F201" s="405"/>
      <c r="G201" s="255"/>
      <c r="H201" s="255"/>
      <c r="I201" s="255"/>
      <c r="J201" s="255"/>
      <c r="K201" s="255"/>
      <c r="L201" s="255"/>
    </row>
    <row r="202" spans="1:12" s="306" customFormat="1" ht="16.5" customHeight="1">
      <c r="A202" s="405" t="s">
        <v>543</v>
      </c>
      <c r="B202" s="405"/>
      <c r="C202" s="405"/>
      <c r="D202" s="405"/>
      <c r="E202" s="405"/>
      <c r="F202" s="405"/>
      <c r="G202" s="255"/>
      <c r="H202" s="255"/>
      <c r="I202" s="255"/>
      <c r="J202" s="255"/>
      <c r="K202" s="255"/>
      <c r="L202" s="255"/>
    </row>
    <row r="203" spans="1:12" s="306" customFormat="1" ht="27" customHeight="1">
      <c r="A203" s="405" t="s">
        <v>544</v>
      </c>
      <c r="B203" s="405"/>
      <c r="C203" s="405"/>
      <c r="D203" s="405"/>
      <c r="E203" s="405"/>
      <c r="F203" s="405"/>
      <c r="G203" s="255"/>
      <c r="H203" s="255"/>
      <c r="I203" s="255"/>
      <c r="J203" s="255"/>
      <c r="K203" s="255"/>
      <c r="L203" s="255"/>
    </row>
    <row r="204" spans="1:12" s="306" customFormat="1" ht="20.25" customHeight="1">
      <c r="A204" s="405" t="s">
        <v>545</v>
      </c>
      <c r="B204" s="405"/>
      <c r="C204" s="405"/>
      <c r="D204" s="405"/>
      <c r="E204" s="405"/>
      <c r="F204" s="405"/>
      <c r="G204" s="255"/>
      <c r="H204" s="255"/>
      <c r="I204" s="255"/>
      <c r="J204" s="255"/>
      <c r="K204" s="255"/>
      <c r="L204" s="255"/>
    </row>
    <row r="205" spans="1:12" s="220" customFormat="1" ht="29.1" customHeight="1">
      <c r="A205" s="411" t="s">
        <v>815</v>
      </c>
      <c r="B205" s="411"/>
      <c r="C205" s="411"/>
      <c r="D205" s="411"/>
      <c r="E205" s="411"/>
      <c r="F205" s="411"/>
      <c r="G205" s="224"/>
      <c r="H205" s="224"/>
      <c r="I205" s="224"/>
      <c r="J205" s="224"/>
      <c r="K205" s="224"/>
      <c r="L205" s="224"/>
    </row>
    <row r="206" spans="1:12" s="220" customFormat="1" ht="16.5" customHeight="1">
      <c r="A206" s="405" t="s">
        <v>803</v>
      </c>
      <c r="B206" s="405"/>
      <c r="C206" s="405"/>
      <c r="D206" s="405"/>
      <c r="E206" s="405"/>
      <c r="F206" s="405"/>
      <c r="G206" s="224"/>
      <c r="H206" s="224"/>
      <c r="I206" s="224"/>
      <c r="J206" s="224"/>
      <c r="K206" s="224"/>
      <c r="L206" s="224"/>
    </row>
    <row r="207" spans="1:12" s="220" customFormat="1" ht="16.5" customHeight="1">
      <c r="A207" s="405" t="s">
        <v>804</v>
      </c>
      <c r="B207" s="405"/>
      <c r="C207" s="405"/>
      <c r="D207" s="405"/>
      <c r="E207" s="405"/>
      <c r="F207" s="405"/>
      <c r="G207" s="224"/>
      <c r="H207" s="224"/>
      <c r="I207" s="224"/>
      <c r="J207" s="224"/>
      <c r="K207" s="224"/>
      <c r="L207" s="224"/>
    </row>
    <row r="208" spans="1:12" s="220" customFormat="1" ht="16.5" customHeight="1">
      <c r="A208" s="405" t="s">
        <v>805</v>
      </c>
      <c r="B208" s="405"/>
      <c r="C208" s="405"/>
      <c r="D208" s="405"/>
      <c r="E208" s="405"/>
      <c r="F208" s="405"/>
      <c r="G208" s="224"/>
      <c r="H208" s="224"/>
      <c r="I208" s="224"/>
      <c r="J208" s="224"/>
      <c r="K208" s="224"/>
      <c r="L208" s="224"/>
    </row>
    <row r="209" spans="1:12" s="220" customFormat="1" ht="16.5" customHeight="1">
      <c r="A209" s="405" t="s">
        <v>546</v>
      </c>
      <c r="B209" s="405"/>
      <c r="C209" s="405"/>
      <c r="D209" s="405"/>
      <c r="E209" s="405"/>
      <c r="F209" s="405"/>
      <c r="G209" s="224"/>
      <c r="H209" s="224"/>
      <c r="I209" s="224"/>
      <c r="J209" s="224"/>
      <c r="K209" s="224"/>
      <c r="L209" s="224"/>
    </row>
    <row r="210" spans="1:12" s="220" customFormat="1" ht="16.5" customHeight="1">
      <c r="A210" s="405" t="s">
        <v>806</v>
      </c>
      <c r="B210" s="405"/>
      <c r="C210" s="405"/>
      <c r="D210" s="405"/>
      <c r="E210" s="405"/>
      <c r="F210" s="405"/>
      <c r="G210" s="224"/>
      <c r="H210" s="224"/>
      <c r="I210" s="224"/>
      <c r="J210" s="224"/>
      <c r="K210" s="224"/>
      <c r="L210" s="224"/>
    </row>
    <row r="211" spans="1:12" s="220" customFormat="1" ht="16.5" customHeight="1">
      <c r="A211" s="405" t="s">
        <v>547</v>
      </c>
      <c r="B211" s="405"/>
      <c r="C211" s="405"/>
      <c r="D211" s="405"/>
      <c r="E211" s="405"/>
      <c r="F211" s="405"/>
      <c r="G211" s="224"/>
      <c r="H211" s="224"/>
      <c r="I211" s="224"/>
      <c r="J211" s="224"/>
      <c r="K211" s="224"/>
      <c r="L211" s="224"/>
    </row>
    <row r="212" spans="1:12" s="220" customFormat="1" ht="16.5" customHeight="1">
      <c r="A212" s="480" t="s">
        <v>1198</v>
      </c>
      <c r="B212" s="480"/>
      <c r="C212" s="480"/>
      <c r="D212" s="480"/>
      <c r="E212" s="480"/>
      <c r="F212" s="480"/>
      <c r="G212" s="224"/>
      <c r="H212" s="224"/>
      <c r="I212" s="224"/>
      <c r="J212" s="224"/>
      <c r="K212" s="224"/>
      <c r="L212" s="224"/>
    </row>
    <row r="213" spans="1:12" s="220" customFormat="1" ht="16.5" customHeight="1">
      <c r="A213" s="405" t="s">
        <v>955</v>
      </c>
      <c r="B213" s="405"/>
      <c r="C213" s="405"/>
      <c r="D213" s="405"/>
      <c r="E213" s="405"/>
      <c r="F213" s="405"/>
      <c r="G213" s="224"/>
      <c r="H213" s="224"/>
      <c r="I213" s="224"/>
      <c r="J213" s="224"/>
      <c r="K213" s="224"/>
      <c r="L213" s="224"/>
    </row>
    <row r="214" spans="1:12" s="220" customFormat="1" ht="16.5" customHeight="1">
      <c r="A214" s="503" t="s">
        <v>548</v>
      </c>
      <c r="B214" s="503"/>
      <c r="C214" s="503"/>
      <c r="D214" s="503"/>
      <c r="E214" s="503"/>
      <c r="F214" s="503"/>
      <c r="G214" s="224"/>
      <c r="H214" s="224"/>
      <c r="I214" s="224"/>
      <c r="J214" s="224"/>
      <c r="K214" s="224"/>
      <c r="L214" s="224"/>
    </row>
    <row r="215" spans="1:12" s="220" customFormat="1" ht="16.5" customHeight="1">
      <c r="A215" s="503" t="s">
        <v>549</v>
      </c>
      <c r="B215" s="503"/>
      <c r="C215" s="503"/>
      <c r="D215" s="503"/>
      <c r="E215" s="503"/>
      <c r="F215" s="503"/>
      <c r="G215" s="224"/>
      <c r="H215" s="224"/>
      <c r="I215" s="224"/>
      <c r="J215" s="224"/>
      <c r="K215" s="224"/>
      <c r="L215" s="224"/>
    </row>
    <row r="216" spans="1:12" s="220" customFormat="1" ht="16.5" customHeight="1">
      <c r="A216" s="503" t="s">
        <v>550</v>
      </c>
      <c r="B216" s="503"/>
      <c r="C216" s="503"/>
      <c r="D216" s="503"/>
      <c r="E216" s="503"/>
      <c r="F216" s="503"/>
      <c r="G216" s="224"/>
      <c r="H216" s="224"/>
      <c r="I216" s="224"/>
      <c r="J216" s="224"/>
      <c r="K216" s="224"/>
      <c r="L216" s="224"/>
    </row>
    <row r="217" spans="1:12" s="220" customFormat="1" ht="16.5" customHeight="1">
      <c r="A217" s="503" t="s">
        <v>551</v>
      </c>
      <c r="B217" s="503"/>
      <c r="C217" s="503"/>
      <c r="D217" s="503"/>
      <c r="E217" s="503"/>
      <c r="F217" s="503"/>
      <c r="G217" s="224"/>
      <c r="H217" s="224"/>
      <c r="I217" s="224"/>
      <c r="J217" s="224"/>
      <c r="K217" s="224"/>
      <c r="L217" s="224"/>
    </row>
    <row r="218" spans="1:12" s="220" customFormat="1" ht="16.5" customHeight="1">
      <c r="A218" s="405" t="s">
        <v>807</v>
      </c>
      <c r="B218" s="405"/>
      <c r="C218" s="405"/>
      <c r="D218" s="405"/>
      <c r="E218" s="405"/>
      <c r="F218" s="405"/>
      <c r="G218" s="224"/>
      <c r="H218" s="224"/>
      <c r="I218" s="224"/>
      <c r="J218" s="224"/>
      <c r="K218" s="224"/>
      <c r="L218" s="224"/>
    </row>
    <row r="219" spans="1:12" s="220" customFormat="1" ht="16.5" customHeight="1">
      <c r="A219" s="411" t="s">
        <v>552</v>
      </c>
      <c r="B219" s="411"/>
      <c r="C219" s="411"/>
      <c r="D219" s="411"/>
      <c r="E219" s="411"/>
      <c r="F219" s="411"/>
      <c r="G219" s="224"/>
      <c r="H219" s="224"/>
      <c r="I219" s="224"/>
      <c r="J219" s="224"/>
      <c r="K219" s="224"/>
      <c r="L219" s="224"/>
    </row>
    <row r="220" spans="1:12" s="220" customFormat="1" ht="16.5" customHeight="1">
      <c r="A220" s="405" t="s">
        <v>808</v>
      </c>
      <c r="B220" s="405"/>
      <c r="C220" s="405"/>
      <c r="D220" s="405"/>
      <c r="E220" s="405"/>
      <c r="F220" s="405"/>
      <c r="G220" s="224"/>
      <c r="H220" s="224"/>
      <c r="I220" s="224"/>
      <c r="J220" s="224"/>
      <c r="K220" s="224"/>
      <c r="L220" s="224"/>
    </row>
    <row r="221" spans="1:12" s="220" customFormat="1" ht="16.5" customHeight="1">
      <c r="A221" s="405" t="s">
        <v>809</v>
      </c>
      <c r="B221" s="405"/>
      <c r="C221" s="405"/>
      <c r="D221" s="405"/>
      <c r="E221" s="405"/>
      <c r="F221" s="405"/>
      <c r="G221" s="224"/>
      <c r="H221" s="224"/>
      <c r="I221" s="224"/>
      <c r="J221" s="224"/>
      <c r="K221" s="224"/>
      <c r="L221" s="224"/>
    </row>
    <row r="222" spans="1:12" ht="16.5" customHeight="1">
      <c r="A222" s="405" t="s">
        <v>810</v>
      </c>
      <c r="B222" s="405"/>
      <c r="C222" s="405"/>
      <c r="D222" s="405"/>
      <c r="E222" s="405"/>
      <c r="F222" s="405"/>
      <c r="G222" s="224"/>
      <c r="H222" s="255"/>
      <c r="I222" s="255"/>
      <c r="J222" s="255"/>
      <c r="K222" s="255"/>
      <c r="L222" s="255"/>
    </row>
    <row r="223" spans="1:12" ht="16.5" customHeight="1">
      <c r="A223" s="405" t="s">
        <v>553</v>
      </c>
      <c r="B223" s="405"/>
      <c r="C223" s="405"/>
      <c r="D223" s="405"/>
      <c r="E223" s="405"/>
      <c r="F223" s="405"/>
      <c r="G223" s="224"/>
      <c r="H223" s="255"/>
      <c r="I223" s="255"/>
      <c r="J223" s="255"/>
      <c r="K223" s="255"/>
      <c r="L223" s="255"/>
    </row>
    <row r="224" spans="1:12" ht="16.5" customHeight="1">
      <c r="A224" s="405" t="s">
        <v>1223</v>
      </c>
      <c r="B224" s="405"/>
      <c r="C224" s="405"/>
      <c r="D224" s="405"/>
      <c r="E224" s="405"/>
      <c r="F224" s="405"/>
      <c r="G224" s="224"/>
      <c r="H224" s="255"/>
      <c r="I224" s="255"/>
      <c r="J224" s="255"/>
      <c r="K224" s="255"/>
      <c r="L224" s="255"/>
    </row>
    <row r="225" spans="1:12" ht="16.5" customHeight="1">
      <c r="A225" s="405" t="s">
        <v>553</v>
      </c>
      <c r="B225" s="405"/>
      <c r="C225" s="405"/>
      <c r="D225" s="405"/>
      <c r="E225" s="405"/>
      <c r="F225" s="405"/>
      <c r="G225" s="224"/>
      <c r="H225" s="255"/>
      <c r="I225" s="255"/>
      <c r="J225" s="255"/>
      <c r="K225" s="255"/>
      <c r="L225" s="255"/>
    </row>
    <row r="226" spans="1:12" ht="16.5" customHeight="1">
      <c r="A226" s="291"/>
      <c r="B226" s="291"/>
      <c r="C226" s="291"/>
      <c r="D226" s="291"/>
      <c r="E226" s="291"/>
      <c r="F226" s="291"/>
      <c r="G226" s="224"/>
      <c r="H226" s="255"/>
      <c r="I226" s="255"/>
      <c r="J226" s="255"/>
      <c r="K226" s="255"/>
      <c r="L226" s="255"/>
    </row>
    <row r="227" spans="1:12" ht="16.5" customHeight="1">
      <c r="A227" s="408" t="s">
        <v>554</v>
      </c>
      <c r="B227" s="408"/>
      <c r="C227" s="408"/>
      <c r="D227" s="408"/>
      <c r="E227" s="408"/>
      <c r="F227" s="408"/>
      <c r="G227" s="224"/>
      <c r="H227" s="255"/>
      <c r="I227" s="255"/>
      <c r="J227" s="255"/>
      <c r="K227" s="255"/>
      <c r="L227" s="255"/>
    </row>
    <row r="228" spans="1:12" ht="16.5" customHeight="1">
      <c r="A228" s="405" t="s">
        <v>555</v>
      </c>
      <c r="B228" s="405"/>
      <c r="C228" s="405"/>
      <c r="D228" s="405"/>
      <c r="E228" s="405"/>
      <c r="F228" s="405"/>
      <c r="G228" s="224"/>
      <c r="H228" s="255"/>
      <c r="I228" s="255"/>
      <c r="J228" s="255"/>
      <c r="K228" s="255"/>
      <c r="L228" s="255"/>
    </row>
    <row r="229" spans="1:12" ht="16.5" customHeight="1">
      <c r="A229" s="497" t="s">
        <v>787</v>
      </c>
      <c r="B229" s="497"/>
      <c r="C229" s="497"/>
      <c r="D229" s="497"/>
      <c r="E229" s="497"/>
      <c r="F229" s="497"/>
      <c r="G229" s="224"/>
      <c r="H229" s="255"/>
      <c r="I229" s="255"/>
      <c r="J229" s="255"/>
      <c r="K229" s="255"/>
      <c r="L229" s="255"/>
    </row>
    <row r="230" spans="1:12" ht="16.5" customHeight="1">
      <c r="A230" s="497" t="s">
        <v>556</v>
      </c>
      <c r="B230" s="497"/>
      <c r="C230" s="497"/>
      <c r="D230" s="497"/>
      <c r="E230" s="497"/>
      <c r="F230" s="497"/>
      <c r="G230" s="224"/>
      <c r="H230" s="255"/>
      <c r="I230" s="255"/>
      <c r="J230" s="255"/>
      <c r="K230" s="255"/>
      <c r="L230" s="255"/>
    </row>
    <row r="231" spans="1:12" ht="16.5" customHeight="1">
      <c r="A231" s="500" t="s">
        <v>557</v>
      </c>
      <c r="B231" s="500"/>
      <c r="C231" s="500"/>
      <c r="D231" s="500"/>
      <c r="E231" s="500"/>
      <c r="F231" s="500"/>
      <c r="G231" s="224"/>
      <c r="H231" s="255"/>
      <c r="I231" s="255"/>
      <c r="J231" s="255"/>
      <c r="K231" s="255"/>
      <c r="L231" s="255"/>
    </row>
    <row r="232" spans="1:12" ht="16.5" customHeight="1">
      <c r="A232" s="500" t="s">
        <v>558</v>
      </c>
      <c r="B232" s="500"/>
      <c r="C232" s="500"/>
      <c r="D232" s="500"/>
      <c r="E232" s="500"/>
      <c r="F232" s="500"/>
      <c r="G232" s="500"/>
      <c r="H232" s="255"/>
      <c r="I232" s="255"/>
      <c r="J232" s="255"/>
      <c r="K232" s="255"/>
      <c r="L232" s="255"/>
    </row>
    <row r="233" spans="1:12" ht="16.5" customHeight="1">
      <c r="A233" s="291"/>
      <c r="B233" s="291"/>
      <c r="C233" s="291"/>
      <c r="D233" s="291"/>
      <c r="E233" s="291"/>
      <c r="F233" s="291"/>
      <c r="G233" s="224"/>
      <c r="H233" s="255"/>
      <c r="I233" s="255"/>
      <c r="J233" s="255"/>
      <c r="K233" s="255"/>
      <c r="L233" s="255"/>
    </row>
    <row r="234" spans="1:12" ht="16.5" customHeight="1">
      <c r="A234" s="405" t="s">
        <v>559</v>
      </c>
      <c r="B234" s="405"/>
      <c r="C234" s="405"/>
      <c r="D234" s="405"/>
      <c r="E234" s="405"/>
      <c r="F234" s="405"/>
      <c r="G234" s="224"/>
      <c r="H234" s="255"/>
      <c r="I234" s="255"/>
      <c r="J234" s="255"/>
      <c r="K234" s="255"/>
      <c r="L234" s="255"/>
    </row>
    <row r="235" spans="1:12" ht="16.5" customHeight="1">
      <c r="A235" s="405" t="s">
        <v>560</v>
      </c>
      <c r="B235" s="405"/>
      <c r="C235" s="405"/>
      <c r="D235" s="405"/>
      <c r="E235" s="405"/>
      <c r="F235" s="405"/>
      <c r="G235" s="224"/>
      <c r="H235" s="255"/>
      <c r="I235" s="255"/>
      <c r="J235" s="255"/>
      <c r="K235" s="255"/>
      <c r="L235" s="255"/>
    </row>
    <row r="236" spans="1:12" ht="16.5" customHeight="1">
      <c r="A236" s="500"/>
      <c r="B236" s="500"/>
      <c r="C236" s="500"/>
      <c r="D236" s="500"/>
      <c r="E236" s="501"/>
      <c r="F236" s="501"/>
      <c r="G236" s="224"/>
      <c r="H236" s="255"/>
      <c r="I236" s="255"/>
      <c r="J236" s="255"/>
      <c r="K236" s="255"/>
      <c r="L236" s="255"/>
    </row>
    <row r="237" spans="1:12" ht="16.5" customHeight="1">
      <c r="A237" s="405" t="s">
        <v>542</v>
      </c>
      <c r="B237" s="405"/>
      <c r="C237" s="405"/>
      <c r="D237" s="405"/>
      <c r="E237" s="405"/>
      <c r="F237" s="405"/>
      <c r="G237" s="224"/>
      <c r="H237" s="255"/>
      <c r="I237" s="255"/>
      <c r="J237" s="255"/>
      <c r="K237" s="255"/>
      <c r="L237" s="255"/>
    </row>
    <row r="238" spans="1:12" ht="16.5" customHeight="1">
      <c r="A238" s="408" t="s">
        <v>853</v>
      </c>
      <c r="B238" s="408"/>
      <c r="C238" s="408"/>
      <c r="D238" s="408"/>
      <c r="E238" s="408"/>
      <c r="F238" s="408"/>
      <c r="G238" s="224"/>
      <c r="H238" s="255"/>
      <c r="I238" s="255"/>
      <c r="J238" s="255"/>
      <c r="K238" s="255"/>
      <c r="L238" s="255"/>
    </row>
    <row r="239" spans="1:12" ht="16.5" customHeight="1">
      <c r="A239" s="408" t="s">
        <v>854</v>
      </c>
      <c r="B239" s="408"/>
      <c r="C239" s="408"/>
      <c r="D239" s="408"/>
      <c r="E239" s="408"/>
      <c r="F239" s="408"/>
      <c r="G239" s="224"/>
      <c r="H239" s="255"/>
      <c r="I239" s="255"/>
      <c r="J239" s="255"/>
      <c r="K239" s="255"/>
      <c r="L239" s="255"/>
    </row>
    <row r="240" spans="1:12" ht="16.5" customHeight="1">
      <c r="A240" s="405" t="s">
        <v>733</v>
      </c>
      <c r="B240" s="405"/>
      <c r="C240" s="405"/>
      <c r="D240" s="405"/>
      <c r="E240" s="405"/>
      <c r="F240" s="405"/>
      <c r="G240" s="224"/>
      <c r="H240" s="255"/>
      <c r="I240" s="255"/>
      <c r="J240" s="255"/>
      <c r="K240" s="255"/>
      <c r="L240" s="255"/>
    </row>
    <row r="241" spans="1:12" ht="16.5" customHeight="1">
      <c r="A241" s="405" t="s">
        <v>561</v>
      </c>
      <c r="B241" s="405"/>
      <c r="C241" s="405"/>
      <c r="D241" s="405"/>
      <c r="E241" s="405"/>
      <c r="F241" s="405"/>
      <c r="G241" s="224"/>
      <c r="H241" s="255"/>
      <c r="I241" s="255"/>
      <c r="J241" s="255"/>
      <c r="K241" s="255"/>
      <c r="L241" s="255"/>
    </row>
    <row r="242" spans="1:12" ht="16.5" customHeight="1">
      <c r="A242" s="408" t="s">
        <v>562</v>
      </c>
      <c r="B242" s="408"/>
      <c r="C242" s="408"/>
      <c r="D242" s="408"/>
      <c r="E242" s="408"/>
      <c r="F242" s="408"/>
      <c r="G242" s="224"/>
      <c r="H242" s="255"/>
      <c r="I242" s="255"/>
      <c r="J242" s="255"/>
      <c r="K242" s="255"/>
      <c r="L242" s="255"/>
    </row>
    <row r="243" spans="1:12" s="227" customFormat="1" ht="16.5" customHeight="1">
      <c r="A243" s="405" t="s">
        <v>563</v>
      </c>
      <c r="B243" s="405"/>
      <c r="C243" s="405"/>
      <c r="D243" s="405"/>
      <c r="E243" s="405"/>
      <c r="F243" s="405"/>
      <c r="G243" s="224"/>
      <c r="H243" s="255"/>
      <c r="I243" s="255"/>
      <c r="J243" s="255"/>
      <c r="K243" s="255"/>
      <c r="L243" s="255"/>
    </row>
    <row r="244" spans="1:12" ht="16.5" customHeight="1">
      <c r="A244" s="405" t="s">
        <v>956</v>
      </c>
      <c r="B244" s="405"/>
      <c r="C244" s="405"/>
      <c r="D244" s="405"/>
      <c r="E244" s="405"/>
      <c r="F244" s="405"/>
      <c r="G244" s="224"/>
      <c r="H244" s="255"/>
      <c r="I244" s="255"/>
      <c r="J244" s="255"/>
      <c r="K244" s="255"/>
      <c r="L244" s="255"/>
    </row>
    <row r="245" spans="1:12" ht="16.5" customHeight="1">
      <c r="A245" s="500" t="s">
        <v>786</v>
      </c>
      <c r="B245" s="500"/>
      <c r="C245" s="500"/>
      <c r="D245" s="500"/>
      <c r="E245" s="500"/>
      <c r="F245" s="500"/>
      <c r="G245" s="157"/>
      <c r="H245" s="157"/>
      <c r="I245" s="157"/>
      <c r="J245" s="157"/>
      <c r="K245" s="157"/>
      <c r="L245" s="157"/>
    </row>
    <row r="246" spans="1:12" ht="16.5" customHeight="1">
      <c r="A246" s="405" t="s">
        <v>564</v>
      </c>
      <c r="B246" s="405"/>
      <c r="C246" s="405"/>
      <c r="D246" s="405"/>
      <c r="E246" s="405"/>
      <c r="F246" s="405"/>
      <c r="G246" s="224"/>
      <c r="H246" s="255"/>
      <c r="I246" s="255"/>
      <c r="J246" s="255"/>
      <c r="K246" s="255"/>
      <c r="L246" s="255"/>
    </row>
    <row r="247" spans="1:12" ht="16.5" customHeight="1">
      <c r="A247" s="405" t="s">
        <v>957</v>
      </c>
      <c r="B247" s="405"/>
      <c r="C247" s="405"/>
      <c r="D247" s="405"/>
      <c r="E247" s="405"/>
      <c r="F247" s="405"/>
      <c r="G247" s="224"/>
      <c r="H247" s="255"/>
      <c r="I247" s="255"/>
      <c r="J247" s="255"/>
      <c r="K247" s="255"/>
      <c r="L247" s="255"/>
    </row>
    <row r="248" spans="1:12" ht="16.5" customHeight="1">
      <c r="A248" s="405" t="s">
        <v>958</v>
      </c>
      <c r="B248" s="405"/>
      <c r="C248" s="405"/>
      <c r="D248" s="405"/>
      <c r="E248" s="405"/>
      <c r="F248" s="405"/>
      <c r="G248" s="224"/>
      <c r="H248" s="255"/>
      <c r="I248" s="255"/>
      <c r="J248" s="255"/>
      <c r="K248" s="255"/>
      <c r="L248" s="255"/>
    </row>
    <row r="249" spans="1:12" ht="16.5" customHeight="1">
      <c r="A249" s="405" t="s">
        <v>959</v>
      </c>
      <c r="B249" s="405"/>
      <c r="C249" s="405"/>
      <c r="D249" s="405"/>
      <c r="E249" s="405"/>
      <c r="F249" s="405"/>
      <c r="G249" s="224"/>
      <c r="H249" s="255"/>
      <c r="I249" s="255"/>
      <c r="J249" s="255"/>
      <c r="K249" s="255"/>
      <c r="L249" s="255"/>
    </row>
    <row r="250" spans="1:12" ht="16.5" customHeight="1">
      <c r="A250" s="405" t="s">
        <v>565</v>
      </c>
      <c r="B250" s="405"/>
      <c r="C250" s="405"/>
      <c r="D250" s="405"/>
      <c r="E250" s="405"/>
      <c r="F250" s="405"/>
      <c r="G250" s="224"/>
      <c r="H250" s="255"/>
      <c r="I250" s="255"/>
      <c r="J250" s="255"/>
      <c r="K250" s="255"/>
      <c r="L250" s="255"/>
    </row>
    <row r="251" spans="1:12" ht="16.5" customHeight="1">
      <c r="A251" s="405" t="s">
        <v>566</v>
      </c>
      <c r="B251" s="405"/>
      <c r="C251" s="405"/>
      <c r="D251" s="405"/>
      <c r="E251" s="405"/>
      <c r="F251" s="405"/>
      <c r="G251" s="224"/>
      <c r="H251" s="255"/>
      <c r="I251" s="255"/>
      <c r="J251" s="255"/>
      <c r="K251" s="255"/>
      <c r="L251" s="255"/>
    </row>
    <row r="252" spans="1:12" ht="16.5" customHeight="1">
      <c r="A252" s="405" t="s">
        <v>567</v>
      </c>
      <c r="B252" s="405"/>
      <c r="C252" s="405"/>
      <c r="D252" s="405"/>
      <c r="E252" s="405"/>
      <c r="F252" s="405"/>
      <c r="G252" s="224"/>
      <c r="H252" s="255"/>
      <c r="I252" s="255"/>
      <c r="J252" s="255"/>
      <c r="K252" s="255"/>
      <c r="L252" s="255"/>
    </row>
    <row r="253" spans="1:12" s="227" customFormat="1" ht="16.5" customHeight="1">
      <c r="A253" s="405" t="s">
        <v>568</v>
      </c>
      <c r="B253" s="405"/>
      <c r="C253" s="405"/>
      <c r="D253" s="405"/>
      <c r="E253" s="405"/>
      <c r="F253" s="405"/>
      <c r="G253" s="224"/>
      <c r="H253" s="255"/>
      <c r="I253" s="255"/>
      <c r="J253" s="255"/>
      <c r="K253" s="255"/>
      <c r="L253" s="255"/>
    </row>
    <row r="254" spans="1:12" ht="16.5" customHeight="1">
      <c r="A254" s="405" t="s">
        <v>569</v>
      </c>
      <c r="B254" s="405"/>
      <c r="C254" s="405"/>
      <c r="D254" s="405"/>
      <c r="E254" s="405"/>
      <c r="F254" s="405"/>
      <c r="G254" s="224"/>
      <c r="H254" s="255"/>
      <c r="I254" s="255"/>
      <c r="J254" s="255"/>
      <c r="K254" s="255"/>
      <c r="L254" s="255"/>
    </row>
    <row r="255" spans="1:12" ht="16.5" customHeight="1">
      <c r="A255" s="500" t="s">
        <v>730</v>
      </c>
      <c r="B255" s="500"/>
      <c r="C255" s="500"/>
      <c r="D255" s="500"/>
      <c r="E255" s="500"/>
      <c r="F255" s="500"/>
      <c r="G255" s="157"/>
      <c r="H255" s="157"/>
      <c r="I255" s="157"/>
      <c r="J255" s="157"/>
      <c r="K255" s="157"/>
      <c r="L255" s="157"/>
    </row>
    <row r="256" spans="1:12" ht="16.5" customHeight="1">
      <c r="A256" s="405" t="s">
        <v>570</v>
      </c>
      <c r="B256" s="405"/>
      <c r="C256" s="405"/>
      <c r="D256" s="405"/>
      <c r="E256" s="405"/>
      <c r="F256" s="405"/>
      <c r="G256" s="255"/>
      <c r="H256" s="255"/>
      <c r="I256" s="255"/>
      <c r="J256" s="255"/>
      <c r="K256" s="255"/>
      <c r="L256" s="255"/>
    </row>
    <row r="257" spans="1:12" ht="16.5" customHeight="1">
      <c r="A257" s="291"/>
      <c r="B257" s="291"/>
      <c r="C257" s="291"/>
      <c r="D257" s="291"/>
      <c r="E257" s="291"/>
      <c r="F257" s="291"/>
      <c r="G257" s="255"/>
      <c r="H257" s="255"/>
      <c r="I257" s="255"/>
      <c r="J257" s="255"/>
      <c r="K257" s="255"/>
      <c r="L257" s="255"/>
    </row>
    <row r="258" spans="1:12" ht="16.5" customHeight="1">
      <c r="A258" s="291"/>
      <c r="B258" s="291"/>
      <c r="C258" s="291"/>
      <c r="D258" s="291"/>
      <c r="E258" s="291"/>
      <c r="F258" s="291"/>
      <c r="G258" s="255"/>
      <c r="H258" s="255"/>
      <c r="I258" s="255"/>
      <c r="J258" s="255"/>
      <c r="K258" s="255"/>
      <c r="L258" s="255"/>
    </row>
    <row r="259" spans="1:12" ht="16.5" customHeight="1">
      <c r="A259" s="291"/>
      <c r="B259" s="291"/>
      <c r="C259" s="291"/>
      <c r="D259" s="291"/>
      <c r="E259" s="291"/>
      <c r="F259" s="291"/>
      <c r="G259" s="255"/>
      <c r="H259" s="255"/>
      <c r="I259" s="255"/>
      <c r="J259" s="255"/>
      <c r="K259" s="255"/>
      <c r="L259" s="255"/>
    </row>
    <row r="260" spans="1:12" ht="16.5" customHeight="1">
      <c r="A260" s="291"/>
      <c r="B260" s="291"/>
      <c r="C260" s="291"/>
      <c r="D260" s="291"/>
      <c r="E260" s="291"/>
      <c r="F260" s="291"/>
      <c r="G260" s="255"/>
      <c r="H260" s="255"/>
      <c r="I260" s="255"/>
      <c r="J260" s="255"/>
      <c r="K260" s="255"/>
      <c r="L260" s="255"/>
    </row>
    <row r="261" spans="1:12" ht="16.5" customHeight="1">
      <c r="A261" s="291"/>
      <c r="B261" s="291"/>
      <c r="C261" s="291"/>
      <c r="D261" s="291"/>
      <c r="E261" s="291"/>
      <c r="F261" s="291"/>
      <c r="G261" s="255"/>
      <c r="H261" s="255"/>
      <c r="I261" s="255"/>
      <c r="J261" s="255"/>
      <c r="K261" s="255"/>
      <c r="L261" s="255"/>
    </row>
    <row r="262" spans="1:12" ht="16.5" customHeight="1">
      <c r="A262" s="291"/>
      <c r="B262" s="291"/>
      <c r="C262" s="291"/>
      <c r="D262" s="291"/>
      <c r="E262" s="291"/>
      <c r="F262" s="291"/>
      <c r="G262" s="255"/>
      <c r="H262" s="255"/>
      <c r="I262" s="255"/>
      <c r="J262" s="255"/>
      <c r="K262" s="255"/>
      <c r="L262" s="255"/>
    </row>
    <row r="263" spans="1:12" ht="16.5" customHeight="1">
      <c r="A263" s="291"/>
      <c r="B263" s="291"/>
      <c r="C263" s="291"/>
      <c r="D263" s="291"/>
      <c r="E263" s="291"/>
      <c r="F263" s="291"/>
      <c r="G263" s="255"/>
      <c r="H263" s="255"/>
      <c r="I263" s="255"/>
      <c r="J263" s="255"/>
      <c r="K263" s="255"/>
      <c r="L263" s="255"/>
    </row>
    <row r="264" spans="1:12" ht="16.5" customHeight="1">
      <c r="A264" s="411" t="s">
        <v>571</v>
      </c>
      <c r="B264" s="411"/>
      <c r="C264" s="411"/>
      <c r="D264" s="411"/>
      <c r="E264" s="411"/>
      <c r="F264" s="411"/>
      <c r="G264" s="255"/>
      <c r="H264" s="255"/>
      <c r="I264" s="255"/>
      <c r="J264" s="255"/>
      <c r="K264" s="255"/>
      <c r="L264" s="255"/>
    </row>
    <row r="265" spans="1:12" ht="16.5" customHeight="1">
      <c r="A265" s="405" t="s">
        <v>869</v>
      </c>
      <c r="B265" s="405"/>
      <c r="C265" s="405"/>
      <c r="D265" s="405"/>
      <c r="E265" s="405"/>
      <c r="F265" s="405"/>
      <c r="G265" s="255"/>
      <c r="H265" s="255"/>
      <c r="I265" s="255"/>
      <c r="J265" s="255"/>
      <c r="K265" s="255"/>
      <c r="L265" s="255"/>
    </row>
    <row r="266" spans="1:12" ht="16.5" customHeight="1">
      <c r="A266" s="480" t="s">
        <v>1208</v>
      </c>
      <c r="B266" s="480"/>
      <c r="C266" s="480"/>
      <c r="D266" s="480"/>
      <c r="E266" s="480"/>
      <c r="F266" s="480"/>
      <c r="G266" s="255"/>
      <c r="H266" s="255"/>
      <c r="I266" s="255"/>
      <c r="J266" s="255"/>
      <c r="K266" s="255"/>
      <c r="L266" s="255"/>
    </row>
    <row r="267" spans="1:12" ht="16.5" customHeight="1">
      <c r="A267" s="480" t="s">
        <v>1209</v>
      </c>
      <c r="B267" s="480"/>
      <c r="C267" s="480"/>
      <c r="D267" s="480"/>
      <c r="E267" s="480"/>
      <c r="F267" s="480"/>
      <c r="G267" s="255"/>
      <c r="H267" s="255"/>
      <c r="I267" s="255"/>
      <c r="J267" s="255"/>
      <c r="K267" s="255"/>
      <c r="L267" s="255"/>
    </row>
    <row r="268" spans="1:12" ht="16.5" customHeight="1">
      <c r="A268" s="480" t="s">
        <v>870</v>
      </c>
      <c r="B268" s="480"/>
      <c r="C268" s="480"/>
      <c r="D268" s="480"/>
      <c r="E268" s="480"/>
      <c r="F268" s="480"/>
      <c r="G268" s="255"/>
      <c r="H268" s="255"/>
      <c r="I268" s="255"/>
      <c r="J268" s="255"/>
      <c r="K268" s="255"/>
      <c r="L268" s="255"/>
    </row>
    <row r="269" spans="1:12" ht="16.5" customHeight="1">
      <c r="A269" s="480" t="s">
        <v>1210</v>
      </c>
      <c r="B269" s="480"/>
      <c r="C269" s="480"/>
      <c r="D269" s="480"/>
      <c r="E269" s="480"/>
      <c r="F269" s="480"/>
      <c r="G269" s="255"/>
      <c r="H269" s="255"/>
      <c r="I269" s="255"/>
      <c r="J269" s="255"/>
      <c r="K269" s="255"/>
      <c r="L269" s="255"/>
    </row>
    <row r="270" spans="1:12" ht="16.5" customHeight="1">
      <c r="A270" s="480" t="s">
        <v>871</v>
      </c>
      <c r="B270" s="480"/>
      <c r="C270" s="480"/>
      <c r="D270" s="480"/>
      <c r="E270" s="480"/>
      <c r="F270" s="480"/>
      <c r="G270" s="255"/>
      <c r="H270" s="255"/>
      <c r="I270" s="255"/>
      <c r="J270" s="255"/>
      <c r="K270" s="255"/>
      <c r="L270" s="255"/>
    </row>
    <row r="271" spans="1:12" ht="16.5" customHeight="1">
      <c r="A271" s="480" t="s">
        <v>572</v>
      </c>
      <c r="B271" s="480"/>
      <c r="C271" s="480"/>
      <c r="D271" s="480"/>
      <c r="E271" s="480"/>
      <c r="F271" s="480"/>
      <c r="G271" s="255"/>
      <c r="H271" s="255"/>
      <c r="I271" s="255"/>
      <c r="J271" s="255"/>
      <c r="K271" s="255"/>
      <c r="L271" s="255"/>
    </row>
    <row r="272" spans="1:12" s="26" customFormat="1" ht="16.5" customHeight="1">
      <c r="A272" s="480" t="s">
        <v>1211</v>
      </c>
      <c r="B272" s="480"/>
      <c r="C272" s="480"/>
      <c r="D272" s="480"/>
      <c r="E272" s="480"/>
      <c r="F272" s="480"/>
      <c r="G272" s="255"/>
      <c r="H272" s="255"/>
      <c r="I272" s="255"/>
      <c r="J272" s="255"/>
      <c r="K272" s="255"/>
      <c r="L272" s="255"/>
    </row>
    <row r="273" spans="1:12" ht="16.5" customHeight="1">
      <c r="A273" s="480" t="s">
        <v>1212</v>
      </c>
      <c r="B273" s="480"/>
      <c r="C273" s="480"/>
      <c r="D273" s="480"/>
      <c r="E273" s="480"/>
      <c r="F273" s="480"/>
      <c r="G273" s="255"/>
      <c r="H273" s="255"/>
      <c r="I273" s="255"/>
      <c r="J273" s="255"/>
      <c r="K273" s="255"/>
      <c r="L273" s="255"/>
    </row>
    <row r="274" spans="1:12" ht="16.5" customHeight="1">
      <c r="A274" s="480" t="s">
        <v>1213</v>
      </c>
      <c r="B274" s="480"/>
      <c r="C274" s="480"/>
      <c r="D274" s="480"/>
      <c r="E274" s="480"/>
      <c r="F274" s="480"/>
      <c r="G274" s="255"/>
      <c r="H274" s="255"/>
      <c r="I274" s="255"/>
      <c r="J274" s="255"/>
      <c r="K274" s="255"/>
      <c r="L274" s="255"/>
    </row>
    <row r="275" spans="1:12" ht="16.5" customHeight="1">
      <c r="A275" s="480" t="s">
        <v>1214</v>
      </c>
      <c r="B275" s="480"/>
      <c r="C275" s="480"/>
      <c r="D275" s="480"/>
      <c r="E275" s="480"/>
      <c r="F275" s="480"/>
      <c r="G275" s="255"/>
      <c r="H275" s="255"/>
      <c r="I275" s="255"/>
      <c r="J275" s="255"/>
      <c r="K275" s="255"/>
      <c r="L275" s="255"/>
    </row>
    <row r="276" spans="1:12" ht="16.5" customHeight="1">
      <c r="A276" s="504" t="s">
        <v>1215</v>
      </c>
      <c r="B276" s="504"/>
      <c r="C276" s="504"/>
      <c r="D276" s="504"/>
      <c r="E276" s="504"/>
      <c r="F276" s="504"/>
      <c r="G276" s="255"/>
      <c r="H276" s="255"/>
      <c r="I276" s="255"/>
      <c r="J276" s="255"/>
      <c r="K276" s="255"/>
      <c r="L276" s="255"/>
    </row>
    <row r="277" spans="1:12" ht="16.5" customHeight="1">
      <c r="A277" s="480" t="s">
        <v>1216</v>
      </c>
      <c r="B277" s="480"/>
      <c r="C277" s="480"/>
      <c r="D277" s="480"/>
      <c r="E277" s="480"/>
      <c r="F277" s="480"/>
      <c r="G277" s="224"/>
      <c r="H277" s="224"/>
      <c r="I277" s="224"/>
      <c r="J277" s="224"/>
      <c r="K277" s="224"/>
      <c r="L277" s="224"/>
    </row>
    <row r="278" spans="1:12" ht="16.5" customHeight="1">
      <c r="A278" s="408" t="s">
        <v>573</v>
      </c>
      <c r="B278" s="408"/>
      <c r="C278" s="408"/>
      <c r="D278" s="408"/>
      <c r="E278" s="408"/>
      <c r="F278" s="408"/>
      <c r="G278" s="255"/>
      <c r="H278" s="255"/>
      <c r="I278" s="255"/>
      <c r="J278" s="255"/>
      <c r="K278" s="255"/>
      <c r="L278" s="255"/>
    </row>
    <row r="279" spans="1:12" ht="16.5" customHeight="1">
      <c r="A279" s="422" t="s">
        <v>574</v>
      </c>
      <c r="B279" s="422"/>
      <c r="C279" s="422"/>
      <c r="D279" s="422"/>
      <c r="E279" s="422"/>
      <c r="F279" s="422"/>
      <c r="G279" s="255"/>
      <c r="H279" s="255"/>
      <c r="I279" s="255"/>
      <c r="J279" s="255"/>
      <c r="K279" s="255"/>
      <c r="L279" s="255"/>
    </row>
    <row r="280" spans="1:12" ht="16.5" customHeight="1">
      <c r="A280" s="405" t="s">
        <v>800</v>
      </c>
      <c r="B280" s="405"/>
      <c r="C280" s="405"/>
      <c r="D280" s="405"/>
      <c r="E280" s="405"/>
      <c r="F280" s="405"/>
      <c r="G280" s="255"/>
      <c r="H280" s="255"/>
      <c r="I280" s="255"/>
      <c r="J280" s="255"/>
      <c r="K280" s="255"/>
      <c r="L280" s="255"/>
    </row>
    <row r="281" spans="1:12" ht="16.5" customHeight="1">
      <c r="A281" s="405" t="s">
        <v>575</v>
      </c>
      <c r="B281" s="405"/>
      <c r="C281" s="405"/>
      <c r="D281" s="405"/>
      <c r="E281" s="405"/>
      <c r="F281" s="405"/>
      <c r="G281" s="255"/>
      <c r="H281" s="255"/>
      <c r="I281" s="255"/>
      <c r="J281" s="255"/>
      <c r="K281" s="255"/>
      <c r="L281" s="255"/>
    </row>
    <row r="282" spans="1:12" ht="16.5" customHeight="1">
      <c r="A282" s="405" t="s">
        <v>576</v>
      </c>
      <c r="B282" s="405"/>
      <c r="C282" s="405"/>
      <c r="D282" s="405"/>
      <c r="E282" s="405"/>
      <c r="F282" s="405"/>
      <c r="G282" s="255"/>
      <c r="H282" s="255"/>
      <c r="I282" s="255"/>
      <c r="J282" s="255"/>
      <c r="K282" s="255"/>
      <c r="L282" s="255"/>
    </row>
    <row r="283" spans="1:12" s="307" customFormat="1" ht="16.5" customHeight="1">
      <c r="A283" s="405" t="s">
        <v>577</v>
      </c>
      <c r="B283" s="405"/>
      <c r="C283" s="405"/>
      <c r="D283" s="405"/>
      <c r="E283" s="405"/>
      <c r="F283" s="405"/>
      <c r="G283" s="255"/>
      <c r="H283" s="255"/>
      <c r="I283" s="255"/>
      <c r="J283" s="255"/>
      <c r="K283" s="255"/>
      <c r="L283" s="255"/>
    </row>
    <row r="284" spans="1:12" ht="16.5" customHeight="1">
      <c r="A284" s="405" t="s">
        <v>960</v>
      </c>
      <c r="B284" s="405"/>
      <c r="C284" s="405"/>
      <c r="D284" s="405"/>
      <c r="E284" s="405"/>
      <c r="F284" s="405"/>
      <c r="G284" s="255"/>
      <c r="H284" s="255"/>
      <c r="I284" s="255"/>
      <c r="J284" s="255"/>
      <c r="K284" s="255"/>
      <c r="L284" s="255"/>
    </row>
    <row r="285" spans="1:12" ht="16.5" customHeight="1">
      <c r="A285" s="405" t="s">
        <v>961</v>
      </c>
      <c r="B285" s="405"/>
      <c r="C285" s="405"/>
      <c r="D285" s="405"/>
      <c r="E285" s="405"/>
      <c r="F285" s="405"/>
      <c r="G285" s="255"/>
      <c r="H285" s="255"/>
      <c r="I285" s="255"/>
      <c r="J285" s="255"/>
      <c r="K285" s="255"/>
      <c r="L285" s="255"/>
    </row>
    <row r="286" spans="1:12" ht="16.5" customHeight="1">
      <c r="A286" s="505" t="s">
        <v>578</v>
      </c>
      <c r="B286" s="505"/>
      <c r="C286" s="505"/>
      <c r="D286" s="505"/>
      <c r="E286" s="505"/>
      <c r="F286" s="505"/>
    </row>
    <row r="287" spans="1:12" ht="16.5" customHeight="1">
      <c r="A287" s="505" t="s">
        <v>1199</v>
      </c>
      <c r="B287" s="505"/>
      <c r="C287" s="505"/>
      <c r="D287" s="505"/>
      <c r="E287" s="505"/>
      <c r="F287" s="505"/>
    </row>
    <row r="288" spans="1:12" ht="16.5" customHeight="1">
      <c r="A288" s="506" t="s">
        <v>879</v>
      </c>
      <c r="B288" s="506"/>
      <c r="C288" s="506"/>
      <c r="D288" s="506"/>
      <c r="E288" s="506"/>
      <c r="F288" s="506"/>
      <c r="G288" s="308"/>
      <c r="H288" s="308"/>
      <c r="I288" s="308"/>
      <c r="J288" s="308"/>
      <c r="K288" s="308"/>
      <c r="L288" s="308"/>
    </row>
    <row r="289" spans="1:12" ht="16.5" customHeight="1">
      <c r="A289" s="505" t="s">
        <v>735</v>
      </c>
      <c r="B289" s="505"/>
      <c r="C289" s="505"/>
      <c r="D289" s="505"/>
      <c r="E289" s="505"/>
      <c r="F289" s="505"/>
    </row>
    <row r="290" spans="1:12" ht="16.5" customHeight="1">
      <c r="A290" s="505" t="s">
        <v>579</v>
      </c>
      <c r="B290" s="505"/>
      <c r="C290" s="505"/>
      <c r="D290" s="505"/>
      <c r="E290" s="505"/>
      <c r="F290" s="505"/>
    </row>
    <row r="291" spans="1:12" ht="16.5" customHeight="1">
      <c r="A291" s="505" t="s">
        <v>580</v>
      </c>
      <c r="B291" s="505"/>
      <c r="C291" s="505"/>
      <c r="D291" s="505"/>
      <c r="E291" s="505"/>
      <c r="F291" s="505"/>
    </row>
    <row r="292" spans="1:12" ht="16.5" customHeight="1">
      <c r="A292" s="505" t="s">
        <v>581</v>
      </c>
      <c r="B292" s="505"/>
      <c r="C292" s="505"/>
      <c r="D292" s="505"/>
      <c r="E292" s="505"/>
      <c r="F292" s="505"/>
    </row>
    <row r="293" spans="1:12" ht="16.5" customHeight="1">
      <c r="A293" s="505" t="s">
        <v>582</v>
      </c>
      <c r="B293" s="505"/>
      <c r="C293" s="505"/>
      <c r="D293" s="505"/>
      <c r="E293" s="505"/>
      <c r="F293" s="505"/>
    </row>
    <row r="294" spans="1:12" ht="16.5" customHeight="1">
      <c r="A294" s="505" t="s">
        <v>583</v>
      </c>
      <c r="B294" s="505"/>
      <c r="C294" s="505"/>
      <c r="D294" s="505"/>
      <c r="E294" s="505"/>
      <c r="F294" s="505"/>
    </row>
    <row r="295" spans="1:12" ht="16.5" customHeight="1">
      <c r="A295" s="505" t="s">
        <v>584</v>
      </c>
      <c r="B295" s="505"/>
      <c r="C295" s="505"/>
      <c r="D295" s="505"/>
      <c r="E295" s="505"/>
      <c r="F295" s="505"/>
    </row>
    <row r="296" spans="1:12" ht="16.5" customHeight="1">
      <c r="A296" s="505" t="s">
        <v>585</v>
      </c>
      <c r="B296" s="505"/>
      <c r="C296" s="505"/>
      <c r="D296" s="505"/>
      <c r="E296" s="505"/>
      <c r="F296" s="505"/>
    </row>
    <row r="297" spans="1:12" ht="16.5" customHeight="1">
      <c r="A297" s="505"/>
      <c r="B297" s="505"/>
      <c r="C297" s="505"/>
      <c r="D297" s="505"/>
      <c r="E297" s="505"/>
      <c r="F297" s="505"/>
    </row>
    <row r="298" spans="1:12" ht="16.5" customHeight="1">
      <c r="A298" s="508" t="s">
        <v>586</v>
      </c>
      <c r="B298" s="508"/>
      <c r="C298" s="508"/>
      <c r="D298" s="508"/>
      <c r="E298" s="508"/>
      <c r="F298" s="508"/>
    </row>
    <row r="299" spans="1:12" ht="16.5" customHeight="1">
      <c r="A299" s="505" t="s">
        <v>587</v>
      </c>
      <c r="B299" s="505"/>
      <c r="C299" s="505"/>
      <c r="D299" s="505"/>
      <c r="E299" s="505"/>
      <c r="F299" s="505"/>
    </row>
    <row r="300" spans="1:12" ht="16.5" customHeight="1">
      <c r="A300" s="509" t="s">
        <v>588</v>
      </c>
      <c r="B300" s="509"/>
      <c r="C300" s="509"/>
      <c r="D300" s="509"/>
      <c r="E300" s="509"/>
      <c r="F300" s="509"/>
    </row>
    <row r="301" spans="1:12" s="161" customFormat="1" ht="16.5" customHeight="1">
      <c r="A301" s="505"/>
      <c r="B301" s="505"/>
      <c r="C301" s="505"/>
      <c r="D301" s="505"/>
      <c r="E301" s="505"/>
      <c r="F301" s="505"/>
      <c r="G301" s="67"/>
      <c r="H301" s="67"/>
      <c r="I301" s="67"/>
      <c r="J301" s="67"/>
      <c r="K301" s="67"/>
      <c r="L301" s="67"/>
    </row>
    <row r="302" spans="1:12" ht="16.5" customHeight="1">
      <c r="A302" s="505" t="s">
        <v>559</v>
      </c>
      <c r="B302" s="505"/>
      <c r="C302" s="505"/>
      <c r="D302" s="505"/>
      <c r="E302" s="505"/>
      <c r="F302" s="505"/>
    </row>
    <row r="303" spans="1:12" ht="16.5" customHeight="1">
      <c r="A303" s="505" t="s">
        <v>589</v>
      </c>
      <c r="B303" s="505"/>
      <c r="C303" s="505"/>
      <c r="D303" s="505"/>
      <c r="E303" s="505"/>
      <c r="F303" s="505"/>
    </row>
    <row r="304" spans="1:12" ht="16.5" customHeight="1">
      <c r="A304" s="505" t="s">
        <v>590</v>
      </c>
      <c r="B304" s="505"/>
      <c r="C304" s="505"/>
      <c r="D304" s="505"/>
      <c r="E304" s="505"/>
      <c r="F304" s="505"/>
    </row>
    <row r="305" spans="1:12" ht="16.5" customHeight="1">
      <c r="A305" s="508" t="s">
        <v>591</v>
      </c>
      <c r="B305" s="508"/>
      <c r="C305" s="508"/>
      <c r="D305" s="508"/>
      <c r="E305" s="508"/>
      <c r="F305" s="508"/>
    </row>
    <row r="306" spans="1:12" ht="16.5" customHeight="1">
      <c r="A306" s="508" t="s">
        <v>736</v>
      </c>
      <c r="B306" s="508"/>
      <c r="C306" s="508"/>
      <c r="D306" s="508"/>
      <c r="E306" s="508"/>
      <c r="F306" s="508"/>
      <c r="G306" s="161"/>
      <c r="H306" s="161"/>
      <c r="I306" s="161"/>
      <c r="J306" s="161"/>
      <c r="K306" s="161"/>
      <c r="L306" s="161"/>
    </row>
    <row r="307" spans="1:12" s="161" customFormat="1" ht="16.5" customHeight="1">
      <c r="A307" s="505"/>
      <c r="B307" s="505"/>
      <c r="C307" s="505"/>
      <c r="D307" s="505"/>
      <c r="E307" s="505"/>
      <c r="F307" s="505"/>
      <c r="G307" s="67"/>
      <c r="H307" s="67"/>
      <c r="I307" s="67"/>
      <c r="J307" s="67"/>
      <c r="K307" s="67"/>
      <c r="L307" s="67"/>
    </row>
    <row r="308" spans="1:12" ht="16.5" customHeight="1">
      <c r="A308" s="505" t="s">
        <v>542</v>
      </c>
      <c r="B308" s="505"/>
      <c r="C308" s="505"/>
      <c r="D308" s="505"/>
      <c r="E308" s="505"/>
      <c r="F308" s="505"/>
    </row>
    <row r="309" spans="1:12" ht="16.5" customHeight="1">
      <c r="A309" s="505" t="s">
        <v>592</v>
      </c>
      <c r="B309" s="505"/>
      <c r="C309" s="505"/>
      <c r="D309" s="505"/>
      <c r="E309" s="505"/>
      <c r="F309" s="505"/>
    </row>
    <row r="310" spans="1:12" ht="16.5" customHeight="1">
      <c r="A310" s="505" t="s">
        <v>593</v>
      </c>
      <c r="B310" s="505"/>
      <c r="C310" s="505"/>
      <c r="D310" s="505"/>
      <c r="E310" s="505"/>
      <c r="F310" s="505"/>
    </row>
    <row r="311" spans="1:12" ht="16.5" customHeight="1">
      <c r="A311" s="505" t="s">
        <v>594</v>
      </c>
      <c r="B311" s="505"/>
      <c r="C311" s="505"/>
      <c r="D311" s="505"/>
      <c r="E311" s="505"/>
      <c r="F311" s="505"/>
    </row>
    <row r="312" spans="1:12" ht="16.5" customHeight="1">
      <c r="A312" s="507" t="s">
        <v>595</v>
      </c>
      <c r="B312" s="505"/>
      <c r="C312" s="505" t="s">
        <v>596</v>
      </c>
      <c r="D312" s="505"/>
      <c r="E312" s="505"/>
      <c r="F312" s="505"/>
      <c r="G312" s="161"/>
      <c r="H312" s="161"/>
      <c r="I312" s="161"/>
      <c r="J312" s="161"/>
      <c r="K312" s="161"/>
      <c r="L312" s="161"/>
    </row>
    <row r="313" spans="1:12" ht="16.5" customHeight="1">
      <c r="A313" s="505" t="s">
        <v>597</v>
      </c>
      <c r="B313" s="505"/>
      <c r="C313" s="505"/>
      <c r="D313" s="505"/>
      <c r="E313" s="505"/>
      <c r="F313" s="505"/>
    </row>
    <row r="314" spans="1:12" ht="16.5" customHeight="1">
      <c r="A314" s="505"/>
      <c r="B314" s="505"/>
      <c r="C314" s="505"/>
      <c r="D314" s="505"/>
      <c r="E314" s="505"/>
      <c r="F314" s="505"/>
    </row>
    <row r="315" spans="1:12" ht="16.5" customHeight="1">
      <c r="A315" s="508" t="s">
        <v>598</v>
      </c>
      <c r="B315" s="508"/>
      <c r="C315" s="508"/>
      <c r="D315" s="508"/>
      <c r="E315" s="508"/>
      <c r="F315" s="508"/>
    </row>
    <row r="316" spans="1:12" ht="16.5" customHeight="1">
      <c r="A316" s="505" t="s">
        <v>539</v>
      </c>
      <c r="B316" s="505"/>
      <c r="C316" s="505"/>
      <c r="D316" s="505"/>
      <c r="E316" s="505"/>
      <c r="F316" s="505"/>
    </row>
    <row r="317" spans="1:12" ht="16.5" customHeight="1">
      <c r="A317" s="500" t="s">
        <v>880</v>
      </c>
      <c r="B317" s="500"/>
      <c r="C317" s="500"/>
      <c r="D317" s="500"/>
      <c r="E317" s="500"/>
      <c r="F317" s="500"/>
    </row>
    <row r="318" spans="1:12" ht="16.5" customHeight="1">
      <c r="A318" s="500" t="s">
        <v>962</v>
      </c>
      <c r="B318" s="500"/>
      <c r="C318" s="500"/>
      <c r="D318" s="500"/>
      <c r="E318" s="500"/>
      <c r="F318" s="500"/>
    </row>
    <row r="319" spans="1:12" ht="16.5" customHeight="1">
      <c r="A319" s="497" t="s">
        <v>881</v>
      </c>
      <c r="B319" s="497"/>
      <c r="C319" s="497"/>
      <c r="D319" s="497"/>
      <c r="E319" s="502"/>
      <c r="F319" s="502"/>
    </row>
    <row r="320" spans="1:12" ht="16.5" customHeight="1">
      <c r="A320" s="510" t="s">
        <v>599</v>
      </c>
      <c r="B320" s="510"/>
      <c r="C320" s="510"/>
      <c r="D320" s="510"/>
      <c r="E320" s="513"/>
      <c r="F320" s="513"/>
    </row>
    <row r="321" spans="1:12" ht="16.5" customHeight="1">
      <c r="A321" s="510" t="s">
        <v>795</v>
      </c>
      <c r="B321" s="510"/>
      <c r="C321" s="510"/>
      <c r="D321" s="510"/>
      <c r="E321" s="513"/>
      <c r="F321" s="513"/>
    </row>
    <row r="322" spans="1:12" ht="16.5" customHeight="1">
      <c r="A322" s="516" t="s">
        <v>600</v>
      </c>
      <c r="B322" s="510"/>
      <c r="C322" s="510"/>
      <c r="D322" s="510"/>
      <c r="E322" s="513"/>
      <c r="F322" s="513"/>
    </row>
    <row r="323" spans="1:12" ht="16.5" customHeight="1">
      <c r="A323" s="510" t="s">
        <v>796</v>
      </c>
      <c r="B323" s="510"/>
      <c r="C323" s="510"/>
      <c r="D323" s="510"/>
      <c r="E323" s="513"/>
      <c r="F323" s="513"/>
    </row>
    <row r="324" spans="1:12" ht="16.5" customHeight="1">
      <c r="A324" s="517" t="s">
        <v>737</v>
      </c>
      <c r="B324" s="517"/>
      <c r="C324" s="517"/>
      <c r="D324" s="517"/>
      <c r="E324" s="517"/>
      <c r="F324" s="517"/>
    </row>
    <row r="325" spans="1:12" ht="16.5" customHeight="1">
      <c r="A325" s="510" t="s">
        <v>601</v>
      </c>
      <c r="B325" s="510"/>
      <c r="C325" s="510"/>
      <c r="D325" s="510"/>
      <c r="E325" s="513"/>
      <c r="F325" s="513"/>
    </row>
    <row r="326" spans="1:12" ht="16.5" customHeight="1">
      <c r="A326" s="510" t="s">
        <v>602</v>
      </c>
      <c r="B326" s="511"/>
      <c r="C326" s="511"/>
      <c r="D326" s="511"/>
      <c r="E326" s="512"/>
      <c r="F326" s="512"/>
    </row>
    <row r="327" spans="1:12" ht="16.5" customHeight="1">
      <c r="A327" s="510" t="s">
        <v>603</v>
      </c>
      <c r="B327" s="511"/>
      <c r="C327" s="511"/>
      <c r="D327" s="511"/>
      <c r="E327" s="512"/>
      <c r="F327" s="512"/>
    </row>
    <row r="328" spans="1:12" s="197" customFormat="1" ht="16.5" customHeight="1">
      <c r="A328" s="510" t="s">
        <v>604</v>
      </c>
      <c r="B328" s="510"/>
      <c r="C328" s="510"/>
      <c r="D328" s="510"/>
      <c r="E328" s="513"/>
      <c r="F328" s="513"/>
      <c r="G328" s="67"/>
      <c r="H328" s="67"/>
      <c r="I328" s="67"/>
      <c r="J328" s="67"/>
      <c r="K328" s="67"/>
      <c r="L328" s="67"/>
    </row>
    <row r="329" spans="1:12" s="197" customFormat="1" ht="16.5" customHeight="1">
      <c r="A329" s="514" t="s">
        <v>605</v>
      </c>
      <c r="B329" s="514"/>
      <c r="C329" s="514"/>
      <c r="D329" s="514"/>
      <c r="E329" s="515"/>
      <c r="F329" s="515"/>
      <c r="G329" s="67"/>
      <c r="H329" s="67"/>
      <c r="I329" s="67"/>
      <c r="J329" s="67"/>
      <c r="K329" s="67"/>
      <c r="L329" s="67"/>
    </row>
    <row r="330" spans="1:12" ht="16.5" customHeight="1">
      <c r="A330" s="514" t="s">
        <v>606</v>
      </c>
      <c r="B330" s="514"/>
      <c r="C330" s="514"/>
      <c r="D330" s="514"/>
      <c r="E330" s="515"/>
      <c r="F330" s="515"/>
    </row>
    <row r="331" spans="1:12" ht="16.5" customHeight="1">
      <c r="A331" s="514" t="s">
        <v>607</v>
      </c>
      <c r="B331" s="514"/>
      <c r="C331" s="514"/>
      <c r="D331" s="514"/>
      <c r="E331" s="515"/>
      <c r="F331" s="515"/>
    </row>
    <row r="332" spans="1:12" ht="16.5" customHeight="1">
      <c r="A332" s="510" t="s">
        <v>608</v>
      </c>
      <c r="B332" s="510"/>
      <c r="C332" s="510"/>
      <c r="D332" s="510"/>
      <c r="E332" s="513"/>
      <c r="F332" s="513"/>
    </row>
    <row r="333" spans="1:12" ht="16.5" customHeight="1">
      <c r="A333" s="518" t="s">
        <v>719</v>
      </c>
      <c r="B333" s="514"/>
      <c r="C333" s="514"/>
      <c r="D333" s="514"/>
      <c r="E333" s="515"/>
      <c r="F333" s="515"/>
      <c r="G333" s="26"/>
      <c r="H333" s="26"/>
      <c r="I333" s="26"/>
      <c r="J333" s="26"/>
      <c r="K333" s="26"/>
      <c r="L333" s="26"/>
    </row>
    <row r="334" spans="1:12" ht="16.5" customHeight="1">
      <c r="A334" s="519" t="s">
        <v>882</v>
      </c>
      <c r="B334" s="520"/>
      <c r="C334" s="520"/>
      <c r="D334" s="520"/>
      <c r="E334" s="521"/>
      <c r="F334" s="521"/>
      <c r="G334" s="26"/>
      <c r="H334" s="26"/>
      <c r="I334" s="26"/>
      <c r="J334" s="26"/>
      <c r="K334" s="26"/>
      <c r="L334" s="26"/>
    </row>
    <row r="335" spans="1:12" ht="16.5" customHeight="1">
      <c r="A335" s="309"/>
      <c r="B335" s="309"/>
      <c r="C335" s="309"/>
      <c r="D335" s="309"/>
      <c r="E335" s="310"/>
      <c r="F335" s="310"/>
    </row>
    <row r="336" spans="1:12" ht="16.5" customHeight="1">
      <c r="A336" s="505" t="s">
        <v>609</v>
      </c>
      <c r="B336" s="505"/>
      <c r="C336" s="505"/>
      <c r="D336" s="505"/>
      <c r="E336" s="505"/>
      <c r="F336" s="505"/>
    </row>
    <row r="337" spans="1:12" s="26" customFormat="1" ht="16.5" customHeight="1">
      <c r="A337" s="505" t="s">
        <v>610</v>
      </c>
      <c r="B337" s="505"/>
      <c r="C337" s="505"/>
      <c r="D337" s="505"/>
      <c r="E337" s="505"/>
      <c r="F337" s="505"/>
      <c r="G337" s="67"/>
      <c r="H337" s="67"/>
      <c r="I337" s="67"/>
      <c r="J337" s="67"/>
      <c r="K337" s="67"/>
      <c r="L337" s="67"/>
    </row>
    <row r="338" spans="1:12" s="26" customFormat="1" ht="16.5" customHeight="1">
      <c r="A338" s="510" t="s">
        <v>611</v>
      </c>
      <c r="B338" s="510"/>
      <c r="C338" s="510"/>
      <c r="D338" s="510"/>
      <c r="E338" s="513"/>
      <c r="F338" s="513"/>
      <c r="G338" s="67"/>
      <c r="H338" s="67"/>
      <c r="I338" s="67"/>
      <c r="J338" s="67"/>
      <c r="K338" s="67"/>
      <c r="L338" s="67"/>
    </row>
    <row r="339" spans="1:12" ht="16.5" customHeight="1">
      <c r="A339" s="505" t="s">
        <v>612</v>
      </c>
      <c r="B339" s="505"/>
      <c r="C339" s="505"/>
      <c r="D339" s="505"/>
      <c r="E339" s="505"/>
      <c r="F339" s="505"/>
    </row>
    <row r="340" spans="1:12" ht="16.5" customHeight="1">
      <c r="A340" s="505"/>
      <c r="B340" s="505"/>
      <c r="C340" s="505"/>
      <c r="D340" s="505"/>
      <c r="E340" s="505"/>
      <c r="F340" s="505"/>
    </row>
    <row r="341" spans="1:12" s="26" customFormat="1" ht="16.5" customHeight="1">
      <c r="A341" s="505" t="s">
        <v>613</v>
      </c>
      <c r="B341" s="505"/>
      <c r="C341" s="505"/>
      <c r="D341" s="505"/>
      <c r="E341" s="505"/>
      <c r="F341" s="505"/>
      <c r="G341" s="67"/>
      <c r="H341" s="67"/>
      <c r="I341" s="67"/>
      <c r="J341" s="67"/>
      <c r="K341" s="67"/>
      <c r="L341" s="67"/>
    </row>
    <row r="342" spans="1:12" s="26" customFormat="1" ht="16.5" customHeight="1">
      <c r="A342" s="508" t="s">
        <v>738</v>
      </c>
      <c r="B342" s="508"/>
      <c r="C342" s="508"/>
      <c r="D342" s="508"/>
      <c r="E342" s="508"/>
      <c r="F342" s="508"/>
    </row>
    <row r="343" spans="1:12" s="26" customFormat="1" ht="24.75" customHeight="1">
      <c r="A343" s="508" t="s">
        <v>720</v>
      </c>
      <c r="B343" s="508"/>
      <c r="C343" s="508"/>
      <c r="D343" s="508"/>
      <c r="E343" s="508"/>
      <c r="F343" s="508"/>
    </row>
    <row r="344" spans="1:12" ht="16.5" customHeight="1">
      <c r="A344" s="508" t="s">
        <v>721</v>
      </c>
      <c r="B344" s="508"/>
      <c r="C344" s="508"/>
      <c r="D344" s="508"/>
      <c r="E344" s="508"/>
      <c r="F344" s="508"/>
    </row>
    <row r="345" spans="1:12" ht="16.5" customHeight="1">
      <c r="A345" s="505" t="s">
        <v>739</v>
      </c>
      <c r="B345" s="505"/>
      <c r="C345" s="505"/>
      <c r="D345" s="505"/>
      <c r="E345" s="505"/>
      <c r="F345" s="505"/>
    </row>
    <row r="346" spans="1:12" ht="16.5" customHeight="1">
      <c r="A346" s="508" t="s">
        <v>722</v>
      </c>
      <c r="B346" s="508"/>
      <c r="C346" s="508"/>
      <c r="D346" s="508"/>
      <c r="E346" s="508"/>
      <c r="F346" s="508"/>
      <c r="G346" s="26"/>
      <c r="H346" s="26"/>
      <c r="I346" s="26"/>
      <c r="J346" s="26"/>
      <c r="K346" s="26"/>
      <c r="L346" s="26"/>
    </row>
    <row r="347" spans="1:12" ht="22.5" customHeight="1">
      <c r="A347" s="508" t="s">
        <v>740</v>
      </c>
      <c r="B347" s="508"/>
      <c r="C347" s="508"/>
      <c r="D347" s="508"/>
      <c r="E347" s="508"/>
      <c r="F347" s="508"/>
      <c r="G347" s="26"/>
      <c r="H347" s="26"/>
      <c r="I347" s="26"/>
      <c r="J347" s="26"/>
      <c r="K347" s="26"/>
      <c r="L347" s="26"/>
    </row>
    <row r="348" spans="1:12" ht="33.6" customHeight="1">
      <c r="A348" s="508" t="s">
        <v>811</v>
      </c>
      <c r="B348" s="508"/>
      <c r="C348" s="508"/>
      <c r="D348" s="508"/>
      <c r="E348" s="508"/>
      <c r="F348" s="508"/>
      <c r="G348" s="26"/>
      <c r="H348" s="26"/>
      <c r="I348" s="26"/>
      <c r="J348" s="26"/>
      <c r="K348" s="26"/>
      <c r="L348" s="26"/>
    </row>
    <row r="349" spans="1:12" ht="16.5" customHeight="1">
      <c r="A349" s="505" t="s">
        <v>723</v>
      </c>
      <c r="B349" s="505"/>
      <c r="C349" s="505"/>
      <c r="D349" s="505"/>
      <c r="E349" s="505"/>
      <c r="F349" s="505"/>
    </row>
    <row r="350" spans="1:12" ht="16.5" customHeight="1">
      <c r="A350" s="505" t="s">
        <v>724</v>
      </c>
      <c r="B350" s="505"/>
      <c r="C350" s="505"/>
      <c r="D350" s="505"/>
      <c r="E350" s="505"/>
      <c r="F350" s="505"/>
    </row>
    <row r="351" spans="1:12" ht="16.5" customHeight="1">
      <c r="A351" s="508" t="s">
        <v>614</v>
      </c>
      <c r="B351" s="508"/>
      <c r="C351" s="508"/>
      <c r="D351" s="508"/>
      <c r="E351" s="508"/>
      <c r="F351" s="508"/>
    </row>
    <row r="352" spans="1:12" ht="26.45" customHeight="1">
      <c r="A352" s="505" t="s">
        <v>725</v>
      </c>
      <c r="B352" s="505"/>
      <c r="C352" s="505"/>
      <c r="D352" s="505"/>
      <c r="E352" s="505"/>
      <c r="F352" s="505"/>
    </row>
    <row r="353" spans="1:6" ht="16.5" customHeight="1">
      <c r="A353" s="505" t="s">
        <v>712</v>
      </c>
      <c r="B353" s="505"/>
      <c r="C353" s="505"/>
      <c r="D353" s="505"/>
      <c r="E353" s="505"/>
      <c r="F353" s="505"/>
    </row>
    <row r="354" spans="1:6" ht="16.5" customHeight="1">
      <c r="A354" s="508" t="s">
        <v>615</v>
      </c>
      <c r="B354" s="508"/>
      <c r="C354" s="508"/>
      <c r="D354" s="508"/>
      <c r="E354" s="508"/>
      <c r="F354" s="508"/>
    </row>
    <row r="355" spans="1:6" ht="16.5" customHeight="1">
      <c r="A355" s="508" t="s">
        <v>814</v>
      </c>
      <c r="B355" s="508"/>
      <c r="C355" s="508"/>
      <c r="D355" s="508"/>
      <c r="E355" s="508"/>
      <c r="F355" s="508"/>
    </row>
    <row r="356" spans="1:6" ht="21.95" customHeight="1">
      <c r="A356" s="505" t="s">
        <v>741</v>
      </c>
      <c r="B356" s="505"/>
      <c r="C356" s="505"/>
      <c r="D356" s="505"/>
      <c r="E356" s="505"/>
      <c r="F356" s="505"/>
    </row>
    <row r="357" spans="1:6" ht="38.1" customHeight="1">
      <c r="A357" s="505" t="s">
        <v>855</v>
      </c>
      <c r="B357" s="505"/>
      <c r="C357" s="505"/>
      <c r="D357" s="505"/>
      <c r="E357" s="505"/>
      <c r="F357" s="505"/>
    </row>
    <row r="358" spans="1:6" ht="16.5" customHeight="1">
      <c r="A358" s="505" t="s">
        <v>856</v>
      </c>
      <c r="B358" s="505"/>
      <c r="C358" s="505"/>
      <c r="D358" s="505"/>
      <c r="E358" s="505"/>
      <c r="F358" s="505"/>
    </row>
    <row r="359" spans="1:6" ht="16.5" customHeight="1">
      <c r="A359" s="505" t="s">
        <v>857</v>
      </c>
      <c r="B359" s="505"/>
      <c r="C359" s="505"/>
      <c r="D359" s="505"/>
      <c r="E359" s="505"/>
      <c r="F359" s="505"/>
    </row>
    <row r="360" spans="1:6" ht="16.5" customHeight="1">
      <c r="A360" s="505" t="s">
        <v>616</v>
      </c>
      <c r="B360" s="505"/>
      <c r="C360" s="505"/>
      <c r="D360" s="505"/>
      <c r="E360" s="505"/>
      <c r="F360" s="505"/>
    </row>
    <row r="361" spans="1:6" ht="16.5" customHeight="1">
      <c r="A361" s="505" t="s">
        <v>617</v>
      </c>
      <c r="B361" s="505"/>
      <c r="C361" s="505"/>
      <c r="D361" s="505"/>
      <c r="E361" s="505"/>
      <c r="F361" s="505"/>
    </row>
    <row r="362" spans="1:6" ht="16.5" customHeight="1">
      <c r="A362" s="505" t="s">
        <v>858</v>
      </c>
      <c r="B362" s="505"/>
      <c r="C362" s="505"/>
      <c r="D362" s="505"/>
      <c r="E362" s="505"/>
      <c r="F362" s="505"/>
    </row>
    <row r="363" spans="1:6" ht="16.5" customHeight="1">
      <c r="A363" s="509" t="s">
        <v>726</v>
      </c>
      <c r="B363" s="509"/>
      <c r="C363" s="509"/>
      <c r="D363" s="509"/>
      <c r="E363" s="509"/>
      <c r="F363" s="509"/>
    </row>
    <row r="364" spans="1:6" ht="16.5" customHeight="1">
      <c r="A364" s="505" t="s">
        <v>618</v>
      </c>
      <c r="B364" s="505"/>
      <c r="C364" s="505"/>
      <c r="D364" s="505"/>
      <c r="E364" s="505"/>
      <c r="F364" s="505"/>
    </row>
    <row r="365" spans="1:6" ht="16.5" customHeight="1">
      <c r="A365" s="311"/>
      <c r="B365" s="311"/>
      <c r="C365" s="311"/>
      <c r="D365" s="311"/>
      <c r="E365" s="311"/>
      <c r="F365" s="311"/>
    </row>
    <row r="366" spans="1:6" ht="16.5" customHeight="1">
      <c r="A366" s="508" t="s">
        <v>619</v>
      </c>
      <c r="B366" s="508"/>
      <c r="C366" s="508"/>
      <c r="D366" s="508"/>
      <c r="E366" s="508"/>
      <c r="F366" s="508"/>
    </row>
    <row r="367" spans="1:6" ht="16.5" customHeight="1">
      <c r="A367" s="505" t="s">
        <v>620</v>
      </c>
      <c r="B367" s="505"/>
      <c r="C367" s="505"/>
      <c r="D367" s="505"/>
      <c r="E367" s="505"/>
      <c r="F367" s="505"/>
    </row>
    <row r="368" spans="1:6" ht="16.5" customHeight="1">
      <c r="A368" s="510" t="s">
        <v>859</v>
      </c>
      <c r="B368" s="510"/>
      <c r="C368" s="510"/>
      <c r="D368" s="510"/>
      <c r="E368" s="513"/>
      <c r="F368" s="513"/>
    </row>
    <row r="369" spans="1:12" ht="16.5" customHeight="1">
      <c r="A369" s="505" t="s">
        <v>860</v>
      </c>
      <c r="B369" s="505"/>
      <c r="C369" s="505"/>
      <c r="D369" s="505"/>
      <c r="E369" s="505"/>
      <c r="F369" s="505"/>
    </row>
    <row r="370" spans="1:12" ht="16.5" customHeight="1">
      <c r="A370" s="505"/>
      <c r="B370" s="505"/>
      <c r="C370" s="505"/>
      <c r="D370" s="505"/>
      <c r="E370" s="505"/>
      <c r="F370" s="505"/>
    </row>
    <row r="371" spans="1:12" ht="16.5" customHeight="1">
      <c r="A371" s="508" t="s">
        <v>621</v>
      </c>
      <c r="B371" s="508"/>
      <c r="C371" s="508"/>
      <c r="D371" s="508"/>
      <c r="E371" s="508"/>
      <c r="F371" s="508"/>
    </row>
    <row r="372" spans="1:12" ht="16.5" customHeight="1">
      <c r="A372" s="505" t="s">
        <v>622</v>
      </c>
      <c r="B372" s="505"/>
      <c r="C372" s="505"/>
      <c r="D372" s="505"/>
      <c r="E372" s="505"/>
      <c r="F372" s="505"/>
    </row>
    <row r="373" spans="1:12" ht="16.5" customHeight="1">
      <c r="A373" s="508" t="s">
        <v>623</v>
      </c>
      <c r="B373" s="508"/>
      <c r="C373" s="508"/>
      <c r="D373" s="508"/>
      <c r="E373" s="508"/>
      <c r="F373" s="508"/>
    </row>
    <row r="374" spans="1:12" ht="16.5" customHeight="1">
      <c r="A374" s="505" t="s">
        <v>861</v>
      </c>
      <c r="B374" s="505"/>
      <c r="C374" s="505"/>
      <c r="D374" s="505"/>
      <c r="E374" s="505"/>
      <c r="F374" s="505"/>
    </row>
    <row r="375" spans="1:12" ht="16.5" customHeight="1">
      <c r="A375" s="505" t="s">
        <v>624</v>
      </c>
      <c r="B375" s="505"/>
      <c r="C375" s="505"/>
      <c r="D375" s="505"/>
      <c r="E375" s="505"/>
      <c r="F375" s="505"/>
    </row>
    <row r="376" spans="1:12" ht="16.5" customHeight="1">
      <c r="A376" s="505" t="s">
        <v>625</v>
      </c>
      <c r="B376" s="505"/>
      <c r="C376" s="505"/>
      <c r="D376" s="505"/>
      <c r="E376" s="505"/>
      <c r="F376" s="505"/>
    </row>
    <row r="377" spans="1:12" ht="16.5" customHeight="1">
      <c r="A377" s="311"/>
      <c r="B377" s="311"/>
      <c r="C377" s="311"/>
      <c r="D377" s="311"/>
      <c r="E377" s="311"/>
      <c r="F377" s="311"/>
    </row>
    <row r="378" spans="1:12" ht="16.5" customHeight="1">
      <c r="A378" s="311"/>
      <c r="B378" s="311"/>
      <c r="C378" s="311"/>
      <c r="D378" s="311"/>
      <c r="E378" s="311"/>
      <c r="F378" s="311"/>
    </row>
    <row r="379" spans="1:12" ht="16.5" customHeight="1">
      <c r="A379" s="311"/>
      <c r="B379" s="311"/>
      <c r="C379" s="311"/>
      <c r="D379" s="311"/>
      <c r="E379" s="311"/>
      <c r="F379" s="311"/>
    </row>
    <row r="380" spans="1:12" ht="16.5" customHeight="1">
      <c r="A380" s="311"/>
      <c r="B380" s="311"/>
      <c r="C380" s="311"/>
      <c r="D380" s="311"/>
      <c r="E380" s="311"/>
      <c r="F380" s="311"/>
    </row>
    <row r="381" spans="1:12" s="197" customFormat="1" ht="16.5" customHeight="1">
      <c r="A381" s="311"/>
      <c r="B381" s="311"/>
      <c r="C381" s="311"/>
      <c r="D381" s="311"/>
      <c r="E381" s="311"/>
      <c r="F381" s="311"/>
      <c r="G381" s="67"/>
      <c r="H381" s="67"/>
      <c r="I381" s="67"/>
      <c r="J381" s="67"/>
      <c r="K381" s="67"/>
      <c r="L381" s="67"/>
    </row>
    <row r="382" spans="1:12" ht="16.5" customHeight="1">
      <c r="A382" s="311"/>
      <c r="B382" s="311"/>
      <c r="C382" s="311"/>
      <c r="D382" s="311"/>
      <c r="E382" s="311"/>
      <c r="F382" s="311"/>
    </row>
    <row r="383" spans="1:12" ht="16.5" customHeight="1">
      <c r="A383" s="311"/>
      <c r="B383" s="311"/>
      <c r="C383" s="311"/>
      <c r="D383" s="311"/>
      <c r="E383" s="311"/>
      <c r="F383" s="311"/>
    </row>
    <row r="384" spans="1:12" ht="16.5" customHeight="1">
      <c r="A384" s="505" t="s">
        <v>542</v>
      </c>
      <c r="B384" s="505"/>
      <c r="C384" s="505"/>
      <c r="D384" s="505"/>
      <c r="E384" s="505"/>
      <c r="F384" s="505"/>
    </row>
    <row r="385" spans="1:12" ht="16.5" customHeight="1">
      <c r="A385" s="505" t="s">
        <v>626</v>
      </c>
      <c r="B385" s="505"/>
      <c r="C385" s="505"/>
      <c r="D385" s="505"/>
      <c r="E385" s="505"/>
      <c r="F385" s="505"/>
    </row>
    <row r="386" spans="1:12" ht="16.5" customHeight="1">
      <c r="A386" s="508" t="s">
        <v>742</v>
      </c>
      <c r="B386" s="508"/>
      <c r="C386" s="508"/>
      <c r="D386" s="508"/>
      <c r="E386" s="508"/>
      <c r="F386" s="508"/>
      <c r="G386" s="26"/>
      <c r="H386" s="26"/>
      <c r="I386" s="26"/>
      <c r="J386" s="26"/>
      <c r="K386" s="26"/>
      <c r="L386" s="26"/>
    </row>
    <row r="387" spans="1:12" ht="16.5" customHeight="1">
      <c r="A387" s="505" t="s">
        <v>627</v>
      </c>
      <c r="B387" s="505"/>
      <c r="C387" s="505"/>
      <c r="D387" s="505"/>
      <c r="E387" s="505"/>
      <c r="F387" s="505"/>
    </row>
    <row r="388" spans="1:12" ht="16.5" customHeight="1">
      <c r="A388" s="505" t="s">
        <v>628</v>
      </c>
      <c r="B388" s="505"/>
      <c r="C388" s="505"/>
      <c r="D388" s="505"/>
      <c r="E388" s="505"/>
      <c r="F388" s="505"/>
    </row>
    <row r="389" spans="1:12" ht="16.5" customHeight="1">
      <c r="A389" s="505" t="s">
        <v>629</v>
      </c>
      <c r="B389" s="505"/>
      <c r="C389" s="505"/>
      <c r="D389" s="505"/>
      <c r="E389" s="505"/>
      <c r="F389" s="505"/>
    </row>
    <row r="390" spans="1:12" ht="16.5" customHeight="1">
      <c r="A390" s="508" t="s">
        <v>630</v>
      </c>
      <c r="B390" s="508"/>
      <c r="C390" s="508"/>
      <c r="D390" s="508"/>
      <c r="E390" s="508"/>
      <c r="F390" s="508"/>
    </row>
    <row r="391" spans="1:12" ht="16.5" customHeight="1">
      <c r="A391" s="510" t="s">
        <v>631</v>
      </c>
      <c r="B391" s="510"/>
      <c r="C391" s="510"/>
      <c r="D391" s="510"/>
      <c r="E391" s="513"/>
      <c r="F391" s="513"/>
    </row>
    <row r="392" spans="1:12" ht="16.5" customHeight="1">
      <c r="A392" s="510" t="s">
        <v>632</v>
      </c>
      <c r="B392" s="510"/>
      <c r="C392" s="510"/>
      <c r="D392" s="510"/>
      <c r="E392" s="513"/>
      <c r="F392" s="513"/>
    </row>
    <row r="393" spans="1:12" ht="16.5" customHeight="1">
      <c r="A393" s="508" t="s">
        <v>633</v>
      </c>
      <c r="B393" s="508"/>
      <c r="C393" s="508"/>
      <c r="D393" s="508"/>
      <c r="E393" s="508"/>
      <c r="F393" s="508"/>
    </row>
    <row r="394" spans="1:12" ht="16.5" customHeight="1">
      <c r="A394" s="508" t="s">
        <v>797</v>
      </c>
      <c r="B394" s="508"/>
      <c r="C394" s="508"/>
      <c r="D394" s="508"/>
      <c r="E394" s="508"/>
      <c r="F394" s="508"/>
    </row>
    <row r="395" spans="1:12" ht="16.5" customHeight="1">
      <c r="A395" s="508" t="s">
        <v>798</v>
      </c>
      <c r="B395" s="508"/>
      <c r="C395" s="508"/>
      <c r="D395" s="508"/>
      <c r="E395" s="508"/>
      <c r="F395" s="508"/>
    </row>
    <row r="396" spans="1:12" ht="16.5" customHeight="1">
      <c r="A396" s="408" t="s">
        <v>872</v>
      </c>
      <c r="B396" s="408"/>
      <c r="C396" s="408"/>
      <c r="D396" s="408"/>
      <c r="E396" s="408"/>
      <c r="F396" s="408"/>
    </row>
    <row r="397" spans="1:12" ht="16.5" customHeight="1">
      <c r="A397" s="408" t="s">
        <v>883</v>
      </c>
      <c r="B397" s="408"/>
      <c r="C397" s="408"/>
      <c r="D397" s="408"/>
      <c r="E397" s="408"/>
      <c r="F397" s="408"/>
    </row>
    <row r="398" spans="1:12" ht="16.5" customHeight="1">
      <c r="A398" s="408" t="s">
        <v>884</v>
      </c>
      <c r="B398" s="408"/>
      <c r="C398" s="408"/>
      <c r="D398" s="408"/>
      <c r="E398" s="408"/>
      <c r="F398" s="408"/>
    </row>
    <row r="399" spans="1:12" ht="16.5" customHeight="1">
      <c r="A399" s="510" t="s">
        <v>743</v>
      </c>
      <c r="B399" s="510"/>
      <c r="C399" s="510"/>
      <c r="D399" s="510"/>
      <c r="E399" s="513"/>
      <c r="F399" s="513"/>
    </row>
    <row r="400" spans="1:12" ht="16.5" customHeight="1">
      <c r="A400" s="510" t="s">
        <v>634</v>
      </c>
      <c r="B400" s="510"/>
      <c r="C400" s="510"/>
      <c r="D400" s="510"/>
      <c r="E400" s="513"/>
      <c r="F400" s="513"/>
    </row>
    <row r="401" spans="1:6" ht="16.5" customHeight="1">
      <c r="A401" s="516" t="s">
        <v>635</v>
      </c>
      <c r="B401" s="510"/>
      <c r="C401" s="510"/>
      <c r="D401" s="510"/>
      <c r="E401" s="513"/>
      <c r="F401" s="513"/>
    </row>
    <row r="402" spans="1:6" ht="16.5" customHeight="1">
      <c r="A402" s="508" t="s">
        <v>862</v>
      </c>
      <c r="B402" s="508"/>
      <c r="C402" s="508"/>
      <c r="D402" s="508"/>
      <c r="E402" s="508"/>
      <c r="F402" s="508"/>
    </row>
    <row r="403" spans="1:6" ht="16.5" customHeight="1">
      <c r="A403" s="508" t="s">
        <v>727</v>
      </c>
      <c r="B403" s="508"/>
      <c r="C403" s="508"/>
      <c r="D403" s="508"/>
      <c r="E403" s="508"/>
      <c r="F403" s="508"/>
    </row>
    <row r="404" spans="1:6" ht="16.5" customHeight="1">
      <c r="A404" s="508" t="s">
        <v>813</v>
      </c>
      <c r="B404" s="508"/>
      <c r="C404" s="508"/>
      <c r="D404" s="508"/>
      <c r="E404" s="508"/>
      <c r="F404" s="508"/>
    </row>
    <row r="405" spans="1:6" ht="13.5" customHeight="1">
      <c r="A405" s="505"/>
      <c r="B405" s="505"/>
      <c r="C405" s="505"/>
      <c r="D405" s="505"/>
      <c r="E405" s="505"/>
      <c r="F405" s="505"/>
    </row>
    <row r="406" spans="1:6" ht="16.5" customHeight="1">
      <c r="A406" s="508" t="s">
        <v>636</v>
      </c>
      <c r="B406" s="508"/>
      <c r="C406" s="508"/>
      <c r="D406" s="508"/>
      <c r="E406" s="508"/>
      <c r="F406" s="508"/>
    </row>
    <row r="407" spans="1:6" ht="16.5" customHeight="1">
      <c r="A407" s="505" t="s">
        <v>555</v>
      </c>
      <c r="B407" s="505"/>
      <c r="C407" s="505"/>
      <c r="D407" s="505"/>
      <c r="E407" s="505"/>
      <c r="F407" s="505"/>
    </row>
    <row r="408" spans="1:6" ht="16.5" customHeight="1">
      <c r="A408" s="505" t="s">
        <v>637</v>
      </c>
      <c r="B408" s="505"/>
      <c r="C408" s="505"/>
      <c r="D408" s="505"/>
      <c r="E408" s="505"/>
      <c r="F408" s="505"/>
    </row>
    <row r="409" spans="1:6" ht="16.5" customHeight="1">
      <c r="A409" s="505" t="s">
        <v>638</v>
      </c>
      <c r="B409" s="505"/>
      <c r="C409" s="505"/>
      <c r="D409" s="505"/>
      <c r="E409" s="505"/>
      <c r="F409" s="505"/>
    </row>
    <row r="410" spans="1:6" ht="12.6" customHeight="1">
      <c r="A410" s="505"/>
      <c r="B410" s="505"/>
      <c r="C410" s="505"/>
      <c r="D410" s="505"/>
      <c r="E410" s="505"/>
      <c r="F410" s="505"/>
    </row>
    <row r="411" spans="1:6" ht="16.5" customHeight="1">
      <c r="A411" s="505" t="s">
        <v>639</v>
      </c>
      <c r="B411" s="505"/>
      <c r="C411" s="505"/>
      <c r="D411" s="505"/>
      <c r="E411" s="505"/>
      <c r="F411" s="505"/>
    </row>
    <row r="412" spans="1:6" ht="16.5" customHeight="1">
      <c r="A412" s="505" t="s">
        <v>640</v>
      </c>
      <c r="B412" s="505"/>
      <c r="C412" s="505"/>
      <c r="D412" s="505"/>
      <c r="E412" s="505"/>
      <c r="F412" s="505"/>
    </row>
    <row r="413" spans="1:6" ht="16.5" customHeight="1">
      <c r="A413" s="508" t="s">
        <v>641</v>
      </c>
      <c r="B413" s="508"/>
      <c r="C413" s="508"/>
      <c r="D413" s="508"/>
      <c r="E413" s="508"/>
      <c r="F413" s="508"/>
    </row>
    <row r="414" spans="1:6" ht="11.45" customHeight="1">
      <c r="A414" s="505"/>
      <c r="B414" s="505"/>
      <c r="C414" s="505"/>
      <c r="D414" s="505"/>
      <c r="E414" s="505"/>
      <c r="F414" s="505"/>
    </row>
    <row r="415" spans="1:6" ht="16.5" customHeight="1">
      <c r="A415" s="505" t="s">
        <v>642</v>
      </c>
      <c r="B415" s="505"/>
      <c r="C415" s="505"/>
      <c r="D415" s="505"/>
      <c r="E415" s="505"/>
      <c r="F415" s="505"/>
    </row>
    <row r="416" spans="1:6" ht="16.5" customHeight="1">
      <c r="A416" s="505" t="s">
        <v>643</v>
      </c>
      <c r="B416" s="505"/>
      <c r="C416" s="505"/>
      <c r="D416" s="505"/>
      <c r="E416" s="505"/>
      <c r="F416" s="505"/>
    </row>
    <row r="417" spans="1:6" ht="16.5" customHeight="1">
      <c r="A417" s="505" t="s">
        <v>644</v>
      </c>
      <c r="B417" s="505"/>
      <c r="C417" s="505"/>
      <c r="D417" s="505"/>
      <c r="E417" s="505"/>
      <c r="F417" s="505"/>
    </row>
    <row r="418" spans="1:6" ht="16.5" customHeight="1">
      <c r="A418" s="480" t="s">
        <v>1017</v>
      </c>
      <c r="B418" s="480"/>
      <c r="C418" s="480"/>
      <c r="D418" s="480"/>
      <c r="E418" s="480"/>
      <c r="F418" s="480"/>
    </row>
    <row r="419" spans="1:6" ht="16.5" customHeight="1">
      <c r="A419" s="524" t="s">
        <v>1015</v>
      </c>
      <c r="B419" s="524"/>
      <c r="C419" s="524"/>
      <c r="D419" s="524"/>
      <c r="E419" s="524"/>
      <c r="F419" s="524"/>
    </row>
    <row r="420" spans="1:6" ht="16.5" customHeight="1">
      <c r="A420" s="522" t="s">
        <v>1016</v>
      </c>
      <c r="B420" s="522"/>
      <c r="C420" s="522"/>
      <c r="D420" s="522"/>
      <c r="E420" s="522"/>
      <c r="F420" s="522"/>
    </row>
    <row r="421" spans="1:6" ht="16.5" customHeight="1">
      <c r="A421" s="522" t="s">
        <v>645</v>
      </c>
      <c r="B421" s="522"/>
      <c r="C421" s="522"/>
      <c r="D421" s="522"/>
      <c r="E421" s="522"/>
      <c r="F421" s="522"/>
    </row>
    <row r="422" spans="1:6" ht="16.5" customHeight="1">
      <c r="A422" s="522" t="s">
        <v>646</v>
      </c>
      <c r="B422" s="522"/>
      <c r="C422" s="522"/>
      <c r="D422" s="522"/>
      <c r="E422" s="522"/>
      <c r="F422" s="522"/>
    </row>
    <row r="423" spans="1:6" ht="16.5" customHeight="1">
      <c r="A423" s="202"/>
      <c r="B423" s="202"/>
      <c r="C423" s="202"/>
      <c r="D423" s="202"/>
      <c r="E423" s="202"/>
      <c r="F423" s="202"/>
    </row>
    <row r="424" spans="1:6" ht="16.5" customHeight="1">
      <c r="A424" s="524" t="s">
        <v>647</v>
      </c>
      <c r="B424" s="524"/>
      <c r="C424" s="524"/>
      <c r="D424" s="524"/>
      <c r="E424" s="524"/>
      <c r="F424" s="524"/>
    </row>
    <row r="425" spans="1:6" ht="16.5" customHeight="1">
      <c r="A425" s="522" t="s">
        <v>539</v>
      </c>
      <c r="B425" s="522"/>
      <c r="C425" s="522"/>
      <c r="D425" s="522"/>
      <c r="E425" s="522"/>
      <c r="F425" s="522"/>
    </row>
    <row r="426" spans="1:6" ht="16.5" customHeight="1">
      <c r="A426" s="522" t="s">
        <v>648</v>
      </c>
      <c r="B426" s="522"/>
      <c r="C426" s="522"/>
      <c r="D426" s="522"/>
      <c r="E426" s="522"/>
      <c r="F426" s="522"/>
    </row>
    <row r="427" spans="1:6" ht="16.5" customHeight="1">
      <c r="A427" s="522" t="s">
        <v>1207</v>
      </c>
      <c r="B427" s="522"/>
      <c r="C427" s="522"/>
      <c r="D427" s="522"/>
      <c r="E427" s="522"/>
      <c r="F427" s="522"/>
    </row>
    <row r="428" spans="1:6" ht="16.5" customHeight="1">
      <c r="A428" s="523" t="s">
        <v>649</v>
      </c>
      <c r="B428" s="523"/>
      <c r="C428" s="523"/>
      <c r="D428" s="523"/>
      <c r="E428" s="523"/>
      <c r="F428" s="523"/>
    </row>
    <row r="429" spans="1:6" ht="16.5" customHeight="1">
      <c r="A429" s="312"/>
      <c r="B429" s="312"/>
      <c r="C429" s="312"/>
      <c r="D429" s="312"/>
      <c r="E429" s="312"/>
      <c r="F429" s="312"/>
    </row>
    <row r="430" spans="1:6" ht="16.5" customHeight="1">
      <c r="A430" s="505" t="s">
        <v>650</v>
      </c>
      <c r="B430" s="505"/>
      <c r="C430" s="505"/>
      <c r="D430" s="505"/>
      <c r="E430" s="505"/>
      <c r="F430" s="505"/>
    </row>
    <row r="431" spans="1:6" ht="16.5" customHeight="1">
      <c r="A431" s="523" t="s">
        <v>651</v>
      </c>
      <c r="B431" s="523"/>
      <c r="C431" s="523"/>
      <c r="D431" s="523"/>
      <c r="E431" s="523"/>
      <c r="F431" s="523"/>
    </row>
    <row r="432" spans="1:6" ht="16.5" customHeight="1">
      <c r="A432" s="505" t="s">
        <v>744</v>
      </c>
      <c r="B432" s="505"/>
      <c r="C432" s="505"/>
      <c r="D432" s="505"/>
      <c r="E432" s="505"/>
      <c r="F432" s="505"/>
    </row>
    <row r="433" spans="1:6" ht="16.5" customHeight="1">
      <c r="A433" s="523" t="s">
        <v>652</v>
      </c>
      <c r="B433" s="523"/>
      <c r="C433" s="523"/>
      <c r="D433" s="523"/>
      <c r="E433" s="523"/>
      <c r="F433" s="523"/>
    </row>
    <row r="434" spans="1:6" ht="16.5" customHeight="1">
      <c r="A434" s="312"/>
      <c r="B434" s="312"/>
      <c r="C434" s="312"/>
      <c r="D434" s="312"/>
      <c r="E434" s="312"/>
      <c r="F434" s="312"/>
    </row>
    <row r="435" spans="1:6" ht="16.5" customHeight="1">
      <c r="A435" s="508" t="s">
        <v>653</v>
      </c>
      <c r="B435" s="508"/>
      <c r="C435" s="508"/>
      <c r="D435" s="508"/>
      <c r="E435" s="508"/>
      <c r="F435" s="508"/>
    </row>
    <row r="436" spans="1:6" ht="16.5" customHeight="1">
      <c r="A436" s="525" t="s">
        <v>654</v>
      </c>
      <c r="B436" s="525"/>
      <c r="C436" s="525"/>
      <c r="D436" s="525"/>
      <c r="E436" s="525"/>
      <c r="F436" s="525"/>
    </row>
    <row r="437" spans="1:6" ht="16.5" customHeight="1">
      <c r="A437" s="523" t="s">
        <v>655</v>
      </c>
      <c r="B437" s="528"/>
      <c r="C437" s="528"/>
      <c r="D437" s="528"/>
      <c r="E437" s="528"/>
      <c r="F437" s="528"/>
    </row>
    <row r="438" spans="1:6" ht="16.5" customHeight="1">
      <c r="A438" s="525" t="s">
        <v>745</v>
      </c>
      <c r="B438" s="525"/>
      <c r="C438" s="525"/>
      <c r="D438" s="525"/>
      <c r="E438" s="525"/>
      <c r="F438" s="525"/>
    </row>
    <row r="439" spans="1:6" ht="16.5" customHeight="1">
      <c r="A439" s="525" t="s">
        <v>656</v>
      </c>
      <c r="B439" s="525"/>
      <c r="C439" s="525"/>
      <c r="D439" s="525"/>
      <c r="E439" s="525"/>
      <c r="F439" s="525"/>
    </row>
    <row r="440" spans="1:6" ht="16.5" customHeight="1">
      <c r="A440" s="525" t="s">
        <v>746</v>
      </c>
      <c r="B440" s="525"/>
      <c r="C440" s="525"/>
      <c r="D440" s="525"/>
      <c r="E440" s="525"/>
      <c r="F440" s="525"/>
    </row>
    <row r="441" spans="1:6" ht="16.5" customHeight="1">
      <c r="A441" s="525" t="s">
        <v>657</v>
      </c>
      <c r="B441" s="525"/>
      <c r="C441" s="525"/>
      <c r="D441" s="525"/>
      <c r="E441" s="525"/>
      <c r="F441" s="525"/>
    </row>
    <row r="442" spans="1:6" ht="16.5" customHeight="1">
      <c r="A442" s="525" t="s">
        <v>658</v>
      </c>
      <c r="B442" s="526"/>
      <c r="C442" s="526"/>
      <c r="D442" s="526"/>
      <c r="E442" s="526"/>
      <c r="F442" s="526"/>
    </row>
    <row r="443" spans="1:6" ht="16.5" customHeight="1">
      <c r="A443" s="525" t="s">
        <v>192</v>
      </c>
      <c r="B443" s="525"/>
      <c r="C443" s="525"/>
      <c r="D443" s="525"/>
      <c r="E443" s="525"/>
      <c r="F443" s="525"/>
    </row>
    <row r="444" spans="1:6" ht="12.6" customHeight="1">
      <c r="A444" s="313"/>
      <c r="B444" s="311"/>
      <c r="C444" s="311"/>
      <c r="D444" s="311"/>
      <c r="E444" s="311"/>
      <c r="F444" s="311"/>
    </row>
    <row r="445" spans="1:6" ht="16.5" customHeight="1">
      <c r="A445" s="505" t="s">
        <v>659</v>
      </c>
      <c r="B445" s="505"/>
      <c r="C445" s="505"/>
      <c r="D445" s="505"/>
      <c r="E445" s="505"/>
      <c r="F445" s="505"/>
    </row>
    <row r="446" spans="1:6" ht="16.5" customHeight="1">
      <c r="A446" s="313" t="s">
        <v>193</v>
      </c>
      <c r="B446" s="314"/>
      <c r="C446" s="314"/>
      <c r="D446" s="314"/>
      <c r="E446" s="314"/>
      <c r="F446" s="314"/>
    </row>
    <row r="447" spans="1:6" ht="16.5" customHeight="1">
      <c r="A447" s="315" t="s">
        <v>660</v>
      </c>
      <c r="B447" s="314"/>
      <c r="C447" s="314"/>
      <c r="D447" s="314"/>
      <c r="E447" s="314"/>
      <c r="F447" s="314"/>
    </row>
    <row r="448" spans="1:6" ht="16.5" customHeight="1">
      <c r="A448" s="313" t="s">
        <v>194</v>
      </c>
      <c r="B448" s="314"/>
      <c r="C448" s="314"/>
      <c r="D448" s="314"/>
      <c r="E448" s="314"/>
      <c r="F448" s="314"/>
    </row>
    <row r="449" spans="1:6" ht="16.5" customHeight="1">
      <c r="A449" s="313" t="s">
        <v>195</v>
      </c>
      <c r="B449" s="314"/>
      <c r="C449" s="314"/>
      <c r="D449" s="314"/>
      <c r="E449" s="314"/>
      <c r="F449" s="314"/>
    </row>
    <row r="450" spans="1:6" ht="16.5" customHeight="1">
      <c r="A450" s="313" t="s">
        <v>196</v>
      </c>
      <c r="B450" s="314"/>
      <c r="C450" s="314"/>
      <c r="D450" s="314"/>
      <c r="E450" s="314"/>
      <c r="F450" s="314"/>
    </row>
    <row r="451" spans="1:6" ht="16.5" customHeight="1">
      <c r="A451" s="313" t="s">
        <v>197</v>
      </c>
      <c r="B451" s="314"/>
      <c r="C451" s="314"/>
      <c r="D451" s="314"/>
      <c r="E451" s="314"/>
      <c r="F451" s="314"/>
    </row>
    <row r="452" spans="1:6" ht="16.5" customHeight="1">
      <c r="A452" s="313" t="s">
        <v>198</v>
      </c>
      <c r="B452" s="316"/>
      <c r="C452" s="316"/>
      <c r="D452" s="316"/>
      <c r="E452" s="316"/>
      <c r="F452" s="316"/>
    </row>
    <row r="453" spans="1:6" ht="12.6" customHeight="1">
      <c r="A453" s="527"/>
      <c r="B453" s="527"/>
      <c r="C453" s="527"/>
      <c r="D453" s="527"/>
      <c r="E453" s="527"/>
      <c r="F453" s="527"/>
    </row>
    <row r="454" spans="1:6" ht="16.5" customHeight="1">
      <c r="A454" s="408" t="s">
        <v>661</v>
      </c>
      <c r="B454" s="408"/>
      <c r="C454" s="408"/>
      <c r="D454" s="408"/>
      <c r="E454" s="408"/>
      <c r="F454" s="408"/>
    </row>
    <row r="455" spans="1:6" ht="16.5" customHeight="1">
      <c r="A455" s="405" t="s">
        <v>988</v>
      </c>
      <c r="B455" s="405"/>
      <c r="C455" s="405"/>
      <c r="D455" s="405"/>
      <c r="E455" s="405"/>
      <c r="F455" s="405"/>
    </row>
    <row r="456" spans="1:6" ht="16.5" customHeight="1">
      <c r="A456" s="405" t="s">
        <v>1039</v>
      </c>
      <c r="B456" s="405"/>
      <c r="C456" s="405"/>
      <c r="D456" s="405"/>
      <c r="E456" s="405"/>
      <c r="F456" s="405"/>
    </row>
    <row r="457" spans="1:6" ht="22.5" customHeight="1">
      <c r="A457" s="405" t="s">
        <v>662</v>
      </c>
      <c r="B457" s="405"/>
      <c r="C457" s="405"/>
      <c r="D457" s="405"/>
      <c r="E457" s="405"/>
      <c r="F457" s="405"/>
    </row>
    <row r="458" spans="1:6" ht="16.5" customHeight="1">
      <c r="A458" s="405" t="s">
        <v>971</v>
      </c>
      <c r="B458" s="405"/>
      <c r="C458" s="405"/>
      <c r="D458" s="405"/>
      <c r="E458" s="405"/>
      <c r="F458" s="405"/>
    </row>
    <row r="459" spans="1:6" ht="16.5" customHeight="1">
      <c r="A459" s="405" t="s">
        <v>972</v>
      </c>
      <c r="B459" s="405"/>
      <c r="C459" s="405"/>
      <c r="D459" s="405"/>
      <c r="E459" s="405"/>
      <c r="F459" s="405"/>
    </row>
    <row r="460" spans="1:6" ht="16.5" customHeight="1">
      <c r="A460" s="405" t="s">
        <v>1040</v>
      </c>
      <c r="B460" s="405"/>
      <c r="C460" s="405"/>
      <c r="D460" s="405"/>
      <c r="E460" s="405"/>
      <c r="F460" s="405"/>
    </row>
    <row r="461" spans="1:6" ht="20.100000000000001" customHeight="1">
      <c r="A461" s="405" t="s">
        <v>973</v>
      </c>
      <c r="B461" s="405"/>
      <c r="C461" s="405"/>
      <c r="D461" s="405"/>
      <c r="E461" s="405"/>
      <c r="F461" s="405"/>
    </row>
    <row r="462" spans="1:6" ht="20.100000000000001" customHeight="1">
      <c r="A462" s="405" t="s">
        <v>974</v>
      </c>
      <c r="B462" s="405"/>
      <c r="C462" s="405"/>
      <c r="D462" s="405"/>
      <c r="E462" s="405"/>
      <c r="F462" s="405"/>
    </row>
    <row r="463" spans="1:6" ht="20.100000000000001" customHeight="1">
      <c r="A463" s="405" t="s">
        <v>975</v>
      </c>
      <c r="B463" s="405"/>
      <c r="C463" s="405"/>
      <c r="D463" s="405"/>
      <c r="E463" s="405"/>
      <c r="F463" s="405"/>
    </row>
    <row r="464" spans="1:6" ht="20.100000000000001" customHeight="1">
      <c r="A464" s="405" t="s">
        <v>1041</v>
      </c>
      <c r="B464" s="405"/>
      <c r="C464" s="405"/>
      <c r="D464" s="405"/>
      <c r="E464" s="405"/>
      <c r="F464" s="405"/>
    </row>
    <row r="465" spans="1:6" ht="12.6" customHeight="1">
      <c r="A465" s="538"/>
      <c r="B465" s="538"/>
      <c r="C465" s="538"/>
      <c r="D465" s="538"/>
      <c r="E465" s="538"/>
      <c r="F465" s="538"/>
    </row>
    <row r="466" spans="1:6" ht="16.5" customHeight="1">
      <c r="A466" s="408" t="s">
        <v>964</v>
      </c>
      <c r="B466" s="408"/>
      <c r="C466" s="408"/>
      <c r="D466" s="408"/>
      <c r="E466" s="408"/>
      <c r="F466" s="408"/>
    </row>
    <row r="467" spans="1:6" ht="16.5" customHeight="1">
      <c r="A467" s="408" t="s">
        <v>885</v>
      </c>
      <c r="B467" s="408"/>
      <c r="C467" s="408"/>
      <c r="D467" s="408"/>
      <c r="E467" s="408"/>
      <c r="F467" s="408"/>
    </row>
    <row r="468" spans="1:6" s="202" customFormat="1" ht="14.1" customHeight="1">
      <c r="A468" s="529" t="s">
        <v>963</v>
      </c>
      <c r="B468" s="530"/>
      <c r="C468" s="530"/>
      <c r="D468" s="530"/>
      <c r="E468" s="530"/>
      <c r="F468" s="531"/>
    </row>
    <row r="469" spans="1:6" s="202" customFormat="1" ht="14.1" customHeight="1">
      <c r="A469" s="532"/>
      <c r="B469" s="533"/>
      <c r="C469" s="533"/>
      <c r="D469" s="533"/>
      <c r="E469" s="533"/>
      <c r="F469" s="534"/>
    </row>
    <row r="470" spans="1:6" s="202" customFormat="1" ht="14.1" customHeight="1">
      <c r="A470" s="532"/>
      <c r="B470" s="533"/>
      <c r="C470" s="533"/>
      <c r="D470" s="533"/>
      <c r="E470" s="533"/>
      <c r="F470" s="534"/>
    </row>
    <row r="471" spans="1:6" s="202" customFormat="1" ht="14.1" customHeight="1">
      <c r="A471" s="532"/>
      <c r="B471" s="533"/>
      <c r="C471" s="533"/>
      <c r="D471" s="533"/>
      <c r="E471" s="533"/>
      <c r="F471" s="534"/>
    </row>
    <row r="472" spans="1:6" s="202" customFormat="1" ht="14.1" customHeight="1">
      <c r="A472" s="535"/>
      <c r="B472" s="536"/>
      <c r="C472" s="536"/>
      <c r="D472" s="536"/>
      <c r="E472" s="536"/>
      <c r="F472" s="537"/>
    </row>
    <row r="473" spans="1:6" s="202" customFormat="1" ht="16.5" customHeight="1"/>
    <row r="474" spans="1:6" s="202" customFormat="1" ht="16.5" customHeight="1">
      <c r="A474" s="481" t="s">
        <v>986</v>
      </c>
      <c r="B474" s="481"/>
      <c r="C474" s="481"/>
      <c r="D474" s="481"/>
      <c r="E474" s="481"/>
      <c r="F474" s="481"/>
    </row>
    <row r="475" spans="1:6" s="202" customFormat="1" ht="16.5" customHeight="1">
      <c r="A475" s="480" t="s">
        <v>987</v>
      </c>
      <c r="B475" s="480"/>
      <c r="C475" s="480"/>
      <c r="D475" s="480"/>
      <c r="E475" s="480"/>
      <c r="F475" s="480"/>
    </row>
    <row r="476" spans="1:6" s="202" customFormat="1" ht="17.45" customHeight="1">
      <c r="A476" s="334" t="s">
        <v>1188</v>
      </c>
      <c r="B476" s="334"/>
      <c r="C476" s="334"/>
      <c r="D476" s="334"/>
      <c r="E476" s="334"/>
      <c r="F476" s="334"/>
    </row>
    <row r="477" spans="1:6" s="202" customFormat="1" ht="17.45" customHeight="1">
      <c r="A477" s="334" t="s">
        <v>1190</v>
      </c>
      <c r="B477" s="334"/>
      <c r="C477" s="334"/>
      <c r="D477" s="334"/>
      <c r="E477" s="334"/>
      <c r="F477" s="334"/>
    </row>
    <row r="478" spans="1:6" s="202" customFormat="1" ht="14.1" customHeight="1">
      <c r="A478" s="334"/>
      <c r="B478" s="334"/>
      <c r="C478" s="334"/>
      <c r="D478" s="334"/>
      <c r="E478" s="334"/>
      <c r="F478" s="334"/>
    </row>
    <row r="479" spans="1:6" ht="18" customHeight="1">
      <c r="A479" s="224" t="s">
        <v>989</v>
      </c>
      <c r="B479" s="224"/>
      <c r="C479" s="224"/>
      <c r="D479" s="224"/>
      <c r="E479" s="224"/>
      <c r="F479" s="224"/>
    </row>
    <row r="480" spans="1:6" ht="16.5" customHeight="1">
      <c r="A480" s="224" t="s">
        <v>1187</v>
      </c>
      <c r="B480" s="224"/>
      <c r="C480" s="224"/>
      <c r="D480" s="224"/>
      <c r="E480" s="224"/>
      <c r="F480" s="224"/>
    </row>
    <row r="481" spans="1:12" ht="16.5" customHeight="1">
      <c r="A481" s="224" t="s">
        <v>1004</v>
      </c>
      <c r="B481" s="224"/>
      <c r="C481" s="224"/>
      <c r="D481" s="224"/>
      <c r="E481" s="224"/>
      <c r="F481" s="224"/>
    </row>
    <row r="482" spans="1:12" ht="16.5" customHeight="1">
      <c r="A482" s="224" t="s">
        <v>1005</v>
      </c>
      <c r="B482" s="224"/>
      <c r="C482" s="224"/>
      <c r="D482" s="224"/>
      <c r="E482" s="224"/>
      <c r="F482" s="224"/>
    </row>
    <row r="483" spans="1:12" ht="16.5" customHeight="1">
      <c r="A483" s="224" t="s">
        <v>1006</v>
      </c>
      <c r="B483" s="224"/>
      <c r="C483" s="224"/>
      <c r="D483" s="224"/>
      <c r="E483" s="224"/>
      <c r="F483" s="224"/>
    </row>
    <row r="484" spans="1:12" ht="16.5" customHeight="1">
      <c r="A484" s="224" t="s">
        <v>1012</v>
      </c>
      <c r="B484" s="224"/>
      <c r="C484" s="224"/>
      <c r="D484" s="224"/>
      <c r="E484" s="224"/>
      <c r="F484" s="224"/>
    </row>
    <row r="485" spans="1:12" ht="16.5" customHeight="1">
      <c r="A485" s="224" t="s">
        <v>1011</v>
      </c>
      <c r="B485" s="224"/>
      <c r="C485" s="224"/>
      <c r="D485" s="224"/>
      <c r="E485" s="224"/>
      <c r="F485" s="224"/>
    </row>
    <row r="486" spans="1:12" ht="16.5" customHeight="1">
      <c r="A486" s="224"/>
      <c r="B486" s="224"/>
      <c r="C486" s="224"/>
      <c r="D486" s="224"/>
      <c r="E486" s="224"/>
      <c r="F486" s="224"/>
    </row>
    <row r="488" spans="1:12" ht="16.5" customHeight="1">
      <c r="A488" s="405"/>
      <c r="B488" s="405"/>
      <c r="C488" s="405"/>
      <c r="D488" s="405"/>
      <c r="E488" s="405"/>
      <c r="F488" s="405"/>
      <c r="G488" s="224"/>
      <c r="H488" s="255"/>
      <c r="I488" s="255"/>
      <c r="J488" s="255"/>
      <c r="K488" s="255"/>
      <c r="L488" s="255"/>
    </row>
    <row r="489" spans="1:12" ht="16.5" customHeight="1">
      <c r="A489" s="497"/>
      <c r="B489" s="497"/>
      <c r="C489" s="497"/>
      <c r="D489" s="497"/>
      <c r="E489" s="497"/>
      <c r="F489" s="497"/>
      <c r="G489" s="224"/>
      <c r="H489" s="255"/>
      <c r="I489" s="255"/>
      <c r="J489" s="255"/>
      <c r="K489" s="255"/>
      <c r="L489" s="255"/>
    </row>
    <row r="490" spans="1:12" ht="16.5" customHeight="1">
      <c r="A490" s="497"/>
      <c r="B490" s="497"/>
      <c r="C490" s="497"/>
      <c r="D490" s="497"/>
      <c r="E490" s="497"/>
      <c r="F490" s="497"/>
      <c r="G490" s="224"/>
      <c r="H490" s="255"/>
      <c r="I490" s="255"/>
      <c r="J490" s="255"/>
      <c r="K490" s="255"/>
      <c r="L490" s="255"/>
    </row>
    <row r="491" spans="1:12" ht="16.5" customHeight="1">
      <c r="A491" s="500"/>
      <c r="B491" s="500"/>
      <c r="C491" s="500"/>
      <c r="D491" s="500"/>
      <c r="E491" s="500"/>
      <c r="F491" s="500"/>
      <c r="G491" s="224"/>
      <c r="H491" s="255"/>
      <c r="I491" s="255"/>
      <c r="J491" s="255"/>
      <c r="K491" s="255"/>
      <c r="L491" s="255"/>
    </row>
    <row r="492" spans="1:12" ht="16.5" customHeight="1">
      <c r="A492" s="500"/>
      <c r="B492" s="500"/>
      <c r="C492" s="500"/>
      <c r="D492" s="500"/>
      <c r="E492" s="500"/>
      <c r="F492" s="500"/>
      <c r="G492" s="500"/>
      <c r="H492" s="255"/>
      <c r="I492" s="255"/>
      <c r="J492" s="255"/>
      <c r="K492" s="255"/>
      <c r="L492" s="255"/>
    </row>
    <row r="493" spans="1:12" ht="16.5" customHeight="1">
      <c r="A493" s="291"/>
      <c r="B493" s="291"/>
      <c r="C493" s="291"/>
      <c r="D493" s="291"/>
      <c r="E493" s="291"/>
      <c r="F493" s="291"/>
      <c r="G493" s="224"/>
      <c r="H493" s="255"/>
      <c r="I493" s="255"/>
      <c r="J493" s="255"/>
      <c r="K493" s="255"/>
      <c r="L493" s="255"/>
    </row>
    <row r="494" spans="1:12" ht="16.5" customHeight="1">
      <c r="A494" s="405"/>
      <c r="B494" s="405"/>
      <c r="C494" s="405"/>
      <c r="D494" s="405"/>
      <c r="E494" s="405"/>
      <c r="F494" s="405"/>
      <c r="G494" s="224"/>
      <c r="H494" s="255"/>
      <c r="I494" s="255"/>
      <c r="J494" s="255"/>
      <c r="K494" s="255"/>
      <c r="L494" s="255"/>
    </row>
    <row r="495" spans="1:12" ht="16.5" customHeight="1">
      <c r="A495" s="405"/>
      <c r="B495" s="405"/>
      <c r="C495" s="405"/>
      <c r="D495" s="405"/>
      <c r="E495" s="405"/>
      <c r="F495" s="405"/>
      <c r="G495" s="224"/>
      <c r="H495" s="255"/>
      <c r="I495" s="255"/>
      <c r="J495" s="255"/>
      <c r="K495" s="255"/>
      <c r="L495" s="255"/>
    </row>
    <row r="496" spans="1:12" ht="16.5" customHeight="1">
      <c r="A496" s="500"/>
      <c r="B496" s="500"/>
      <c r="C496" s="500"/>
      <c r="D496" s="500"/>
      <c r="E496" s="501"/>
      <c r="F496" s="501"/>
      <c r="G496" s="224"/>
      <c r="H496" s="255"/>
      <c r="I496" s="255"/>
      <c r="J496" s="255"/>
      <c r="K496" s="255"/>
      <c r="L496" s="255"/>
    </row>
    <row r="497" spans="1:12" ht="16.5" customHeight="1">
      <c r="A497" s="405"/>
      <c r="B497" s="405"/>
      <c r="C497" s="405"/>
      <c r="D497" s="405"/>
      <c r="E497" s="405"/>
      <c r="F497" s="405"/>
      <c r="G497" s="224"/>
      <c r="H497" s="255"/>
      <c r="I497" s="255"/>
      <c r="J497" s="255"/>
      <c r="K497" s="255"/>
      <c r="L497" s="255"/>
    </row>
    <row r="498" spans="1:12" ht="16.5" customHeight="1">
      <c r="A498" s="408"/>
      <c r="B498" s="408"/>
      <c r="C498" s="408"/>
      <c r="D498" s="408"/>
      <c r="E498" s="408"/>
      <c r="F498" s="408"/>
      <c r="G498" s="224"/>
      <c r="H498" s="255"/>
      <c r="I498" s="255"/>
      <c r="J498" s="255"/>
      <c r="K498" s="255"/>
      <c r="L498" s="255"/>
    </row>
    <row r="499" spans="1:12" ht="16.5" customHeight="1">
      <c r="A499" s="408"/>
      <c r="B499" s="408"/>
      <c r="C499" s="408"/>
      <c r="D499" s="408"/>
      <c r="E499" s="408"/>
      <c r="F499" s="408"/>
      <c r="G499" s="224"/>
      <c r="H499" s="255"/>
      <c r="I499" s="255"/>
      <c r="J499" s="255"/>
      <c r="K499" s="255"/>
      <c r="L499" s="255"/>
    </row>
  </sheetData>
  <mergeCells count="5926">
    <mergeCell ref="A497:F497"/>
    <mergeCell ref="A498:F498"/>
    <mergeCell ref="A499:F499"/>
    <mergeCell ref="A490:F490"/>
    <mergeCell ref="A491:F491"/>
    <mergeCell ref="A492:G492"/>
    <mergeCell ref="A494:F494"/>
    <mergeCell ref="A495:F495"/>
    <mergeCell ref="A496:F496"/>
    <mergeCell ref="A467:F467"/>
    <mergeCell ref="A468:F472"/>
    <mergeCell ref="A474:F474"/>
    <mergeCell ref="A475:F475"/>
    <mergeCell ref="A488:F488"/>
    <mergeCell ref="A489:F489"/>
    <mergeCell ref="A461:F461"/>
    <mergeCell ref="A462:F462"/>
    <mergeCell ref="A463:F463"/>
    <mergeCell ref="A464:F464"/>
    <mergeCell ref="A465:F465"/>
    <mergeCell ref="A466:F466"/>
    <mergeCell ref="A455:F455"/>
    <mergeCell ref="A456:F456"/>
    <mergeCell ref="A457:F457"/>
    <mergeCell ref="A458:F458"/>
    <mergeCell ref="A459:F459"/>
    <mergeCell ref="A460:F460"/>
    <mergeCell ref="A441:F441"/>
    <mergeCell ref="A442:F442"/>
    <mergeCell ref="A443:F443"/>
    <mergeCell ref="A445:F445"/>
    <mergeCell ref="A453:F453"/>
    <mergeCell ref="A454:F454"/>
    <mergeCell ref="A435:F435"/>
    <mergeCell ref="A436:F436"/>
    <mergeCell ref="A437:F437"/>
    <mergeCell ref="A438:F438"/>
    <mergeCell ref="A439:F439"/>
    <mergeCell ref="A440:F440"/>
    <mergeCell ref="A427:F427"/>
    <mergeCell ref="A428:F428"/>
    <mergeCell ref="A430:F430"/>
    <mergeCell ref="A431:F431"/>
    <mergeCell ref="A432:F432"/>
    <mergeCell ref="A433:F433"/>
    <mergeCell ref="A420:F420"/>
    <mergeCell ref="A421:F421"/>
    <mergeCell ref="A422:F422"/>
    <mergeCell ref="A424:F424"/>
    <mergeCell ref="A425:F425"/>
    <mergeCell ref="A426:F426"/>
    <mergeCell ref="A414:F414"/>
    <mergeCell ref="A415:F415"/>
    <mergeCell ref="A416:F416"/>
    <mergeCell ref="A417:F417"/>
    <mergeCell ref="A418:F418"/>
    <mergeCell ref="A419:F419"/>
    <mergeCell ref="A408:F408"/>
    <mergeCell ref="A409:F409"/>
    <mergeCell ref="A410:F410"/>
    <mergeCell ref="A411:F411"/>
    <mergeCell ref="A412:F412"/>
    <mergeCell ref="A413:F413"/>
    <mergeCell ref="A402:F402"/>
    <mergeCell ref="A403:F403"/>
    <mergeCell ref="A404:F404"/>
    <mergeCell ref="A405:F405"/>
    <mergeCell ref="A406:F406"/>
    <mergeCell ref="A407:F407"/>
    <mergeCell ref="A396:F396"/>
    <mergeCell ref="A397:F397"/>
    <mergeCell ref="A398:F398"/>
    <mergeCell ref="A399:F399"/>
    <mergeCell ref="A400:F400"/>
    <mergeCell ref="A401:F401"/>
    <mergeCell ref="A390:F390"/>
    <mergeCell ref="A391:F391"/>
    <mergeCell ref="A392:F392"/>
    <mergeCell ref="A393:F393"/>
    <mergeCell ref="A394:F394"/>
    <mergeCell ref="A395:F395"/>
    <mergeCell ref="A384:F384"/>
    <mergeCell ref="A385:F385"/>
    <mergeCell ref="A386:F386"/>
    <mergeCell ref="A387:F387"/>
    <mergeCell ref="A388:F388"/>
    <mergeCell ref="A389:F389"/>
    <mergeCell ref="A371:F371"/>
    <mergeCell ref="A372:F372"/>
    <mergeCell ref="A373:F373"/>
    <mergeCell ref="A374:F374"/>
    <mergeCell ref="A375:F375"/>
    <mergeCell ref="A376:F376"/>
    <mergeCell ref="A364:F364"/>
    <mergeCell ref="A366:F366"/>
    <mergeCell ref="A367:F367"/>
    <mergeCell ref="A368:F368"/>
    <mergeCell ref="A369:F369"/>
    <mergeCell ref="A370:F370"/>
    <mergeCell ref="A358:F358"/>
    <mergeCell ref="A359:F359"/>
    <mergeCell ref="A360:F360"/>
    <mergeCell ref="A361:F361"/>
    <mergeCell ref="A362:F362"/>
    <mergeCell ref="A363:F363"/>
    <mergeCell ref="A352:F352"/>
    <mergeCell ref="A353:F353"/>
    <mergeCell ref="A354:F354"/>
    <mergeCell ref="A355:F355"/>
    <mergeCell ref="A356:F356"/>
    <mergeCell ref="A357:F357"/>
    <mergeCell ref="A346:F346"/>
    <mergeCell ref="A347:F347"/>
    <mergeCell ref="A348:F348"/>
    <mergeCell ref="A349:F349"/>
    <mergeCell ref="A350:F350"/>
    <mergeCell ref="A351:F351"/>
    <mergeCell ref="A340:F340"/>
    <mergeCell ref="A341:F341"/>
    <mergeCell ref="A342:F342"/>
    <mergeCell ref="A343:F343"/>
    <mergeCell ref="A344:F344"/>
    <mergeCell ref="A345:F345"/>
    <mergeCell ref="A333:F333"/>
    <mergeCell ref="A334:F334"/>
    <mergeCell ref="A336:F336"/>
    <mergeCell ref="A337:F337"/>
    <mergeCell ref="A338:F338"/>
    <mergeCell ref="A339:F339"/>
    <mergeCell ref="A327:F327"/>
    <mergeCell ref="A328:F328"/>
    <mergeCell ref="A329:F329"/>
    <mergeCell ref="A330:F330"/>
    <mergeCell ref="A331:F331"/>
    <mergeCell ref="A332:F332"/>
    <mergeCell ref="A321:F321"/>
    <mergeCell ref="A322:F322"/>
    <mergeCell ref="A323:F323"/>
    <mergeCell ref="A324:F324"/>
    <mergeCell ref="A325:F325"/>
    <mergeCell ref="A326:F326"/>
    <mergeCell ref="A315:F315"/>
    <mergeCell ref="A316:F316"/>
    <mergeCell ref="A317:F317"/>
    <mergeCell ref="A318:F318"/>
    <mergeCell ref="A319:F319"/>
    <mergeCell ref="A320:F320"/>
    <mergeCell ref="A309:F309"/>
    <mergeCell ref="A310:F310"/>
    <mergeCell ref="A311:F311"/>
    <mergeCell ref="A312:F312"/>
    <mergeCell ref="A313:F313"/>
    <mergeCell ref="A314:F314"/>
    <mergeCell ref="A303:F303"/>
    <mergeCell ref="A304:F304"/>
    <mergeCell ref="A305:F305"/>
    <mergeCell ref="A306:F306"/>
    <mergeCell ref="A307:F307"/>
    <mergeCell ref="A308:F308"/>
    <mergeCell ref="A297:F297"/>
    <mergeCell ref="A298:F298"/>
    <mergeCell ref="A299:F299"/>
    <mergeCell ref="A300:F300"/>
    <mergeCell ref="A301:F301"/>
    <mergeCell ref="A302:F302"/>
    <mergeCell ref="A291:F291"/>
    <mergeCell ref="A292:F292"/>
    <mergeCell ref="A293:F293"/>
    <mergeCell ref="A294:F294"/>
    <mergeCell ref="A295:F295"/>
    <mergeCell ref="A296:F296"/>
    <mergeCell ref="A285:F285"/>
    <mergeCell ref="A286:F286"/>
    <mergeCell ref="A287:F287"/>
    <mergeCell ref="A288:F288"/>
    <mergeCell ref="A289:F289"/>
    <mergeCell ref="A290:F290"/>
    <mergeCell ref="A279:F279"/>
    <mergeCell ref="A280:F280"/>
    <mergeCell ref="A281:F281"/>
    <mergeCell ref="A282:F282"/>
    <mergeCell ref="A283:F283"/>
    <mergeCell ref="A284:F284"/>
    <mergeCell ref="A273:F273"/>
    <mergeCell ref="A274:F274"/>
    <mergeCell ref="A275:F275"/>
    <mergeCell ref="A276:F276"/>
    <mergeCell ref="A277:F277"/>
    <mergeCell ref="A278:F278"/>
    <mergeCell ref="A267:F267"/>
    <mergeCell ref="A268:F268"/>
    <mergeCell ref="A269:F269"/>
    <mergeCell ref="A270:F270"/>
    <mergeCell ref="A271:F271"/>
    <mergeCell ref="A272:F272"/>
    <mergeCell ref="A254:F254"/>
    <mergeCell ref="A255:F255"/>
    <mergeCell ref="A256:F256"/>
    <mergeCell ref="A264:F264"/>
    <mergeCell ref="A265:F265"/>
    <mergeCell ref="A266:F266"/>
    <mergeCell ref="A248:F248"/>
    <mergeCell ref="A249:F249"/>
    <mergeCell ref="A250:F250"/>
    <mergeCell ref="A251:F251"/>
    <mergeCell ref="A252:F252"/>
    <mergeCell ref="A253:F253"/>
    <mergeCell ref="A242:F242"/>
    <mergeCell ref="A243:F243"/>
    <mergeCell ref="A244:F244"/>
    <mergeCell ref="A245:F245"/>
    <mergeCell ref="A246:F246"/>
    <mergeCell ref="A247:F247"/>
    <mergeCell ref="A236:F236"/>
    <mergeCell ref="A237:F237"/>
    <mergeCell ref="A238:F238"/>
    <mergeCell ref="A239:F239"/>
    <mergeCell ref="A240:F240"/>
    <mergeCell ref="A241:F241"/>
    <mergeCell ref="A229:F229"/>
    <mergeCell ref="A230:F230"/>
    <mergeCell ref="A231:F231"/>
    <mergeCell ref="A232:G232"/>
    <mergeCell ref="A234:F234"/>
    <mergeCell ref="A235:F235"/>
    <mergeCell ref="A222:F222"/>
    <mergeCell ref="A223:F223"/>
    <mergeCell ref="A224:F224"/>
    <mergeCell ref="A225:F225"/>
    <mergeCell ref="A227:F227"/>
    <mergeCell ref="A228:F228"/>
    <mergeCell ref="A216:F216"/>
    <mergeCell ref="A217:F217"/>
    <mergeCell ref="A218:F218"/>
    <mergeCell ref="A219:F219"/>
    <mergeCell ref="A220:F220"/>
    <mergeCell ref="A221:F221"/>
    <mergeCell ref="A210:F210"/>
    <mergeCell ref="A211:F211"/>
    <mergeCell ref="A212:F212"/>
    <mergeCell ref="A213:F213"/>
    <mergeCell ref="A214:F214"/>
    <mergeCell ref="A215:F215"/>
    <mergeCell ref="A204:F204"/>
    <mergeCell ref="A205:F205"/>
    <mergeCell ref="A206:F206"/>
    <mergeCell ref="A207:F207"/>
    <mergeCell ref="A208:F208"/>
    <mergeCell ref="A209:F209"/>
    <mergeCell ref="A198:F198"/>
    <mergeCell ref="A199:F199"/>
    <mergeCell ref="A200:F200"/>
    <mergeCell ref="A201:F201"/>
    <mergeCell ref="A202:F202"/>
    <mergeCell ref="A203:F203"/>
    <mergeCell ref="A192:F192"/>
    <mergeCell ref="A193:F193"/>
    <mergeCell ref="A194:F194"/>
    <mergeCell ref="A195:F195"/>
    <mergeCell ref="A196:F196"/>
    <mergeCell ref="A197:F197"/>
    <mergeCell ref="A186:F186"/>
    <mergeCell ref="A187:F187"/>
    <mergeCell ref="A188:F188"/>
    <mergeCell ref="A189:F189"/>
    <mergeCell ref="A190:F190"/>
    <mergeCell ref="A191:F191"/>
    <mergeCell ref="A180:F180"/>
    <mergeCell ref="A181:F181"/>
    <mergeCell ref="A182:F182"/>
    <mergeCell ref="A183:F183"/>
    <mergeCell ref="A184:F184"/>
    <mergeCell ref="A185:F185"/>
    <mergeCell ref="A174:F174"/>
    <mergeCell ref="A175:F175"/>
    <mergeCell ref="A176:F176"/>
    <mergeCell ref="A177:F177"/>
    <mergeCell ref="A178:F178"/>
    <mergeCell ref="A179:F179"/>
    <mergeCell ref="A168:F168"/>
    <mergeCell ref="A169:F169"/>
    <mergeCell ref="A170:F170"/>
    <mergeCell ref="A171:F171"/>
    <mergeCell ref="A172:F172"/>
    <mergeCell ref="A173:F173"/>
    <mergeCell ref="A162:F162"/>
    <mergeCell ref="A163:F163"/>
    <mergeCell ref="A164:F164"/>
    <mergeCell ref="A165:F165"/>
    <mergeCell ref="A166:F166"/>
    <mergeCell ref="A167:F167"/>
    <mergeCell ref="A157:F157"/>
    <mergeCell ref="G157:L157"/>
    <mergeCell ref="A158:F158"/>
    <mergeCell ref="A159:F159"/>
    <mergeCell ref="A160:F160"/>
    <mergeCell ref="A161:F161"/>
    <mergeCell ref="XDW156:XEB156"/>
    <mergeCell ref="XEC156:XEH156"/>
    <mergeCell ref="XEI156:XEN156"/>
    <mergeCell ref="XEO156:XET156"/>
    <mergeCell ref="XEU156:XEZ156"/>
    <mergeCell ref="XFA156:XFD156"/>
    <mergeCell ref="XCM156:XCR156"/>
    <mergeCell ref="XCS156:XCX156"/>
    <mergeCell ref="XCY156:XDD156"/>
    <mergeCell ref="XDE156:XDJ156"/>
    <mergeCell ref="XDK156:XDP156"/>
    <mergeCell ref="XDQ156:XDV156"/>
    <mergeCell ref="XBC156:XBH156"/>
    <mergeCell ref="XBI156:XBN156"/>
    <mergeCell ref="XBO156:XBT156"/>
    <mergeCell ref="XBU156:XBZ156"/>
    <mergeCell ref="XCA156:XCF156"/>
    <mergeCell ref="XCG156:XCL156"/>
    <mergeCell ref="WZS156:WZX156"/>
    <mergeCell ref="WZY156:XAD156"/>
    <mergeCell ref="XAE156:XAJ156"/>
    <mergeCell ref="XAK156:XAP156"/>
    <mergeCell ref="XAQ156:XAV156"/>
    <mergeCell ref="XAW156:XBB156"/>
    <mergeCell ref="WYI156:WYN156"/>
    <mergeCell ref="WYO156:WYT156"/>
    <mergeCell ref="WYU156:WYZ156"/>
    <mergeCell ref="WZA156:WZF156"/>
    <mergeCell ref="WZG156:WZL156"/>
    <mergeCell ref="WZM156:WZR156"/>
    <mergeCell ref="WWY156:WXD156"/>
    <mergeCell ref="WXE156:WXJ156"/>
    <mergeCell ref="WXK156:WXP156"/>
    <mergeCell ref="WXQ156:WXV156"/>
    <mergeCell ref="WXW156:WYB156"/>
    <mergeCell ref="WYC156:WYH156"/>
    <mergeCell ref="WVO156:WVT156"/>
    <mergeCell ref="WVU156:WVZ156"/>
    <mergeCell ref="WWA156:WWF156"/>
    <mergeCell ref="WWG156:WWL156"/>
    <mergeCell ref="WWM156:WWR156"/>
    <mergeCell ref="WWS156:WWX156"/>
    <mergeCell ref="WUE156:WUJ156"/>
    <mergeCell ref="WUK156:WUP156"/>
    <mergeCell ref="WUQ156:WUV156"/>
    <mergeCell ref="WUW156:WVB156"/>
    <mergeCell ref="WVC156:WVH156"/>
    <mergeCell ref="WVI156:WVN156"/>
    <mergeCell ref="WSU156:WSZ156"/>
    <mergeCell ref="WTA156:WTF156"/>
    <mergeCell ref="WTG156:WTL156"/>
    <mergeCell ref="WTM156:WTR156"/>
    <mergeCell ref="WTS156:WTX156"/>
    <mergeCell ref="WTY156:WUD156"/>
    <mergeCell ref="WRK156:WRP156"/>
    <mergeCell ref="WRQ156:WRV156"/>
    <mergeCell ref="WRW156:WSB156"/>
    <mergeCell ref="WSC156:WSH156"/>
    <mergeCell ref="WSI156:WSN156"/>
    <mergeCell ref="WSO156:WST156"/>
    <mergeCell ref="WQA156:WQF156"/>
    <mergeCell ref="WQG156:WQL156"/>
    <mergeCell ref="WQM156:WQR156"/>
    <mergeCell ref="WQS156:WQX156"/>
    <mergeCell ref="WQY156:WRD156"/>
    <mergeCell ref="WRE156:WRJ156"/>
    <mergeCell ref="WOQ156:WOV156"/>
    <mergeCell ref="WOW156:WPB156"/>
    <mergeCell ref="WPC156:WPH156"/>
    <mergeCell ref="WPI156:WPN156"/>
    <mergeCell ref="WPO156:WPT156"/>
    <mergeCell ref="WPU156:WPZ156"/>
    <mergeCell ref="WNG156:WNL156"/>
    <mergeCell ref="WNM156:WNR156"/>
    <mergeCell ref="WNS156:WNX156"/>
    <mergeCell ref="WNY156:WOD156"/>
    <mergeCell ref="WOE156:WOJ156"/>
    <mergeCell ref="WOK156:WOP156"/>
    <mergeCell ref="WLW156:WMB156"/>
    <mergeCell ref="WMC156:WMH156"/>
    <mergeCell ref="WMI156:WMN156"/>
    <mergeCell ref="WMO156:WMT156"/>
    <mergeCell ref="WMU156:WMZ156"/>
    <mergeCell ref="WNA156:WNF156"/>
    <mergeCell ref="WKM156:WKR156"/>
    <mergeCell ref="WKS156:WKX156"/>
    <mergeCell ref="WKY156:WLD156"/>
    <mergeCell ref="WLE156:WLJ156"/>
    <mergeCell ref="WLK156:WLP156"/>
    <mergeCell ref="WLQ156:WLV156"/>
    <mergeCell ref="WJC156:WJH156"/>
    <mergeCell ref="WJI156:WJN156"/>
    <mergeCell ref="WJO156:WJT156"/>
    <mergeCell ref="WJU156:WJZ156"/>
    <mergeCell ref="WKA156:WKF156"/>
    <mergeCell ref="WKG156:WKL156"/>
    <mergeCell ref="WHS156:WHX156"/>
    <mergeCell ref="WHY156:WID156"/>
    <mergeCell ref="WIE156:WIJ156"/>
    <mergeCell ref="WIK156:WIP156"/>
    <mergeCell ref="WIQ156:WIV156"/>
    <mergeCell ref="WIW156:WJB156"/>
    <mergeCell ref="WGI156:WGN156"/>
    <mergeCell ref="WGO156:WGT156"/>
    <mergeCell ref="WGU156:WGZ156"/>
    <mergeCell ref="WHA156:WHF156"/>
    <mergeCell ref="WHG156:WHL156"/>
    <mergeCell ref="WHM156:WHR156"/>
    <mergeCell ref="WEY156:WFD156"/>
    <mergeCell ref="WFE156:WFJ156"/>
    <mergeCell ref="WFK156:WFP156"/>
    <mergeCell ref="WFQ156:WFV156"/>
    <mergeCell ref="WFW156:WGB156"/>
    <mergeCell ref="WGC156:WGH156"/>
    <mergeCell ref="WDO156:WDT156"/>
    <mergeCell ref="WDU156:WDZ156"/>
    <mergeCell ref="WEA156:WEF156"/>
    <mergeCell ref="WEG156:WEL156"/>
    <mergeCell ref="WEM156:WER156"/>
    <mergeCell ref="WES156:WEX156"/>
    <mergeCell ref="WCE156:WCJ156"/>
    <mergeCell ref="WCK156:WCP156"/>
    <mergeCell ref="WCQ156:WCV156"/>
    <mergeCell ref="WCW156:WDB156"/>
    <mergeCell ref="WDC156:WDH156"/>
    <mergeCell ref="WDI156:WDN156"/>
    <mergeCell ref="WAU156:WAZ156"/>
    <mergeCell ref="WBA156:WBF156"/>
    <mergeCell ref="WBG156:WBL156"/>
    <mergeCell ref="WBM156:WBR156"/>
    <mergeCell ref="WBS156:WBX156"/>
    <mergeCell ref="WBY156:WCD156"/>
    <mergeCell ref="VZK156:VZP156"/>
    <mergeCell ref="VZQ156:VZV156"/>
    <mergeCell ref="VZW156:WAB156"/>
    <mergeCell ref="WAC156:WAH156"/>
    <mergeCell ref="WAI156:WAN156"/>
    <mergeCell ref="WAO156:WAT156"/>
    <mergeCell ref="VYA156:VYF156"/>
    <mergeCell ref="VYG156:VYL156"/>
    <mergeCell ref="VYM156:VYR156"/>
    <mergeCell ref="VYS156:VYX156"/>
    <mergeCell ref="VYY156:VZD156"/>
    <mergeCell ref="VZE156:VZJ156"/>
    <mergeCell ref="VWQ156:VWV156"/>
    <mergeCell ref="VWW156:VXB156"/>
    <mergeCell ref="VXC156:VXH156"/>
    <mergeCell ref="VXI156:VXN156"/>
    <mergeCell ref="VXO156:VXT156"/>
    <mergeCell ref="VXU156:VXZ156"/>
    <mergeCell ref="VVG156:VVL156"/>
    <mergeCell ref="VVM156:VVR156"/>
    <mergeCell ref="VVS156:VVX156"/>
    <mergeCell ref="VVY156:VWD156"/>
    <mergeCell ref="VWE156:VWJ156"/>
    <mergeCell ref="VWK156:VWP156"/>
    <mergeCell ref="VTW156:VUB156"/>
    <mergeCell ref="VUC156:VUH156"/>
    <mergeCell ref="VUI156:VUN156"/>
    <mergeCell ref="VUO156:VUT156"/>
    <mergeCell ref="VUU156:VUZ156"/>
    <mergeCell ref="VVA156:VVF156"/>
    <mergeCell ref="VSM156:VSR156"/>
    <mergeCell ref="VSS156:VSX156"/>
    <mergeCell ref="VSY156:VTD156"/>
    <mergeCell ref="VTE156:VTJ156"/>
    <mergeCell ref="VTK156:VTP156"/>
    <mergeCell ref="VTQ156:VTV156"/>
    <mergeCell ref="VRC156:VRH156"/>
    <mergeCell ref="VRI156:VRN156"/>
    <mergeCell ref="VRO156:VRT156"/>
    <mergeCell ref="VRU156:VRZ156"/>
    <mergeCell ref="VSA156:VSF156"/>
    <mergeCell ref="VSG156:VSL156"/>
    <mergeCell ref="VPS156:VPX156"/>
    <mergeCell ref="VPY156:VQD156"/>
    <mergeCell ref="VQE156:VQJ156"/>
    <mergeCell ref="VQK156:VQP156"/>
    <mergeCell ref="VQQ156:VQV156"/>
    <mergeCell ref="VQW156:VRB156"/>
    <mergeCell ref="VOI156:VON156"/>
    <mergeCell ref="VOO156:VOT156"/>
    <mergeCell ref="VOU156:VOZ156"/>
    <mergeCell ref="VPA156:VPF156"/>
    <mergeCell ref="VPG156:VPL156"/>
    <mergeCell ref="VPM156:VPR156"/>
    <mergeCell ref="VMY156:VND156"/>
    <mergeCell ref="VNE156:VNJ156"/>
    <mergeCell ref="VNK156:VNP156"/>
    <mergeCell ref="VNQ156:VNV156"/>
    <mergeCell ref="VNW156:VOB156"/>
    <mergeCell ref="VOC156:VOH156"/>
    <mergeCell ref="VLO156:VLT156"/>
    <mergeCell ref="VLU156:VLZ156"/>
    <mergeCell ref="VMA156:VMF156"/>
    <mergeCell ref="VMG156:VML156"/>
    <mergeCell ref="VMM156:VMR156"/>
    <mergeCell ref="VMS156:VMX156"/>
    <mergeCell ref="VKE156:VKJ156"/>
    <mergeCell ref="VKK156:VKP156"/>
    <mergeCell ref="VKQ156:VKV156"/>
    <mergeCell ref="VKW156:VLB156"/>
    <mergeCell ref="VLC156:VLH156"/>
    <mergeCell ref="VLI156:VLN156"/>
    <mergeCell ref="VIU156:VIZ156"/>
    <mergeCell ref="VJA156:VJF156"/>
    <mergeCell ref="VJG156:VJL156"/>
    <mergeCell ref="VJM156:VJR156"/>
    <mergeCell ref="VJS156:VJX156"/>
    <mergeCell ref="VJY156:VKD156"/>
    <mergeCell ref="VHK156:VHP156"/>
    <mergeCell ref="VHQ156:VHV156"/>
    <mergeCell ref="VHW156:VIB156"/>
    <mergeCell ref="VIC156:VIH156"/>
    <mergeCell ref="VII156:VIN156"/>
    <mergeCell ref="VIO156:VIT156"/>
    <mergeCell ref="VGA156:VGF156"/>
    <mergeCell ref="VGG156:VGL156"/>
    <mergeCell ref="VGM156:VGR156"/>
    <mergeCell ref="VGS156:VGX156"/>
    <mergeCell ref="VGY156:VHD156"/>
    <mergeCell ref="VHE156:VHJ156"/>
    <mergeCell ref="VEQ156:VEV156"/>
    <mergeCell ref="VEW156:VFB156"/>
    <mergeCell ref="VFC156:VFH156"/>
    <mergeCell ref="VFI156:VFN156"/>
    <mergeCell ref="VFO156:VFT156"/>
    <mergeCell ref="VFU156:VFZ156"/>
    <mergeCell ref="VDG156:VDL156"/>
    <mergeCell ref="VDM156:VDR156"/>
    <mergeCell ref="VDS156:VDX156"/>
    <mergeCell ref="VDY156:VED156"/>
    <mergeCell ref="VEE156:VEJ156"/>
    <mergeCell ref="VEK156:VEP156"/>
    <mergeCell ref="VBW156:VCB156"/>
    <mergeCell ref="VCC156:VCH156"/>
    <mergeCell ref="VCI156:VCN156"/>
    <mergeCell ref="VCO156:VCT156"/>
    <mergeCell ref="VCU156:VCZ156"/>
    <mergeCell ref="VDA156:VDF156"/>
    <mergeCell ref="VAM156:VAR156"/>
    <mergeCell ref="VAS156:VAX156"/>
    <mergeCell ref="VAY156:VBD156"/>
    <mergeCell ref="VBE156:VBJ156"/>
    <mergeCell ref="VBK156:VBP156"/>
    <mergeCell ref="VBQ156:VBV156"/>
    <mergeCell ref="UZC156:UZH156"/>
    <mergeCell ref="UZI156:UZN156"/>
    <mergeCell ref="UZO156:UZT156"/>
    <mergeCell ref="UZU156:UZZ156"/>
    <mergeCell ref="VAA156:VAF156"/>
    <mergeCell ref="VAG156:VAL156"/>
    <mergeCell ref="UXS156:UXX156"/>
    <mergeCell ref="UXY156:UYD156"/>
    <mergeCell ref="UYE156:UYJ156"/>
    <mergeCell ref="UYK156:UYP156"/>
    <mergeCell ref="UYQ156:UYV156"/>
    <mergeCell ref="UYW156:UZB156"/>
    <mergeCell ref="UWI156:UWN156"/>
    <mergeCell ref="UWO156:UWT156"/>
    <mergeCell ref="UWU156:UWZ156"/>
    <mergeCell ref="UXA156:UXF156"/>
    <mergeCell ref="UXG156:UXL156"/>
    <mergeCell ref="UXM156:UXR156"/>
    <mergeCell ref="UUY156:UVD156"/>
    <mergeCell ref="UVE156:UVJ156"/>
    <mergeCell ref="UVK156:UVP156"/>
    <mergeCell ref="UVQ156:UVV156"/>
    <mergeCell ref="UVW156:UWB156"/>
    <mergeCell ref="UWC156:UWH156"/>
    <mergeCell ref="UTO156:UTT156"/>
    <mergeCell ref="UTU156:UTZ156"/>
    <mergeCell ref="UUA156:UUF156"/>
    <mergeCell ref="UUG156:UUL156"/>
    <mergeCell ref="UUM156:UUR156"/>
    <mergeCell ref="UUS156:UUX156"/>
    <mergeCell ref="USE156:USJ156"/>
    <mergeCell ref="USK156:USP156"/>
    <mergeCell ref="USQ156:USV156"/>
    <mergeCell ref="USW156:UTB156"/>
    <mergeCell ref="UTC156:UTH156"/>
    <mergeCell ref="UTI156:UTN156"/>
    <mergeCell ref="UQU156:UQZ156"/>
    <mergeCell ref="URA156:URF156"/>
    <mergeCell ref="URG156:URL156"/>
    <mergeCell ref="URM156:URR156"/>
    <mergeCell ref="URS156:URX156"/>
    <mergeCell ref="URY156:USD156"/>
    <mergeCell ref="UPK156:UPP156"/>
    <mergeCell ref="UPQ156:UPV156"/>
    <mergeCell ref="UPW156:UQB156"/>
    <mergeCell ref="UQC156:UQH156"/>
    <mergeCell ref="UQI156:UQN156"/>
    <mergeCell ref="UQO156:UQT156"/>
    <mergeCell ref="UOA156:UOF156"/>
    <mergeCell ref="UOG156:UOL156"/>
    <mergeCell ref="UOM156:UOR156"/>
    <mergeCell ref="UOS156:UOX156"/>
    <mergeCell ref="UOY156:UPD156"/>
    <mergeCell ref="UPE156:UPJ156"/>
    <mergeCell ref="UMQ156:UMV156"/>
    <mergeCell ref="UMW156:UNB156"/>
    <mergeCell ref="UNC156:UNH156"/>
    <mergeCell ref="UNI156:UNN156"/>
    <mergeCell ref="UNO156:UNT156"/>
    <mergeCell ref="UNU156:UNZ156"/>
    <mergeCell ref="ULG156:ULL156"/>
    <mergeCell ref="ULM156:ULR156"/>
    <mergeCell ref="ULS156:ULX156"/>
    <mergeCell ref="ULY156:UMD156"/>
    <mergeCell ref="UME156:UMJ156"/>
    <mergeCell ref="UMK156:UMP156"/>
    <mergeCell ref="UJW156:UKB156"/>
    <mergeCell ref="UKC156:UKH156"/>
    <mergeCell ref="UKI156:UKN156"/>
    <mergeCell ref="UKO156:UKT156"/>
    <mergeCell ref="UKU156:UKZ156"/>
    <mergeCell ref="ULA156:ULF156"/>
    <mergeCell ref="UIM156:UIR156"/>
    <mergeCell ref="UIS156:UIX156"/>
    <mergeCell ref="UIY156:UJD156"/>
    <mergeCell ref="UJE156:UJJ156"/>
    <mergeCell ref="UJK156:UJP156"/>
    <mergeCell ref="UJQ156:UJV156"/>
    <mergeCell ref="UHC156:UHH156"/>
    <mergeCell ref="UHI156:UHN156"/>
    <mergeCell ref="UHO156:UHT156"/>
    <mergeCell ref="UHU156:UHZ156"/>
    <mergeCell ref="UIA156:UIF156"/>
    <mergeCell ref="UIG156:UIL156"/>
    <mergeCell ref="UFS156:UFX156"/>
    <mergeCell ref="UFY156:UGD156"/>
    <mergeCell ref="UGE156:UGJ156"/>
    <mergeCell ref="UGK156:UGP156"/>
    <mergeCell ref="UGQ156:UGV156"/>
    <mergeCell ref="UGW156:UHB156"/>
    <mergeCell ref="UEI156:UEN156"/>
    <mergeCell ref="UEO156:UET156"/>
    <mergeCell ref="UEU156:UEZ156"/>
    <mergeCell ref="UFA156:UFF156"/>
    <mergeCell ref="UFG156:UFL156"/>
    <mergeCell ref="UFM156:UFR156"/>
    <mergeCell ref="UCY156:UDD156"/>
    <mergeCell ref="UDE156:UDJ156"/>
    <mergeCell ref="UDK156:UDP156"/>
    <mergeCell ref="UDQ156:UDV156"/>
    <mergeCell ref="UDW156:UEB156"/>
    <mergeCell ref="UEC156:UEH156"/>
    <mergeCell ref="UBO156:UBT156"/>
    <mergeCell ref="UBU156:UBZ156"/>
    <mergeCell ref="UCA156:UCF156"/>
    <mergeCell ref="UCG156:UCL156"/>
    <mergeCell ref="UCM156:UCR156"/>
    <mergeCell ref="UCS156:UCX156"/>
    <mergeCell ref="UAE156:UAJ156"/>
    <mergeCell ref="UAK156:UAP156"/>
    <mergeCell ref="UAQ156:UAV156"/>
    <mergeCell ref="UAW156:UBB156"/>
    <mergeCell ref="UBC156:UBH156"/>
    <mergeCell ref="UBI156:UBN156"/>
    <mergeCell ref="TYU156:TYZ156"/>
    <mergeCell ref="TZA156:TZF156"/>
    <mergeCell ref="TZG156:TZL156"/>
    <mergeCell ref="TZM156:TZR156"/>
    <mergeCell ref="TZS156:TZX156"/>
    <mergeCell ref="TZY156:UAD156"/>
    <mergeCell ref="TXK156:TXP156"/>
    <mergeCell ref="TXQ156:TXV156"/>
    <mergeCell ref="TXW156:TYB156"/>
    <mergeCell ref="TYC156:TYH156"/>
    <mergeCell ref="TYI156:TYN156"/>
    <mergeCell ref="TYO156:TYT156"/>
    <mergeCell ref="TWA156:TWF156"/>
    <mergeCell ref="TWG156:TWL156"/>
    <mergeCell ref="TWM156:TWR156"/>
    <mergeCell ref="TWS156:TWX156"/>
    <mergeCell ref="TWY156:TXD156"/>
    <mergeCell ref="TXE156:TXJ156"/>
    <mergeCell ref="TUQ156:TUV156"/>
    <mergeCell ref="TUW156:TVB156"/>
    <mergeCell ref="TVC156:TVH156"/>
    <mergeCell ref="TVI156:TVN156"/>
    <mergeCell ref="TVO156:TVT156"/>
    <mergeCell ref="TVU156:TVZ156"/>
    <mergeCell ref="TTG156:TTL156"/>
    <mergeCell ref="TTM156:TTR156"/>
    <mergeCell ref="TTS156:TTX156"/>
    <mergeCell ref="TTY156:TUD156"/>
    <mergeCell ref="TUE156:TUJ156"/>
    <mergeCell ref="TUK156:TUP156"/>
    <mergeCell ref="TRW156:TSB156"/>
    <mergeCell ref="TSC156:TSH156"/>
    <mergeCell ref="TSI156:TSN156"/>
    <mergeCell ref="TSO156:TST156"/>
    <mergeCell ref="TSU156:TSZ156"/>
    <mergeCell ref="TTA156:TTF156"/>
    <mergeCell ref="TQM156:TQR156"/>
    <mergeCell ref="TQS156:TQX156"/>
    <mergeCell ref="TQY156:TRD156"/>
    <mergeCell ref="TRE156:TRJ156"/>
    <mergeCell ref="TRK156:TRP156"/>
    <mergeCell ref="TRQ156:TRV156"/>
    <mergeCell ref="TPC156:TPH156"/>
    <mergeCell ref="TPI156:TPN156"/>
    <mergeCell ref="TPO156:TPT156"/>
    <mergeCell ref="TPU156:TPZ156"/>
    <mergeCell ref="TQA156:TQF156"/>
    <mergeCell ref="TQG156:TQL156"/>
    <mergeCell ref="TNS156:TNX156"/>
    <mergeCell ref="TNY156:TOD156"/>
    <mergeCell ref="TOE156:TOJ156"/>
    <mergeCell ref="TOK156:TOP156"/>
    <mergeCell ref="TOQ156:TOV156"/>
    <mergeCell ref="TOW156:TPB156"/>
    <mergeCell ref="TMI156:TMN156"/>
    <mergeCell ref="TMO156:TMT156"/>
    <mergeCell ref="TMU156:TMZ156"/>
    <mergeCell ref="TNA156:TNF156"/>
    <mergeCell ref="TNG156:TNL156"/>
    <mergeCell ref="TNM156:TNR156"/>
    <mergeCell ref="TKY156:TLD156"/>
    <mergeCell ref="TLE156:TLJ156"/>
    <mergeCell ref="TLK156:TLP156"/>
    <mergeCell ref="TLQ156:TLV156"/>
    <mergeCell ref="TLW156:TMB156"/>
    <mergeCell ref="TMC156:TMH156"/>
    <mergeCell ref="TJO156:TJT156"/>
    <mergeCell ref="TJU156:TJZ156"/>
    <mergeCell ref="TKA156:TKF156"/>
    <mergeCell ref="TKG156:TKL156"/>
    <mergeCell ref="TKM156:TKR156"/>
    <mergeCell ref="TKS156:TKX156"/>
    <mergeCell ref="TIE156:TIJ156"/>
    <mergeCell ref="TIK156:TIP156"/>
    <mergeCell ref="TIQ156:TIV156"/>
    <mergeCell ref="TIW156:TJB156"/>
    <mergeCell ref="TJC156:TJH156"/>
    <mergeCell ref="TJI156:TJN156"/>
    <mergeCell ref="TGU156:TGZ156"/>
    <mergeCell ref="THA156:THF156"/>
    <mergeCell ref="THG156:THL156"/>
    <mergeCell ref="THM156:THR156"/>
    <mergeCell ref="THS156:THX156"/>
    <mergeCell ref="THY156:TID156"/>
    <mergeCell ref="TFK156:TFP156"/>
    <mergeCell ref="TFQ156:TFV156"/>
    <mergeCell ref="TFW156:TGB156"/>
    <mergeCell ref="TGC156:TGH156"/>
    <mergeCell ref="TGI156:TGN156"/>
    <mergeCell ref="TGO156:TGT156"/>
    <mergeCell ref="TEA156:TEF156"/>
    <mergeCell ref="TEG156:TEL156"/>
    <mergeCell ref="TEM156:TER156"/>
    <mergeCell ref="TES156:TEX156"/>
    <mergeCell ref="TEY156:TFD156"/>
    <mergeCell ref="TFE156:TFJ156"/>
    <mergeCell ref="TCQ156:TCV156"/>
    <mergeCell ref="TCW156:TDB156"/>
    <mergeCell ref="TDC156:TDH156"/>
    <mergeCell ref="TDI156:TDN156"/>
    <mergeCell ref="TDO156:TDT156"/>
    <mergeCell ref="TDU156:TDZ156"/>
    <mergeCell ref="TBG156:TBL156"/>
    <mergeCell ref="TBM156:TBR156"/>
    <mergeCell ref="TBS156:TBX156"/>
    <mergeCell ref="TBY156:TCD156"/>
    <mergeCell ref="TCE156:TCJ156"/>
    <mergeCell ref="TCK156:TCP156"/>
    <mergeCell ref="SZW156:TAB156"/>
    <mergeCell ref="TAC156:TAH156"/>
    <mergeCell ref="TAI156:TAN156"/>
    <mergeCell ref="TAO156:TAT156"/>
    <mergeCell ref="TAU156:TAZ156"/>
    <mergeCell ref="TBA156:TBF156"/>
    <mergeCell ref="SYM156:SYR156"/>
    <mergeCell ref="SYS156:SYX156"/>
    <mergeCell ref="SYY156:SZD156"/>
    <mergeCell ref="SZE156:SZJ156"/>
    <mergeCell ref="SZK156:SZP156"/>
    <mergeCell ref="SZQ156:SZV156"/>
    <mergeCell ref="SXC156:SXH156"/>
    <mergeCell ref="SXI156:SXN156"/>
    <mergeCell ref="SXO156:SXT156"/>
    <mergeCell ref="SXU156:SXZ156"/>
    <mergeCell ref="SYA156:SYF156"/>
    <mergeCell ref="SYG156:SYL156"/>
    <mergeCell ref="SVS156:SVX156"/>
    <mergeCell ref="SVY156:SWD156"/>
    <mergeCell ref="SWE156:SWJ156"/>
    <mergeCell ref="SWK156:SWP156"/>
    <mergeCell ref="SWQ156:SWV156"/>
    <mergeCell ref="SWW156:SXB156"/>
    <mergeCell ref="SUI156:SUN156"/>
    <mergeCell ref="SUO156:SUT156"/>
    <mergeCell ref="SUU156:SUZ156"/>
    <mergeCell ref="SVA156:SVF156"/>
    <mergeCell ref="SVG156:SVL156"/>
    <mergeCell ref="SVM156:SVR156"/>
    <mergeCell ref="SSY156:STD156"/>
    <mergeCell ref="STE156:STJ156"/>
    <mergeCell ref="STK156:STP156"/>
    <mergeCell ref="STQ156:STV156"/>
    <mergeCell ref="STW156:SUB156"/>
    <mergeCell ref="SUC156:SUH156"/>
    <mergeCell ref="SRO156:SRT156"/>
    <mergeCell ref="SRU156:SRZ156"/>
    <mergeCell ref="SSA156:SSF156"/>
    <mergeCell ref="SSG156:SSL156"/>
    <mergeCell ref="SSM156:SSR156"/>
    <mergeCell ref="SSS156:SSX156"/>
    <mergeCell ref="SQE156:SQJ156"/>
    <mergeCell ref="SQK156:SQP156"/>
    <mergeCell ref="SQQ156:SQV156"/>
    <mergeCell ref="SQW156:SRB156"/>
    <mergeCell ref="SRC156:SRH156"/>
    <mergeCell ref="SRI156:SRN156"/>
    <mergeCell ref="SOU156:SOZ156"/>
    <mergeCell ref="SPA156:SPF156"/>
    <mergeCell ref="SPG156:SPL156"/>
    <mergeCell ref="SPM156:SPR156"/>
    <mergeCell ref="SPS156:SPX156"/>
    <mergeCell ref="SPY156:SQD156"/>
    <mergeCell ref="SNK156:SNP156"/>
    <mergeCell ref="SNQ156:SNV156"/>
    <mergeCell ref="SNW156:SOB156"/>
    <mergeCell ref="SOC156:SOH156"/>
    <mergeCell ref="SOI156:SON156"/>
    <mergeCell ref="SOO156:SOT156"/>
    <mergeCell ref="SMA156:SMF156"/>
    <mergeCell ref="SMG156:SML156"/>
    <mergeCell ref="SMM156:SMR156"/>
    <mergeCell ref="SMS156:SMX156"/>
    <mergeCell ref="SMY156:SND156"/>
    <mergeCell ref="SNE156:SNJ156"/>
    <mergeCell ref="SKQ156:SKV156"/>
    <mergeCell ref="SKW156:SLB156"/>
    <mergeCell ref="SLC156:SLH156"/>
    <mergeCell ref="SLI156:SLN156"/>
    <mergeCell ref="SLO156:SLT156"/>
    <mergeCell ref="SLU156:SLZ156"/>
    <mergeCell ref="SJG156:SJL156"/>
    <mergeCell ref="SJM156:SJR156"/>
    <mergeCell ref="SJS156:SJX156"/>
    <mergeCell ref="SJY156:SKD156"/>
    <mergeCell ref="SKE156:SKJ156"/>
    <mergeCell ref="SKK156:SKP156"/>
    <mergeCell ref="SHW156:SIB156"/>
    <mergeCell ref="SIC156:SIH156"/>
    <mergeCell ref="SII156:SIN156"/>
    <mergeCell ref="SIO156:SIT156"/>
    <mergeCell ref="SIU156:SIZ156"/>
    <mergeCell ref="SJA156:SJF156"/>
    <mergeCell ref="SGM156:SGR156"/>
    <mergeCell ref="SGS156:SGX156"/>
    <mergeCell ref="SGY156:SHD156"/>
    <mergeCell ref="SHE156:SHJ156"/>
    <mergeCell ref="SHK156:SHP156"/>
    <mergeCell ref="SHQ156:SHV156"/>
    <mergeCell ref="SFC156:SFH156"/>
    <mergeCell ref="SFI156:SFN156"/>
    <mergeCell ref="SFO156:SFT156"/>
    <mergeCell ref="SFU156:SFZ156"/>
    <mergeCell ref="SGA156:SGF156"/>
    <mergeCell ref="SGG156:SGL156"/>
    <mergeCell ref="SDS156:SDX156"/>
    <mergeCell ref="SDY156:SED156"/>
    <mergeCell ref="SEE156:SEJ156"/>
    <mergeCell ref="SEK156:SEP156"/>
    <mergeCell ref="SEQ156:SEV156"/>
    <mergeCell ref="SEW156:SFB156"/>
    <mergeCell ref="SCI156:SCN156"/>
    <mergeCell ref="SCO156:SCT156"/>
    <mergeCell ref="SCU156:SCZ156"/>
    <mergeCell ref="SDA156:SDF156"/>
    <mergeCell ref="SDG156:SDL156"/>
    <mergeCell ref="SDM156:SDR156"/>
    <mergeCell ref="SAY156:SBD156"/>
    <mergeCell ref="SBE156:SBJ156"/>
    <mergeCell ref="SBK156:SBP156"/>
    <mergeCell ref="SBQ156:SBV156"/>
    <mergeCell ref="SBW156:SCB156"/>
    <mergeCell ref="SCC156:SCH156"/>
    <mergeCell ref="RZO156:RZT156"/>
    <mergeCell ref="RZU156:RZZ156"/>
    <mergeCell ref="SAA156:SAF156"/>
    <mergeCell ref="SAG156:SAL156"/>
    <mergeCell ref="SAM156:SAR156"/>
    <mergeCell ref="SAS156:SAX156"/>
    <mergeCell ref="RYE156:RYJ156"/>
    <mergeCell ref="RYK156:RYP156"/>
    <mergeCell ref="RYQ156:RYV156"/>
    <mergeCell ref="RYW156:RZB156"/>
    <mergeCell ref="RZC156:RZH156"/>
    <mergeCell ref="RZI156:RZN156"/>
    <mergeCell ref="RWU156:RWZ156"/>
    <mergeCell ref="RXA156:RXF156"/>
    <mergeCell ref="RXG156:RXL156"/>
    <mergeCell ref="RXM156:RXR156"/>
    <mergeCell ref="RXS156:RXX156"/>
    <mergeCell ref="RXY156:RYD156"/>
    <mergeCell ref="RVK156:RVP156"/>
    <mergeCell ref="RVQ156:RVV156"/>
    <mergeCell ref="RVW156:RWB156"/>
    <mergeCell ref="RWC156:RWH156"/>
    <mergeCell ref="RWI156:RWN156"/>
    <mergeCell ref="RWO156:RWT156"/>
    <mergeCell ref="RUA156:RUF156"/>
    <mergeCell ref="RUG156:RUL156"/>
    <mergeCell ref="RUM156:RUR156"/>
    <mergeCell ref="RUS156:RUX156"/>
    <mergeCell ref="RUY156:RVD156"/>
    <mergeCell ref="RVE156:RVJ156"/>
    <mergeCell ref="RSQ156:RSV156"/>
    <mergeCell ref="RSW156:RTB156"/>
    <mergeCell ref="RTC156:RTH156"/>
    <mergeCell ref="RTI156:RTN156"/>
    <mergeCell ref="RTO156:RTT156"/>
    <mergeCell ref="RTU156:RTZ156"/>
    <mergeCell ref="RRG156:RRL156"/>
    <mergeCell ref="RRM156:RRR156"/>
    <mergeCell ref="RRS156:RRX156"/>
    <mergeCell ref="RRY156:RSD156"/>
    <mergeCell ref="RSE156:RSJ156"/>
    <mergeCell ref="RSK156:RSP156"/>
    <mergeCell ref="RPW156:RQB156"/>
    <mergeCell ref="RQC156:RQH156"/>
    <mergeCell ref="RQI156:RQN156"/>
    <mergeCell ref="RQO156:RQT156"/>
    <mergeCell ref="RQU156:RQZ156"/>
    <mergeCell ref="RRA156:RRF156"/>
    <mergeCell ref="ROM156:ROR156"/>
    <mergeCell ref="ROS156:ROX156"/>
    <mergeCell ref="ROY156:RPD156"/>
    <mergeCell ref="RPE156:RPJ156"/>
    <mergeCell ref="RPK156:RPP156"/>
    <mergeCell ref="RPQ156:RPV156"/>
    <mergeCell ref="RNC156:RNH156"/>
    <mergeCell ref="RNI156:RNN156"/>
    <mergeCell ref="RNO156:RNT156"/>
    <mergeCell ref="RNU156:RNZ156"/>
    <mergeCell ref="ROA156:ROF156"/>
    <mergeCell ref="ROG156:ROL156"/>
    <mergeCell ref="RLS156:RLX156"/>
    <mergeCell ref="RLY156:RMD156"/>
    <mergeCell ref="RME156:RMJ156"/>
    <mergeCell ref="RMK156:RMP156"/>
    <mergeCell ref="RMQ156:RMV156"/>
    <mergeCell ref="RMW156:RNB156"/>
    <mergeCell ref="RKI156:RKN156"/>
    <mergeCell ref="RKO156:RKT156"/>
    <mergeCell ref="RKU156:RKZ156"/>
    <mergeCell ref="RLA156:RLF156"/>
    <mergeCell ref="RLG156:RLL156"/>
    <mergeCell ref="RLM156:RLR156"/>
    <mergeCell ref="RIY156:RJD156"/>
    <mergeCell ref="RJE156:RJJ156"/>
    <mergeCell ref="RJK156:RJP156"/>
    <mergeCell ref="RJQ156:RJV156"/>
    <mergeCell ref="RJW156:RKB156"/>
    <mergeCell ref="RKC156:RKH156"/>
    <mergeCell ref="RHO156:RHT156"/>
    <mergeCell ref="RHU156:RHZ156"/>
    <mergeCell ref="RIA156:RIF156"/>
    <mergeCell ref="RIG156:RIL156"/>
    <mergeCell ref="RIM156:RIR156"/>
    <mergeCell ref="RIS156:RIX156"/>
    <mergeCell ref="RGE156:RGJ156"/>
    <mergeCell ref="RGK156:RGP156"/>
    <mergeCell ref="RGQ156:RGV156"/>
    <mergeCell ref="RGW156:RHB156"/>
    <mergeCell ref="RHC156:RHH156"/>
    <mergeCell ref="RHI156:RHN156"/>
    <mergeCell ref="REU156:REZ156"/>
    <mergeCell ref="RFA156:RFF156"/>
    <mergeCell ref="RFG156:RFL156"/>
    <mergeCell ref="RFM156:RFR156"/>
    <mergeCell ref="RFS156:RFX156"/>
    <mergeCell ref="RFY156:RGD156"/>
    <mergeCell ref="RDK156:RDP156"/>
    <mergeCell ref="RDQ156:RDV156"/>
    <mergeCell ref="RDW156:REB156"/>
    <mergeCell ref="REC156:REH156"/>
    <mergeCell ref="REI156:REN156"/>
    <mergeCell ref="REO156:RET156"/>
    <mergeCell ref="RCA156:RCF156"/>
    <mergeCell ref="RCG156:RCL156"/>
    <mergeCell ref="RCM156:RCR156"/>
    <mergeCell ref="RCS156:RCX156"/>
    <mergeCell ref="RCY156:RDD156"/>
    <mergeCell ref="RDE156:RDJ156"/>
    <mergeCell ref="RAQ156:RAV156"/>
    <mergeCell ref="RAW156:RBB156"/>
    <mergeCell ref="RBC156:RBH156"/>
    <mergeCell ref="RBI156:RBN156"/>
    <mergeCell ref="RBO156:RBT156"/>
    <mergeCell ref="RBU156:RBZ156"/>
    <mergeCell ref="QZG156:QZL156"/>
    <mergeCell ref="QZM156:QZR156"/>
    <mergeCell ref="QZS156:QZX156"/>
    <mergeCell ref="QZY156:RAD156"/>
    <mergeCell ref="RAE156:RAJ156"/>
    <mergeCell ref="RAK156:RAP156"/>
    <mergeCell ref="QXW156:QYB156"/>
    <mergeCell ref="QYC156:QYH156"/>
    <mergeCell ref="QYI156:QYN156"/>
    <mergeCell ref="QYO156:QYT156"/>
    <mergeCell ref="QYU156:QYZ156"/>
    <mergeCell ref="QZA156:QZF156"/>
    <mergeCell ref="QWM156:QWR156"/>
    <mergeCell ref="QWS156:QWX156"/>
    <mergeCell ref="QWY156:QXD156"/>
    <mergeCell ref="QXE156:QXJ156"/>
    <mergeCell ref="QXK156:QXP156"/>
    <mergeCell ref="QXQ156:QXV156"/>
    <mergeCell ref="QVC156:QVH156"/>
    <mergeCell ref="QVI156:QVN156"/>
    <mergeCell ref="QVO156:QVT156"/>
    <mergeCell ref="QVU156:QVZ156"/>
    <mergeCell ref="QWA156:QWF156"/>
    <mergeCell ref="QWG156:QWL156"/>
    <mergeCell ref="QTS156:QTX156"/>
    <mergeCell ref="QTY156:QUD156"/>
    <mergeCell ref="QUE156:QUJ156"/>
    <mergeCell ref="QUK156:QUP156"/>
    <mergeCell ref="QUQ156:QUV156"/>
    <mergeCell ref="QUW156:QVB156"/>
    <mergeCell ref="QSI156:QSN156"/>
    <mergeCell ref="QSO156:QST156"/>
    <mergeCell ref="QSU156:QSZ156"/>
    <mergeCell ref="QTA156:QTF156"/>
    <mergeCell ref="QTG156:QTL156"/>
    <mergeCell ref="QTM156:QTR156"/>
    <mergeCell ref="QQY156:QRD156"/>
    <mergeCell ref="QRE156:QRJ156"/>
    <mergeCell ref="QRK156:QRP156"/>
    <mergeCell ref="QRQ156:QRV156"/>
    <mergeCell ref="QRW156:QSB156"/>
    <mergeCell ref="QSC156:QSH156"/>
    <mergeCell ref="QPO156:QPT156"/>
    <mergeCell ref="QPU156:QPZ156"/>
    <mergeCell ref="QQA156:QQF156"/>
    <mergeCell ref="QQG156:QQL156"/>
    <mergeCell ref="QQM156:QQR156"/>
    <mergeCell ref="QQS156:QQX156"/>
    <mergeCell ref="QOE156:QOJ156"/>
    <mergeCell ref="QOK156:QOP156"/>
    <mergeCell ref="QOQ156:QOV156"/>
    <mergeCell ref="QOW156:QPB156"/>
    <mergeCell ref="QPC156:QPH156"/>
    <mergeCell ref="QPI156:QPN156"/>
    <mergeCell ref="QMU156:QMZ156"/>
    <mergeCell ref="QNA156:QNF156"/>
    <mergeCell ref="QNG156:QNL156"/>
    <mergeCell ref="QNM156:QNR156"/>
    <mergeCell ref="QNS156:QNX156"/>
    <mergeCell ref="QNY156:QOD156"/>
    <mergeCell ref="QLK156:QLP156"/>
    <mergeCell ref="QLQ156:QLV156"/>
    <mergeCell ref="QLW156:QMB156"/>
    <mergeCell ref="QMC156:QMH156"/>
    <mergeCell ref="QMI156:QMN156"/>
    <mergeCell ref="QMO156:QMT156"/>
    <mergeCell ref="QKA156:QKF156"/>
    <mergeCell ref="QKG156:QKL156"/>
    <mergeCell ref="QKM156:QKR156"/>
    <mergeCell ref="QKS156:QKX156"/>
    <mergeCell ref="QKY156:QLD156"/>
    <mergeCell ref="QLE156:QLJ156"/>
    <mergeCell ref="QIQ156:QIV156"/>
    <mergeCell ref="QIW156:QJB156"/>
    <mergeCell ref="QJC156:QJH156"/>
    <mergeCell ref="QJI156:QJN156"/>
    <mergeCell ref="QJO156:QJT156"/>
    <mergeCell ref="QJU156:QJZ156"/>
    <mergeCell ref="QHG156:QHL156"/>
    <mergeCell ref="QHM156:QHR156"/>
    <mergeCell ref="QHS156:QHX156"/>
    <mergeCell ref="QHY156:QID156"/>
    <mergeCell ref="QIE156:QIJ156"/>
    <mergeCell ref="QIK156:QIP156"/>
    <mergeCell ref="QFW156:QGB156"/>
    <mergeCell ref="QGC156:QGH156"/>
    <mergeCell ref="QGI156:QGN156"/>
    <mergeCell ref="QGO156:QGT156"/>
    <mergeCell ref="QGU156:QGZ156"/>
    <mergeCell ref="QHA156:QHF156"/>
    <mergeCell ref="QEM156:QER156"/>
    <mergeCell ref="QES156:QEX156"/>
    <mergeCell ref="QEY156:QFD156"/>
    <mergeCell ref="QFE156:QFJ156"/>
    <mergeCell ref="QFK156:QFP156"/>
    <mergeCell ref="QFQ156:QFV156"/>
    <mergeCell ref="QDC156:QDH156"/>
    <mergeCell ref="QDI156:QDN156"/>
    <mergeCell ref="QDO156:QDT156"/>
    <mergeCell ref="QDU156:QDZ156"/>
    <mergeCell ref="QEA156:QEF156"/>
    <mergeCell ref="QEG156:QEL156"/>
    <mergeCell ref="QBS156:QBX156"/>
    <mergeCell ref="QBY156:QCD156"/>
    <mergeCell ref="QCE156:QCJ156"/>
    <mergeCell ref="QCK156:QCP156"/>
    <mergeCell ref="QCQ156:QCV156"/>
    <mergeCell ref="QCW156:QDB156"/>
    <mergeCell ref="QAI156:QAN156"/>
    <mergeCell ref="QAO156:QAT156"/>
    <mergeCell ref="QAU156:QAZ156"/>
    <mergeCell ref="QBA156:QBF156"/>
    <mergeCell ref="QBG156:QBL156"/>
    <mergeCell ref="QBM156:QBR156"/>
    <mergeCell ref="PYY156:PZD156"/>
    <mergeCell ref="PZE156:PZJ156"/>
    <mergeCell ref="PZK156:PZP156"/>
    <mergeCell ref="PZQ156:PZV156"/>
    <mergeCell ref="PZW156:QAB156"/>
    <mergeCell ref="QAC156:QAH156"/>
    <mergeCell ref="PXO156:PXT156"/>
    <mergeCell ref="PXU156:PXZ156"/>
    <mergeCell ref="PYA156:PYF156"/>
    <mergeCell ref="PYG156:PYL156"/>
    <mergeCell ref="PYM156:PYR156"/>
    <mergeCell ref="PYS156:PYX156"/>
    <mergeCell ref="PWE156:PWJ156"/>
    <mergeCell ref="PWK156:PWP156"/>
    <mergeCell ref="PWQ156:PWV156"/>
    <mergeCell ref="PWW156:PXB156"/>
    <mergeCell ref="PXC156:PXH156"/>
    <mergeCell ref="PXI156:PXN156"/>
    <mergeCell ref="PUU156:PUZ156"/>
    <mergeCell ref="PVA156:PVF156"/>
    <mergeCell ref="PVG156:PVL156"/>
    <mergeCell ref="PVM156:PVR156"/>
    <mergeCell ref="PVS156:PVX156"/>
    <mergeCell ref="PVY156:PWD156"/>
    <mergeCell ref="PTK156:PTP156"/>
    <mergeCell ref="PTQ156:PTV156"/>
    <mergeCell ref="PTW156:PUB156"/>
    <mergeCell ref="PUC156:PUH156"/>
    <mergeCell ref="PUI156:PUN156"/>
    <mergeCell ref="PUO156:PUT156"/>
    <mergeCell ref="PSA156:PSF156"/>
    <mergeCell ref="PSG156:PSL156"/>
    <mergeCell ref="PSM156:PSR156"/>
    <mergeCell ref="PSS156:PSX156"/>
    <mergeCell ref="PSY156:PTD156"/>
    <mergeCell ref="PTE156:PTJ156"/>
    <mergeCell ref="PQQ156:PQV156"/>
    <mergeCell ref="PQW156:PRB156"/>
    <mergeCell ref="PRC156:PRH156"/>
    <mergeCell ref="PRI156:PRN156"/>
    <mergeCell ref="PRO156:PRT156"/>
    <mergeCell ref="PRU156:PRZ156"/>
    <mergeCell ref="PPG156:PPL156"/>
    <mergeCell ref="PPM156:PPR156"/>
    <mergeCell ref="PPS156:PPX156"/>
    <mergeCell ref="PPY156:PQD156"/>
    <mergeCell ref="PQE156:PQJ156"/>
    <mergeCell ref="PQK156:PQP156"/>
    <mergeCell ref="PNW156:POB156"/>
    <mergeCell ref="POC156:POH156"/>
    <mergeCell ref="POI156:PON156"/>
    <mergeCell ref="POO156:POT156"/>
    <mergeCell ref="POU156:POZ156"/>
    <mergeCell ref="PPA156:PPF156"/>
    <mergeCell ref="PMM156:PMR156"/>
    <mergeCell ref="PMS156:PMX156"/>
    <mergeCell ref="PMY156:PND156"/>
    <mergeCell ref="PNE156:PNJ156"/>
    <mergeCell ref="PNK156:PNP156"/>
    <mergeCell ref="PNQ156:PNV156"/>
    <mergeCell ref="PLC156:PLH156"/>
    <mergeCell ref="PLI156:PLN156"/>
    <mergeCell ref="PLO156:PLT156"/>
    <mergeCell ref="PLU156:PLZ156"/>
    <mergeCell ref="PMA156:PMF156"/>
    <mergeCell ref="PMG156:PML156"/>
    <mergeCell ref="PJS156:PJX156"/>
    <mergeCell ref="PJY156:PKD156"/>
    <mergeCell ref="PKE156:PKJ156"/>
    <mergeCell ref="PKK156:PKP156"/>
    <mergeCell ref="PKQ156:PKV156"/>
    <mergeCell ref="PKW156:PLB156"/>
    <mergeCell ref="PII156:PIN156"/>
    <mergeCell ref="PIO156:PIT156"/>
    <mergeCell ref="PIU156:PIZ156"/>
    <mergeCell ref="PJA156:PJF156"/>
    <mergeCell ref="PJG156:PJL156"/>
    <mergeCell ref="PJM156:PJR156"/>
    <mergeCell ref="PGY156:PHD156"/>
    <mergeCell ref="PHE156:PHJ156"/>
    <mergeCell ref="PHK156:PHP156"/>
    <mergeCell ref="PHQ156:PHV156"/>
    <mergeCell ref="PHW156:PIB156"/>
    <mergeCell ref="PIC156:PIH156"/>
    <mergeCell ref="PFO156:PFT156"/>
    <mergeCell ref="PFU156:PFZ156"/>
    <mergeCell ref="PGA156:PGF156"/>
    <mergeCell ref="PGG156:PGL156"/>
    <mergeCell ref="PGM156:PGR156"/>
    <mergeCell ref="PGS156:PGX156"/>
    <mergeCell ref="PEE156:PEJ156"/>
    <mergeCell ref="PEK156:PEP156"/>
    <mergeCell ref="PEQ156:PEV156"/>
    <mergeCell ref="PEW156:PFB156"/>
    <mergeCell ref="PFC156:PFH156"/>
    <mergeCell ref="PFI156:PFN156"/>
    <mergeCell ref="PCU156:PCZ156"/>
    <mergeCell ref="PDA156:PDF156"/>
    <mergeCell ref="PDG156:PDL156"/>
    <mergeCell ref="PDM156:PDR156"/>
    <mergeCell ref="PDS156:PDX156"/>
    <mergeCell ref="PDY156:PED156"/>
    <mergeCell ref="PBK156:PBP156"/>
    <mergeCell ref="PBQ156:PBV156"/>
    <mergeCell ref="PBW156:PCB156"/>
    <mergeCell ref="PCC156:PCH156"/>
    <mergeCell ref="PCI156:PCN156"/>
    <mergeCell ref="PCO156:PCT156"/>
    <mergeCell ref="PAA156:PAF156"/>
    <mergeCell ref="PAG156:PAL156"/>
    <mergeCell ref="PAM156:PAR156"/>
    <mergeCell ref="PAS156:PAX156"/>
    <mergeCell ref="PAY156:PBD156"/>
    <mergeCell ref="PBE156:PBJ156"/>
    <mergeCell ref="OYQ156:OYV156"/>
    <mergeCell ref="OYW156:OZB156"/>
    <mergeCell ref="OZC156:OZH156"/>
    <mergeCell ref="OZI156:OZN156"/>
    <mergeCell ref="OZO156:OZT156"/>
    <mergeCell ref="OZU156:OZZ156"/>
    <mergeCell ref="OXG156:OXL156"/>
    <mergeCell ref="OXM156:OXR156"/>
    <mergeCell ref="OXS156:OXX156"/>
    <mergeCell ref="OXY156:OYD156"/>
    <mergeCell ref="OYE156:OYJ156"/>
    <mergeCell ref="OYK156:OYP156"/>
    <mergeCell ref="OVW156:OWB156"/>
    <mergeCell ref="OWC156:OWH156"/>
    <mergeCell ref="OWI156:OWN156"/>
    <mergeCell ref="OWO156:OWT156"/>
    <mergeCell ref="OWU156:OWZ156"/>
    <mergeCell ref="OXA156:OXF156"/>
    <mergeCell ref="OUM156:OUR156"/>
    <mergeCell ref="OUS156:OUX156"/>
    <mergeCell ref="OUY156:OVD156"/>
    <mergeCell ref="OVE156:OVJ156"/>
    <mergeCell ref="OVK156:OVP156"/>
    <mergeCell ref="OVQ156:OVV156"/>
    <mergeCell ref="OTC156:OTH156"/>
    <mergeCell ref="OTI156:OTN156"/>
    <mergeCell ref="OTO156:OTT156"/>
    <mergeCell ref="OTU156:OTZ156"/>
    <mergeCell ref="OUA156:OUF156"/>
    <mergeCell ref="OUG156:OUL156"/>
    <mergeCell ref="ORS156:ORX156"/>
    <mergeCell ref="ORY156:OSD156"/>
    <mergeCell ref="OSE156:OSJ156"/>
    <mergeCell ref="OSK156:OSP156"/>
    <mergeCell ref="OSQ156:OSV156"/>
    <mergeCell ref="OSW156:OTB156"/>
    <mergeCell ref="OQI156:OQN156"/>
    <mergeCell ref="OQO156:OQT156"/>
    <mergeCell ref="OQU156:OQZ156"/>
    <mergeCell ref="ORA156:ORF156"/>
    <mergeCell ref="ORG156:ORL156"/>
    <mergeCell ref="ORM156:ORR156"/>
    <mergeCell ref="OOY156:OPD156"/>
    <mergeCell ref="OPE156:OPJ156"/>
    <mergeCell ref="OPK156:OPP156"/>
    <mergeCell ref="OPQ156:OPV156"/>
    <mergeCell ref="OPW156:OQB156"/>
    <mergeCell ref="OQC156:OQH156"/>
    <mergeCell ref="ONO156:ONT156"/>
    <mergeCell ref="ONU156:ONZ156"/>
    <mergeCell ref="OOA156:OOF156"/>
    <mergeCell ref="OOG156:OOL156"/>
    <mergeCell ref="OOM156:OOR156"/>
    <mergeCell ref="OOS156:OOX156"/>
    <mergeCell ref="OME156:OMJ156"/>
    <mergeCell ref="OMK156:OMP156"/>
    <mergeCell ref="OMQ156:OMV156"/>
    <mergeCell ref="OMW156:ONB156"/>
    <mergeCell ref="ONC156:ONH156"/>
    <mergeCell ref="ONI156:ONN156"/>
    <mergeCell ref="OKU156:OKZ156"/>
    <mergeCell ref="OLA156:OLF156"/>
    <mergeCell ref="OLG156:OLL156"/>
    <mergeCell ref="OLM156:OLR156"/>
    <mergeCell ref="OLS156:OLX156"/>
    <mergeCell ref="OLY156:OMD156"/>
    <mergeCell ref="OJK156:OJP156"/>
    <mergeCell ref="OJQ156:OJV156"/>
    <mergeCell ref="OJW156:OKB156"/>
    <mergeCell ref="OKC156:OKH156"/>
    <mergeCell ref="OKI156:OKN156"/>
    <mergeCell ref="OKO156:OKT156"/>
    <mergeCell ref="OIA156:OIF156"/>
    <mergeCell ref="OIG156:OIL156"/>
    <mergeCell ref="OIM156:OIR156"/>
    <mergeCell ref="OIS156:OIX156"/>
    <mergeCell ref="OIY156:OJD156"/>
    <mergeCell ref="OJE156:OJJ156"/>
    <mergeCell ref="OGQ156:OGV156"/>
    <mergeCell ref="OGW156:OHB156"/>
    <mergeCell ref="OHC156:OHH156"/>
    <mergeCell ref="OHI156:OHN156"/>
    <mergeCell ref="OHO156:OHT156"/>
    <mergeCell ref="OHU156:OHZ156"/>
    <mergeCell ref="OFG156:OFL156"/>
    <mergeCell ref="OFM156:OFR156"/>
    <mergeCell ref="OFS156:OFX156"/>
    <mergeCell ref="OFY156:OGD156"/>
    <mergeCell ref="OGE156:OGJ156"/>
    <mergeCell ref="OGK156:OGP156"/>
    <mergeCell ref="ODW156:OEB156"/>
    <mergeCell ref="OEC156:OEH156"/>
    <mergeCell ref="OEI156:OEN156"/>
    <mergeCell ref="OEO156:OET156"/>
    <mergeCell ref="OEU156:OEZ156"/>
    <mergeCell ref="OFA156:OFF156"/>
    <mergeCell ref="OCM156:OCR156"/>
    <mergeCell ref="OCS156:OCX156"/>
    <mergeCell ref="OCY156:ODD156"/>
    <mergeCell ref="ODE156:ODJ156"/>
    <mergeCell ref="ODK156:ODP156"/>
    <mergeCell ref="ODQ156:ODV156"/>
    <mergeCell ref="OBC156:OBH156"/>
    <mergeCell ref="OBI156:OBN156"/>
    <mergeCell ref="OBO156:OBT156"/>
    <mergeCell ref="OBU156:OBZ156"/>
    <mergeCell ref="OCA156:OCF156"/>
    <mergeCell ref="OCG156:OCL156"/>
    <mergeCell ref="NZS156:NZX156"/>
    <mergeCell ref="NZY156:OAD156"/>
    <mergeCell ref="OAE156:OAJ156"/>
    <mergeCell ref="OAK156:OAP156"/>
    <mergeCell ref="OAQ156:OAV156"/>
    <mergeCell ref="OAW156:OBB156"/>
    <mergeCell ref="NYI156:NYN156"/>
    <mergeCell ref="NYO156:NYT156"/>
    <mergeCell ref="NYU156:NYZ156"/>
    <mergeCell ref="NZA156:NZF156"/>
    <mergeCell ref="NZG156:NZL156"/>
    <mergeCell ref="NZM156:NZR156"/>
    <mergeCell ref="NWY156:NXD156"/>
    <mergeCell ref="NXE156:NXJ156"/>
    <mergeCell ref="NXK156:NXP156"/>
    <mergeCell ref="NXQ156:NXV156"/>
    <mergeCell ref="NXW156:NYB156"/>
    <mergeCell ref="NYC156:NYH156"/>
    <mergeCell ref="NVO156:NVT156"/>
    <mergeCell ref="NVU156:NVZ156"/>
    <mergeCell ref="NWA156:NWF156"/>
    <mergeCell ref="NWG156:NWL156"/>
    <mergeCell ref="NWM156:NWR156"/>
    <mergeCell ref="NWS156:NWX156"/>
    <mergeCell ref="NUE156:NUJ156"/>
    <mergeCell ref="NUK156:NUP156"/>
    <mergeCell ref="NUQ156:NUV156"/>
    <mergeCell ref="NUW156:NVB156"/>
    <mergeCell ref="NVC156:NVH156"/>
    <mergeCell ref="NVI156:NVN156"/>
    <mergeCell ref="NSU156:NSZ156"/>
    <mergeCell ref="NTA156:NTF156"/>
    <mergeCell ref="NTG156:NTL156"/>
    <mergeCell ref="NTM156:NTR156"/>
    <mergeCell ref="NTS156:NTX156"/>
    <mergeCell ref="NTY156:NUD156"/>
    <mergeCell ref="NRK156:NRP156"/>
    <mergeCell ref="NRQ156:NRV156"/>
    <mergeCell ref="NRW156:NSB156"/>
    <mergeCell ref="NSC156:NSH156"/>
    <mergeCell ref="NSI156:NSN156"/>
    <mergeCell ref="NSO156:NST156"/>
    <mergeCell ref="NQA156:NQF156"/>
    <mergeCell ref="NQG156:NQL156"/>
    <mergeCell ref="NQM156:NQR156"/>
    <mergeCell ref="NQS156:NQX156"/>
    <mergeCell ref="NQY156:NRD156"/>
    <mergeCell ref="NRE156:NRJ156"/>
    <mergeCell ref="NOQ156:NOV156"/>
    <mergeCell ref="NOW156:NPB156"/>
    <mergeCell ref="NPC156:NPH156"/>
    <mergeCell ref="NPI156:NPN156"/>
    <mergeCell ref="NPO156:NPT156"/>
    <mergeCell ref="NPU156:NPZ156"/>
    <mergeCell ref="NNG156:NNL156"/>
    <mergeCell ref="NNM156:NNR156"/>
    <mergeCell ref="NNS156:NNX156"/>
    <mergeCell ref="NNY156:NOD156"/>
    <mergeCell ref="NOE156:NOJ156"/>
    <mergeCell ref="NOK156:NOP156"/>
    <mergeCell ref="NLW156:NMB156"/>
    <mergeCell ref="NMC156:NMH156"/>
    <mergeCell ref="NMI156:NMN156"/>
    <mergeCell ref="NMO156:NMT156"/>
    <mergeCell ref="NMU156:NMZ156"/>
    <mergeCell ref="NNA156:NNF156"/>
    <mergeCell ref="NKM156:NKR156"/>
    <mergeCell ref="NKS156:NKX156"/>
    <mergeCell ref="NKY156:NLD156"/>
    <mergeCell ref="NLE156:NLJ156"/>
    <mergeCell ref="NLK156:NLP156"/>
    <mergeCell ref="NLQ156:NLV156"/>
    <mergeCell ref="NJC156:NJH156"/>
    <mergeCell ref="NJI156:NJN156"/>
    <mergeCell ref="NJO156:NJT156"/>
    <mergeCell ref="NJU156:NJZ156"/>
    <mergeCell ref="NKA156:NKF156"/>
    <mergeCell ref="NKG156:NKL156"/>
    <mergeCell ref="NHS156:NHX156"/>
    <mergeCell ref="NHY156:NID156"/>
    <mergeCell ref="NIE156:NIJ156"/>
    <mergeCell ref="NIK156:NIP156"/>
    <mergeCell ref="NIQ156:NIV156"/>
    <mergeCell ref="NIW156:NJB156"/>
    <mergeCell ref="NGI156:NGN156"/>
    <mergeCell ref="NGO156:NGT156"/>
    <mergeCell ref="NGU156:NGZ156"/>
    <mergeCell ref="NHA156:NHF156"/>
    <mergeCell ref="NHG156:NHL156"/>
    <mergeCell ref="NHM156:NHR156"/>
    <mergeCell ref="NEY156:NFD156"/>
    <mergeCell ref="NFE156:NFJ156"/>
    <mergeCell ref="NFK156:NFP156"/>
    <mergeCell ref="NFQ156:NFV156"/>
    <mergeCell ref="NFW156:NGB156"/>
    <mergeCell ref="NGC156:NGH156"/>
    <mergeCell ref="NDO156:NDT156"/>
    <mergeCell ref="NDU156:NDZ156"/>
    <mergeCell ref="NEA156:NEF156"/>
    <mergeCell ref="NEG156:NEL156"/>
    <mergeCell ref="NEM156:NER156"/>
    <mergeCell ref="NES156:NEX156"/>
    <mergeCell ref="NCE156:NCJ156"/>
    <mergeCell ref="NCK156:NCP156"/>
    <mergeCell ref="NCQ156:NCV156"/>
    <mergeCell ref="NCW156:NDB156"/>
    <mergeCell ref="NDC156:NDH156"/>
    <mergeCell ref="NDI156:NDN156"/>
    <mergeCell ref="NAU156:NAZ156"/>
    <mergeCell ref="NBA156:NBF156"/>
    <mergeCell ref="NBG156:NBL156"/>
    <mergeCell ref="NBM156:NBR156"/>
    <mergeCell ref="NBS156:NBX156"/>
    <mergeCell ref="NBY156:NCD156"/>
    <mergeCell ref="MZK156:MZP156"/>
    <mergeCell ref="MZQ156:MZV156"/>
    <mergeCell ref="MZW156:NAB156"/>
    <mergeCell ref="NAC156:NAH156"/>
    <mergeCell ref="NAI156:NAN156"/>
    <mergeCell ref="NAO156:NAT156"/>
    <mergeCell ref="MYA156:MYF156"/>
    <mergeCell ref="MYG156:MYL156"/>
    <mergeCell ref="MYM156:MYR156"/>
    <mergeCell ref="MYS156:MYX156"/>
    <mergeCell ref="MYY156:MZD156"/>
    <mergeCell ref="MZE156:MZJ156"/>
    <mergeCell ref="MWQ156:MWV156"/>
    <mergeCell ref="MWW156:MXB156"/>
    <mergeCell ref="MXC156:MXH156"/>
    <mergeCell ref="MXI156:MXN156"/>
    <mergeCell ref="MXO156:MXT156"/>
    <mergeCell ref="MXU156:MXZ156"/>
    <mergeCell ref="MVG156:MVL156"/>
    <mergeCell ref="MVM156:MVR156"/>
    <mergeCell ref="MVS156:MVX156"/>
    <mergeCell ref="MVY156:MWD156"/>
    <mergeCell ref="MWE156:MWJ156"/>
    <mergeCell ref="MWK156:MWP156"/>
    <mergeCell ref="MTW156:MUB156"/>
    <mergeCell ref="MUC156:MUH156"/>
    <mergeCell ref="MUI156:MUN156"/>
    <mergeCell ref="MUO156:MUT156"/>
    <mergeCell ref="MUU156:MUZ156"/>
    <mergeCell ref="MVA156:MVF156"/>
    <mergeCell ref="MSM156:MSR156"/>
    <mergeCell ref="MSS156:MSX156"/>
    <mergeCell ref="MSY156:MTD156"/>
    <mergeCell ref="MTE156:MTJ156"/>
    <mergeCell ref="MTK156:MTP156"/>
    <mergeCell ref="MTQ156:MTV156"/>
    <mergeCell ref="MRC156:MRH156"/>
    <mergeCell ref="MRI156:MRN156"/>
    <mergeCell ref="MRO156:MRT156"/>
    <mergeCell ref="MRU156:MRZ156"/>
    <mergeCell ref="MSA156:MSF156"/>
    <mergeCell ref="MSG156:MSL156"/>
    <mergeCell ref="MPS156:MPX156"/>
    <mergeCell ref="MPY156:MQD156"/>
    <mergeCell ref="MQE156:MQJ156"/>
    <mergeCell ref="MQK156:MQP156"/>
    <mergeCell ref="MQQ156:MQV156"/>
    <mergeCell ref="MQW156:MRB156"/>
    <mergeCell ref="MOI156:MON156"/>
    <mergeCell ref="MOO156:MOT156"/>
    <mergeCell ref="MOU156:MOZ156"/>
    <mergeCell ref="MPA156:MPF156"/>
    <mergeCell ref="MPG156:MPL156"/>
    <mergeCell ref="MPM156:MPR156"/>
    <mergeCell ref="MMY156:MND156"/>
    <mergeCell ref="MNE156:MNJ156"/>
    <mergeCell ref="MNK156:MNP156"/>
    <mergeCell ref="MNQ156:MNV156"/>
    <mergeCell ref="MNW156:MOB156"/>
    <mergeCell ref="MOC156:MOH156"/>
    <mergeCell ref="MLO156:MLT156"/>
    <mergeCell ref="MLU156:MLZ156"/>
    <mergeCell ref="MMA156:MMF156"/>
    <mergeCell ref="MMG156:MML156"/>
    <mergeCell ref="MMM156:MMR156"/>
    <mergeCell ref="MMS156:MMX156"/>
    <mergeCell ref="MKE156:MKJ156"/>
    <mergeCell ref="MKK156:MKP156"/>
    <mergeCell ref="MKQ156:MKV156"/>
    <mergeCell ref="MKW156:MLB156"/>
    <mergeCell ref="MLC156:MLH156"/>
    <mergeCell ref="MLI156:MLN156"/>
    <mergeCell ref="MIU156:MIZ156"/>
    <mergeCell ref="MJA156:MJF156"/>
    <mergeCell ref="MJG156:MJL156"/>
    <mergeCell ref="MJM156:MJR156"/>
    <mergeCell ref="MJS156:MJX156"/>
    <mergeCell ref="MJY156:MKD156"/>
    <mergeCell ref="MHK156:MHP156"/>
    <mergeCell ref="MHQ156:MHV156"/>
    <mergeCell ref="MHW156:MIB156"/>
    <mergeCell ref="MIC156:MIH156"/>
    <mergeCell ref="MII156:MIN156"/>
    <mergeCell ref="MIO156:MIT156"/>
    <mergeCell ref="MGA156:MGF156"/>
    <mergeCell ref="MGG156:MGL156"/>
    <mergeCell ref="MGM156:MGR156"/>
    <mergeCell ref="MGS156:MGX156"/>
    <mergeCell ref="MGY156:MHD156"/>
    <mergeCell ref="MHE156:MHJ156"/>
    <mergeCell ref="MEQ156:MEV156"/>
    <mergeCell ref="MEW156:MFB156"/>
    <mergeCell ref="MFC156:MFH156"/>
    <mergeCell ref="MFI156:MFN156"/>
    <mergeCell ref="MFO156:MFT156"/>
    <mergeCell ref="MFU156:MFZ156"/>
    <mergeCell ref="MDG156:MDL156"/>
    <mergeCell ref="MDM156:MDR156"/>
    <mergeCell ref="MDS156:MDX156"/>
    <mergeCell ref="MDY156:MED156"/>
    <mergeCell ref="MEE156:MEJ156"/>
    <mergeCell ref="MEK156:MEP156"/>
    <mergeCell ref="MBW156:MCB156"/>
    <mergeCell ref="MCC156:MCH156"/>
    <mergeCell ref="MCI156:MCN156"/>
    <mergeCell ref="MCO156:MCT156"/>
    <mergeCell ref="MCU156:MCZ156"/>
    <mergeCell ref="MDA156:MDF156"/>
    <mergeCell ref="MAM156:MAR156"/>
    <mergeCell ref="MAS156:MAX156"/>
    <mergeCell ref="MAY156:MBD156"/>
    <mergeCell ref="MBE156:MBJ156"/>
    <mergeCell ref="MBK156:MBP156"/>
    <mergeCell ref="MBQ156:MBV156"/>
    <mergeCell ref="LZC156:LZH156"/>
    <mergeCell ref="LZI156:LZN156"/>
    <mergeCell ref="LZO156:LZT156"/>
    <mergeCell ref="LZU156:LZZ156"/>
    <mergeCell ref="MAA156:MAF156"/>
    <mergeCell ref="MAG156:MAL156"/>
    <mergeCell ref="LXS156:LXX156"/>
    <mergeCell ref="LXY156:LYD156"/>
    <mergeCell ref="LYE156:LYJ156"/>
    <mergeCell ref="LYK156:LYP156"/>
    <mergeCell ref="LYQ156:LYV156"/>
    <mergeCell ref="LYW156:LZB156"/>
    <mergeCell ref="LWI156:LWN156"/>
    <mergeCell ref="LWO156:LWT156"/>
    <mergeCell ref="LWU156:LWZ156"/>
    <mergeCell ref="LXA156:LXF156"/>
    <mergeCell ref="LXG156:LXL156"/>
    <mergeCell ref="LXM156:LXR156"/>
    <mergeCell ref="LUY156:LVD156"/>
    <mergeCell ref="LVE156:LVJ156"/>
    <mergeCell ref="LVK156:LVP156"/>
    <mergeCell ref="LVQ156:LVV156"/>
    <mergeCell ref="LVW156:LWB156"/>
    <mergeCell ref="LWC156:LWH156"/>
    <mergeCell ref="LTO156:LTT156"/>
    <mergeCell ref="LTU156:LTZ156"/>
    <mergeCell ref="LUA156:LUF156"/>
    <mergeCell ref="LUG156:LUL156"/>
    <mergeCell ref="LUM156:LUR156"/>
    <mergeCell ref="LUS156:LUX156"/>
    <mergeCell ref="LSE156:LSJ156"/>
    <mergeCell ref="LSK156:LSP156"/>
    <mergeCell ref="LSQ156:LSV156"/>
    <mergeCell ref="LSW156:LTB156"/>
    <mergeCell ref="LTC156:LTH156"/>
    <mergeCell ref="LTI156:LTN156"/>
    <mergeCell ref="LQU156:LQZ156"/>
    <mergeCell ref="LRA156:LRF156"/>
    <mergeCell ref="LRG156:LRL156"/>
    <mergeCell ref="LRM156:LRR156"/>
    <mergeCell ref="LRS156:LRX156"/>
    <mergeCell ref="LRY156:LSD156"/>
    <mergeCell ref="LPK156:LPP156"/>
    <mergeCell ref="LPQ156:LPV156"/>
    <mergeCell ref="LPW156:LQB156"/>
    <mergeCell ref="LQC156:LQH156"/>
    <mergeCell ref="LQI156:LQN156"/>
    <mergeCell ref="LQO156:LQT156"/>
    <mergeCell ref="LOA156:LOF156"/>
    <mergeCell ref="LOG156:LOL156"/>
    <mergeCell ref="LOM156:LOR156"/>
    <mergeCell ref="LOS156:LOX156"/>
    <mergeCell ref="LOY156:LPD156"/>
    <mergeCell ref="LPE156:LPJ156"/>
    <mergeCell ref="LMQ156:LMV156"/>
    <mergeCell ref="LMW156:LNB156"/>
    <mergeCell ref="LNC156:LNH156"/>
    <mergeCell ref="LNI156:LNN156"/>
    <mergeCell ref="LNO156:LNT156"/>
    <mergeCell ref="LNU156:LNZ156"/>
    <mergeCell ref="LLG156:LLL156"/>
    <mergeCell ref="LLM156:LLR156"/>
    <mergeCell ref="LLS156:LLX156"/>
    <mergeCell ref="LLY156:LMD156"/>
    <mergeCell ref="LME156:LMJ156"/>
    <mergeCell ref="LMK156:LMP156"/>
    <mergeCell ref="LJW156:LKB156"/>
    <mergeCell ref="LKC156:LKH156"/>
    <mergeCell ref="LKI156:LKN156"/>
    <mergeCell ref="LKO156:LKT156"/>
    <mergeCell ref="LKU156:LKZ156"/>
    <mergeCell ref="LLA156:LLF156"/>
    <mergeCell ref="LIM156:LIR156"/>
    <mergeCell ref="LIS156:LIX156"/>
    <mergeCell ref="LIY156:LJD156"/>
    <mergeCell ref="LJE156:LJJ156"/>
    <mergeCell ref="LJK156:LJP156"/>
    <mergeCell ref="LJQ156:LJV156"/>
    <mergeCell ref="LHC156:LHH156"/>
    <mergeCell ref="LHI156:LHN156"/>
    <mergeCell ref="LHO156:LHT156"/>
    <mergeCell ref="LHU156:LHZ156"/>
    <mergeCell ref="LIA156:LIF156"/>
    <mergeCell ref="LIG156:LIL156"/>
    <mergeCell ref="LFS156:LFX156"/>
    <mergeCell ref="LFY156:LGD156"/>
    <mergeCell ref="LGE156:LGJ156"/>
    <mergeCell ref="LGK156:LGP156"/>
    <mergeCell ref="LGQ156:LGV156"/>
    <mergeCell ref="LGW156:LHB156"/>
    <mergeCell ref="LEI156:LEN156"/>
    <mergeCell ref="LEO156:LET156"/>
    <mergeCell ref="LEU156:LEZ156"/>
    <mergeCell ref="LFA156:LFF156"/>
    <mergeCell ref="LFG156:LFL156"/>
    <mergeCell ref="LFM156:LFR156"/>
    <mergeCell ref="LCY156:LDD156"/>
    <mergeCell ref="LDE156:LDJ156"/>
    <mergeCell ref="LDK156:LDP156"/>
    <mergeCell ref="LDQ156:LDV156"/>
    <mergeCell ref="LDW156:LEB156"/>
    <mergeCell ref="LEC156:LEH156"/>
    <mergeCell ref="LBO156:LBT156"/>
    <mergeCell ref="LBU156:LBZ156"/>
    <mergeCell ref="LCA156:LCF156"/>
    <mergeCell ref="LCG156:LCL156"/>
    <mergeCell ref="LCM156:LCR156"/>
    <mergeCell ref="LCS156:LCX156"/>
    <mergeCell ref="LAE156:LAJ156"/>
    <mergeCell ref="LAK156:LAP156"/>
    <mergeCell ref="LAQ156:LAV156"/>
    <mergeCell ref="LAW156:LBB156"/>
    <mergeCell ref="LBC156:LBH156"/>
    <mergeCell ref="LBI156:LBN156"/>
    <mergeCell ref="KYU156:KYZ156"/>
    <mergeCell ref="KZA156:KZF156"/>
    <mergeCell ref="KZG156:KZL156"/>
    <mergeCell ref="KZM156:KZR156"/>
    <mergeCell ref="KZS156:KZX156"/>
    <mergeCell ref="KZY156:LAD156"/>
    <mergeCell ref="KXK156:KXP156"/>
    <mergeCell ref="KXQ156:KXV156"/>
    <mergeCell ref="KXW156:KYB156"/>
    <mergeCell ref="KYC156:KYH156"/>
    <mergeCell ref="KYI156:KYN156"/>
    <mergeCell ref="KYO156:KYT156"/>
    <mergeCell ref="KWA156:KWF156"/>
    <mergeCell ref="KWG156:KWL156"/>
    <mergeCell ref="KWM156:KWR156"/>
    <mergeCell ref="KWS156:KWX156"/>
    <mergeCell ref="KWY156:KXD156"/>
    <mergeCell ref="KXE156:KXJ156"/>
    <mergeCell ref="KUQ156:KUV156"/>
    <mergeCell ref="KUW156:KVB156"/>
    <mergeCell ref="KVC156:KVH156"/>
    <mergeCell ref="KVI156:KVN156"/>
    <mergeCell ref="KVO156:KVT156"/>
    <mergeCell ref="KVU156:KVZ156"/>
    <mergeCell ref="KTG156:KTL156"/>
    <mergeCell ref="KTM156:KTR156"/>
    <mergeCell ref="KTS156:KTX156"/>
    <mergeCell ref="KTY156:KUD156"/>
    <mergeCell ref="KUE156:KUJ156"/>
    <mergeCell ref="KUK156:KUP156"/>
    <mergeCell ref="KRW156:KSB156"/>
    <mergeCell ref="KSC156:KSH156"/>
    <mergeCell ref="KSI156:KSN156"/>
    <mergeCell ref="KSO156:KST156"/>
    <mergeCell ref="KSU156:KSZ156"/>
    <mergeCell ref="KTA156:KTF156"/>
    <mergeCell ref="KQM156:KQR156"/>
    <mergeCell ref="KQS156:KQX156"/>
    <mergeCell ref="KQY156:KRD156"/>
    <mergeCell ref="KRE156:KRJ156"/>
    <mergeCell ref="KRK156:KRP156"/>
    <mergeCell ref="KRQ156:KRV156"/>
    <mergeCell ref="KPC156:KPH156"/>
    <mergeCell ref="KPI156:KPN156"/>
    <mergeCell ref="KPO156:KPT156"/>
    <mergeCell ref="KPU156:KPZ156"/>
    <mergeCell ref="KQA156:KQF156"/>
    <mergeCell ref="KQG156:KQL156"/>
    <mergeCell ref="KNS156:KNX156"/>
    <mergeCell ref="KNY156:KOD156"/>
    <mergeCell ref="KOE156:KOJ156"/>
    <mergeCell ref="KOK156:KOP156"/>
    <mergeCell ref="KOQ156:KOV156"/>
    <mergeCell ref="KOW156:KPB156"/>
    <mergeCell ref="KMI156:KMN156"/>
    <mergeCell ref="KMO156:KMT156"/>
    <mergeCell ref="KMU156:KMZ156"/>
    <mergeCell ref="KNA156:KNF156"/>
    <mergeCell ref="KNG156:KNL156"/>
    <mergeCell ref="KNM156:KNR156"/>
    <mergeCell ref="KKY156:KLD156"/>
    <mergeCell ref="KLE156:KLJ156"/>
    <mergeCell ref="KLK156:KLP156"/>
    <mergeCell ref="KLQ156:KLV156"/>
    <mergeCell ref="KLW156:KMB156"/>
    <mergeCell ref="KMC156:KMH156"/>
    <mergeCell ref="KJO156:KJT156"/>
    <mergeCell ref="KJU156:KJZ156"/>
    <mergeCell ref="KKA156:KKF156"/>
    <mergeCell ref="KKG156:KKL156"/>
    <mergeCell ref="KKM156:KKR156"/>
    <mergeCell ref="KKS156:KKX156"/>
    <mergeCell ref="KIE156:KIJ156"/>
    <mergeCell ref="KIK156:KIP156"/>
    <mergeCell ref="KIQ156:KIV156"/>
    <mergeCell ref="KIW156:KJB156"/>
    <mergeCell ref="KJC156:KJH156"/>
    <mergeCell ref="KJI156:KJN156"/>
    <mergeCell ref="KGU156:KGZ156"/>
    <mergeCell ref="KHA156:KHF156"/>
    <mergeCell ref="KHG156:KHL156"/>
    <mergeCell ref="KHM156:KHR156"/>
    <mergeCell ref="KHS156:KHX156"/>
    <mergeCell ref="KHY156:KID156"/>
    <mergeCell ref="KFK156:KFP156"/>
    <mergeCell ref="KFQ156:KFV156"/>
    <mergeCell ref="KFW156:KGB156"/>
    <mergeCell ref="KGC156:KGH156"/>
    <mergeCell ref="KGI156:KGN156"/>
    <mergeCell ref="KGO156:KGT156"/>
    <mergeCell ref="KEA156:KEF156"/>
    <mergeCell ref="KEG156:KEL156"/>
    <mergeCell ref="KEM156:KER156"/>
    <mergeCell ref="KES156:KEX156"/>
    <mergeCell ref="KEY156:KFD156"/>
    <mergeCell ref="KFE156:KFJ156"/>
    <mergeCell ref="KCQ156:KCV156"/>
    <mergeCell ref="KCW156:KDB156"/>
    <mergeCell ref="KDC156:KDH156"/>
    <mergeCell ref="KDI156:KDN156"/>
    <mergeCell ref="KDO156:KDT156"/>
    <mergeCell ref="KDU156:KDZ156"/>
    <mergeCell ref="KBG156:KBL156"/>
    <mergeCell ref="KBM156:KBR156"/>
    <mergeCell ref="KBS156:KBX156"/>
    <mergeCell ref="KBY156:KCD156"/>
    <mergeCell ref="KCE156:KCJ156"/>
    <mergeCell ref="KCK156:KCP156"/>
    <mergeCell ref="JZW156:KAB156"/>
    <mergeCell ref="KAC156:KAH156"/>
    <mergeCell ref="KAI156:KAN156"/>
    <mergeCell ref="KAO156:KAT156"/>
    <mergeCell ref="KAU156:KAZ156"/>
    <mergeCell ref="KBA156:KBF156"/>
    <mergeCell ref="JYM156:JYR156"/>
    <mergeCell ref="JYS156:JYX156"/>
    <mergeCell ref="JYY156:JZD156"/>
    <mergeCell ref="JZE156:JZJ156"/>
    <mergeCell ref="JZK156:JZP156"/>
    <mergeCell ref="JZQ156:JZV156"/>
    <mergeCell ref="JXC156:JXH156"/>
    <mergeCell ref="JXI156:JXN156"/>
    <mergeCell ref="JXO156:JXT156"/>
    <mergeCell ref="JXU156:JXZ156"/>
    <mergeCell ref="JYA156:JYF156"/>
    <mergeCell ref="JYG156:JYL156"/>
    <mergeCell ref="JVS156:JVX156"/>
    <mergeCell ref="JVY156:JWD156"/>
    <mergeCell ref="JWE156:JWJ156"/>
    <mergeCell ref="JWK156:JWP156"/>
    <mergeCell ref="JWQ156:JWV156"/>
    <mergeCell ref="JWW156:JXB156"/>
    <mergeCell ref="JUI156:JUN156"/>
    <mergeCell ref="JUO156:JUT156"/>
    <mergeCell ref="JUU156:JUZ156"/>
    <mergeCell ref="JVA156:JVF156"/>
    <mergeCell ref="JVG156:JVL156"/>
    <mergeCell ref="JVM156:JVR156"/>
    <mergeCell ref="JSY156:JTD156"/>
    <mergeCell ref="JTE156:JTJ156"/>
    <mergeCell ref="JTK156:JTP156"/>
    <mergeCell ref="JTQ156:JTV156"/>
    <mergeCell ref="JTW156:JUB156"/>
    <mergeCell ref="JUC156:JUH156"/>
    <mergeCell ref="JRO156:JRT156"/>
    <mergeCell ref="JRU156:JRZ156"/>
    <mergeCell ref="JSA156:JSF156"/>
    <mergeCell ref="JSG156:JSL156"/>
    <mergeCell ref="JSM156:JSR156"/>
    <mergeCell ref="JSS156:JSX156"/>
    <mergeCell ref="JQE156:JQJ156"/>
    <mergeCell ref="JQK156:JQP156"/>
    <mergeCell ref="JQQ156:JQV156"/>
    <mergeCell ref="JQW156:JRB156"/>
    <mergeCell ref="JRC156:JRH156"/>
    <mergeCell ref="JRI156:JRN156"/>
    <mergeCell ref="JOU156:JOZ156"/>
    <mergeCell ref="JPA156:JPF156"/>
    <mergeCell ref="JPG156:JPL156"/>
    <mergeCell ref="JPM156:JPR156"/>
    <mergeCell ref="JPS156:JPX156"/>
    <mergeCell ref="JPY156:JQD156"/>
    <mergeCell ref="JNK156:JNP156"/>
    <mergeCell ref="JNQ156:JNV156"/>
    <mergeCell ref="JNW156:JOB156"/>
    <mergeCell ref="JOC156:JOH156"/>
    <mergeCell ref="JOI156:JON156"/>
    <mergeCell ref="JOO156:JOT156"/>
    <mergeCell ref="JMA156:JMF156"/>
    <mergeCell ref="JMG156:JML156"/>
    <mergeCell ref="JMM156:JMR156"/>
    <mergeCell ref="JMS156:JMX156"/>
    <mergeCell ref="JMY156:JND156"/>
    <mergeCell ref="JNE156:JNJ156"/>
    <mergeCell ref="JKQ156:JKV156"/>
    <mergeCell ref="JKW156:JLB156"/>
    <mergeCell ref="JLC156:JLH156"/>
    <mergeCell ref="JLI156:JLN156"/>
    <mergeCell ref="JLO156:JLT156"/>
    <mergeCell ref="JLU156:JLZ156"/>
    <mergeCell ref="JJG156:JJL156"/>
    <mergeCell ref="JJM156:JJR156"/>
    <mergeCell ref="JJS156:JJX156"/>
    <mergeCell ref="JJY156:JKD156"/>
    <mergeCell ref="JKE156:JKJ156"/>
    <mergeCell ref="JKK156:JKP156"/>
    <mergeCell ref="JHW156:JIB156"/>
    <mergeCell ref="JIC156:JIH156"/>
    <mergeCell ref="JII156:JIN156"/>
    <mergeCell ref="JIO156:JIT156"/>
    <mergeCell ref="JIU156:JIZ156"/>
    <mergeCell ref="JJA156:JJF156"/>
    <mergeCell ref="JGM156:JGR156"/>
    <mergeCell ref="JGS156:JGX156"/>
    <mergeCell ref="JGY156:JHD156"/>
    <mergeCell ref="JHE156:JHJ156"/>
    <mergeCell ref="JHK156:JHP156"/>
    <mergeCell ref="JHQ156:JHV156"/>
    <mergeCell ref="JFC156:JFH156"/>
    <mergeCell ref="JFI156:JFN156"/>
    <mergeCell ref="JFO156:JFT156"/>
    <mergeCell ref="JFU156:JFZ156"/>
    <mergeCell ref="JGA156:JGF156"/>
    <mergeCell ref="JGG156:JGL156"/>
    <mergeCell ref="JDS156:JDX156"/>
    <mergeCell ref="JDY156:JED156"/>
    <mergeCell ref="JEE156:JEJ156"/>
    <mergeCell ref="JEK156:JEP156"/>
    <mergeCell ref="JEQ156:JEV156"/>
    <mergeCell ref="JEW156:JFB156"/>
    <mergeCell ref="JCI156:JCN156"/>
    <mergeCell ref="JCO156:JCT156"/>
    <mergeCell ref="JCU156:JCZ156"/>
    <mergeCell ref="JDA156:JDF156"/>
    <mergeCell ref="JDG156:JDL156"/>
    <mergeCell ref="JDM156:JDR156"/>
    <mergeCell ref="JAY156:JBD156"/>
    <mergeCell ref="JBE156:JBJ156"/>
    <mergeCell ref="JBK156:JBP156"/>
    <mergeCell ref="JBQ156:JBV156"/>
    <mergeCell ref="JBW156:JCB156"/>
    <mergeCell ref="JCC156:JCH156"/>
    <mergeCell ref="IZO156:IZT156"/>
    <mergeCell ref="IZU156:IZZ156"/>
    <mergeCell ref="JAA156:JAF156"/>
    <mergeCell ref="JAG156:JAL156"/>
    <mergeCell ref="JAM156:JAR156"/>
    <mergeCell ref="JAS156:JAX156"/>
    <mergeCell ref="IYE156:IYJ156"/>
    <mergeCell ref="IYK156:IYP156"/>
    <mergeCell ref="IYQ156:IYV156"/>
    <mergeCell ref="IYW156:IZB156"/>
    <mergeCell ref="IZC156:IZH156"/>
    <mergeCell ref="IZI156:IZN156"/>
    <mergeCell ref="IWU156:IWZ156"/>
    <mergeCell ref="IXA156:IXF156"/>
    <mergeCell ref="IXG156:IXL156"/>
    <mergeCell ref="IXM156:IXR156"/>
    <mergeCell ref="IXS156:IXX156"/>
    <mergeCell ref="IXY156:IYD156"/>
    <mergeCell ref="IVK156:IVP156"/>
    <mergeCell ref="IVQ156:IVV156"/>
    <mergeCell ref="IVW156:IWB156"/>
    <mergeCell ref="IWC156:IWH156"/>
    <mergeCell ref="IWI156:IWN156"/>
    <mergeCell ref="IWO156:IWT156"/>
    <mergeCell ref="IUA156:IUF156"/>
    <mergeCell ref="IUG156:IUL156"/>
    <mergeCell ref="IUM156:IUR156"/>
    <mergeCell ref="IUS156:IUX156"/>
    <mergeCell ref="IUY156:IVD156"/>
    <mergeCell ref="IVE156:IVJ156"/>
    <mergeCell ref="ISQ156:ISV156"/>
    <mergeCell ref="ISW156:ITB156"/>
    <mergeCell ref="ITC156:ITH156"/>
    <mergeCell ref="ITI156:ITN156"/>
    <mergeCell ref="ITO156:ITT156"/>
    <mergeCell ref="ITU156:ITZ156"/>
    <mergeCell ref="IRG156:IRL156"/>
    <mergeCell ref="IRM156:IRR156"/>
    <mergeCell ref="IRS156:IRX156"/>
    <mergeCell ref="IRY156:ISD156"/>
    <mergeCell ref="ISE156:ISJ156"/>
    <mergeCell ref="ISK156:ISP156"/>
    <mergeCell ref="IPW156:IQB156"/>
    <mergeCell ref="IQC156:IQH156"/>
    <mergeCell ref="IQI156:IQN156"/>
    <mergeCell ref="IQO156:IQT156"/>
    <mergeCell ref="IQU156:IQZ156"/>
    <mergeCell ref="IRA156:IRF156"/>
    <mergeCell ref="IOM156:IOR156"/>
    <mergeCell ref="IOS156:IOX156"/>
    <mergeCell ref="IOY156:IPD156"/>
    <mergeCell ref="IPE156:IPJ156"/>
    <mergeCell ref="IPK156:IPP156"/>
    <mergeCell ref="IPQ156:IPV156"/>
    <mergeCell ref="INC156:INH156"/>
    <mergeCell ref="INI156:INN156"/>
    <mergeCell ref="INO156:INT156"/>
    <mergeCell ref="INU156:INZ156"/>
    <mergeCell ref="IOA156:IOF156"/>
    <mergeCell ref="IOG156:IOL156"/>
    <mergeCell ref="ILS156:ILX156"/>
    <mergeCell ref="ILY156:IMD156"/>
    <mergeCell ref="IME156:IMJ156"/>
    <mergeCell ref="IMK156:IMP156"/>
    <mergeCell ref="IMQ156:IMV156"/>
    <mergeCell ref="IMW156:INB156"/>
    <mergeCell ref="IKI156:IKN156"/>
    <mergeCell ref="IKO156:IKT156"/>
    <mergeCell ref="IKU156:IKZ156"/>
    <mergeCell ref="ILA156:ILF156"/>
    <mergeCell ref="ILG156:ILL156"/>
    <mergeCell ref="ILM156:ILR156"/>
    <mergeCell ref="IIY156:IJD156"/>
    <mergeCell ref="IJE156:IJJ156"/>
    <mergeCell ref="IJK156:IJP156"/>
    <mergeCell ref="IJQ156:IJV156"/>
    <mergeCell ref="IJW156:IKB156"/>
    <mergeCell ref="IKC156:IKH156"/>
    <mergeCell ref="IHO156:IHT156"/>
    <mergeCell ref="IHU156:IHZ156"/>
    <mergeCell ref="IIA156:IIF156"/>
    <mergeCell ref="IIG156:IIL156"/>
    <mergeCell ref="IIM156:IIR156"/>
    <mergeCell ref="IIS156:IIX156"/>
    <mergeCell ref="IGE156:IGJ156"/>
    <mergeCell ref="IGK156:IGP156"/>
    <mergeCell ref="IGQ156:IGV156"/>
    <mergeCell ref="IGW156:IHB156"/>
    <mergeCell ref="IHC156:IHH156"/>
    <mergeCell ref="IHI156:IHN156"/>
    <mergeCell ref="IEU156:IEZ156"/>
    <mergeCell ref="IFA156:IFF156"/>
    <mergeCell ref="IFG156:IFL156"/>
    <mergeCell ref="IFM156:IFR156"/>
    <mergeCell ref="IFS156:IFX156"/>
    <mergeCell ref="IFY156:IGD156"/>
    <mergeCell ref="IDK156:IDP156"/>
    <mergeCell ref="IDQ156:IDV156"/>
    <mergeCell ref="IDW156:IEB156"/>
    <mergeCell ref="IEC156:IEH156"/>
    <mergeCell ref="IEI156:IEN156"/>
    <mergeCell ref="IEO156:IET156"/>
    <mergeCell ref="ICA156:ICF156"/>
    <mergeCell ref="ICG156:ICL156"/>
    <mergeCell ref="ICM156:ICR156"/>
    <mergeCell ref="ICS156:ICX156"/>
    <mergeCell ref="ICY156:IDD156"/>
    <mergeCell ref="IDE156:IDJ156"/>
    <mergeCell ref="IAQ156:IAV156"/>
    <mergeCell ref="IAW156:IBB156"/>
    <mergeCell ref="IBC156:IBH156"/>
    <mergeCell ref="IBI156:IBN156"/>
    <mergeCell ref="IBO156:IBT156"/>
    <mergeCell ref="IBU156:IBZ156"/>
    <mergeCell ref="HZG156:HZL156"/>
    <mergeCell ref="HZM156:HZR156"/>
    <mergeCell ref="HZS156:HZX156"/>
    <mergeCell ref="HZY156:IAD156"/>
    <mergeCell ref="IAE156:IAJ156"/>
    <mergeCell ref="IAK156:IAP156"/>
    <mergeCell ref="HXW156:HYB156"/>
    <mergeCell ref="HYC156:HYH156"/>
    <mergeCell ref="HYI156:HYN156"/>
    <mergeCell ref="HYO156:HYT156"/>
    <mergeCell ref="HYU156:HYZ156"/>
    <mergeCell ref="HZA156:HZF156"/>
    <mergeCell ref="HWM156:HWR156"/>
    <mergeCell ref="HWS156:HWX156"/>
    <mergeCell ref="HWY156:HXD156"/>
    <mergeCell ref="HXE156:HXJ156"/>
    <mergeCell ref="HXK156:HXP156"/>
    <mergeCell ref="HXQ156:HXV156"/>
    <mergeCell ref="HVC156:HVH156"/>
    <mergeCell ref="HVI156:HVN156"/>
    <mergeCell ref="HVO156:HVT156"/>
    <mergeCell ref="HVU156:HVZ156"/>
    <mergeCell ref="HWA156:HWF156"/>
    <mergeCell ref="HWG156:HWL156"/>
    <mergeCell ref="HTS156:HTX156"/>
    <mergeCell ref="HTY156:HUD156"/>
    <mergeCell ref="HUE156:HUJ156"/>
    <mergeCell ref="HUK156:HUP156"/>
    <mergeCell ref="HUQ156:HUV156"/>
    <mergeCell ref="HUW156:HVB156"/>
    <mergeCell ref="HSI156:HSN156"/>
    <mergeCell ref="HSO156:HST156"/>
    <mergeCell ref="HSU156:HSZ156"/>
    <mergeCell ref="HTA156:HTF156"/>
    <mergeCell ref="HTG156:HTL156"/>
    <mergeCell ref="HTM156:HTR156"/>
    <mergeCell ref="HQY156:HRD156"/>
    <mergeCell ref="HRE156:HRJ156"/>
    <mergeCell ref="HRK156:HRP156"/>
    <mergeCell ref="HRQ156:HRV156"/>
    <mergeCell ref="HRW156:HSB156"/>
    <mergeCell ref="HSC156:HSH156"/>
    <mergeCell ref="HPO156:HPT156"/>
    <mergeCell ref="HPU156:HPZ156"/>
    <mergeCell ref="HQA156:HQF156"/>
    <mergeCell ref="HQG156:HQL156"/>
    <mergeCell ref="HQM156:HQR156"/>
    <mergeCell ref="HQS156:HQX156"/>
    <mergeCell ref="HOE156:HOJ156"/>
    <mergeCell ref="HOK156:HOP156"/>
    <mergeCell ref="HOQ156:HOV156"/>
    <mergeCell ref="HOW156:HPB156"/>
    <mergeCell ref="HPC156:HPH156"/>
    <mergeCell ref="HPI156:HPN156"/>
    <mergeCell ref="HMU156:HMZ156"/>
    <mergeCell ref="HNA156:HNF156"/>
    <mergeCell ref="HNG156:HNL156"/>
    <mergeCell ref="HNM156:HNR156"/>
    <mergeCell ref="HNS156:HNX156"/>
    <mergeCell ref="HNY156:HOD156"/>
    <mergeCell ref="HLK156:HLP156"/>
    <mergeCell ref="HLQ156:HLV156"/>
    <mergeCell ref="HLW156:HMB156"/>
    <mergeCell ref="HMC156:HMH156"/>
    <mergeCell ref="HMI156:HMN156"/>
    <mergeCell ref="HMO156:HMT156"/>
    <mergeCell ref="HKA156:HKF156"/>
    <mergeCell ref="HKG156:HKL156"/>
    <mergeCell ref="HKM156:HKR156"/>
    <mergeCell ref="HKS156:HKX156"/>
    <mergeCell ref="HKY156:HLD156"/>
    <mergeCell ref="HLE156:HLJ156"/>
    <mergeCell ref="HIQ156:HIV156"/>
    <mergeCell ref="HIW156:HJB156"/>
    <mergeCell ref="HJC156:HJH156"/>
    <mergeCell ref="HJI156:HJN156"/>
    <mergeCell ref="HJO156:HJT156"/>
    <mergeCell ref="HJU156:HJZ156"/>
    <mergeCell ref="HHG156:HHL156"/>
    <mergeCell ref="HHM156:HHR156"/>
    <mergeCell ref="HHS156:HHX156"/>
    <mergeCell ref="HHY156:HID156"/>
    <mergeCell ref="HIE156:HIJ156"/>
    <mergeCell ref="HIK156:HIP156"/>
    <mergeCell ref="HFW156:HGB156"/>
    <mergeCell ref="HGC156:HGH156"/>
    <mergeCell ref="HGI156:HGN156"/>
    <mergeCell ref="HGO156:HGT156"/>
    <mergeCell ref="HGU156:HGZ156"/>
    <mergeCell ref="HHA156:HHF156"/>
    <mergeCell ref="HEM156:HER156"/>
    <mergeCell ref="HES156:HEX156"/>
    <mergeCell ref="HEY156:HFD156"/>
    <mergeCell ref="HFE156:HFJ156"/>
    <mergeCell ref="HFK156:HFP156"/>
    <mergeCell ref="HFQ156:HFV156"/>
    <mergeCell ref="HDC156:HDH156"/>
    <mergeCell ref="HDI156:HDN156"/>
    <mergeCell ref="HDO156:HDT156"/>
    <mergeCell ref="HDU156:HDZ156"/>
    <mergeCell ref="HEA156:HEF156"/>
    <mergeCell ref="HEG156:HEL156"/>
    <mergeCell ref="HBS156:HBX156"/>
    <mergeCell ref="HBY156:HCD156"/>
    <mergeCell ref="HCE156:HCJ156"/>
    <mergeCell ref="HCK156:HCP156"/>
    <mergeCell ref="HCQ156:HCV156"/>
    <mergeCell ref="HCW156:HDB156"/>
    <mergeCell ref="HAI156:HAN156"/>
    <mergeCell ref="HAO156:HAT156"/>
    <mergeCell ref="HAU156:HAZ156"/>
    <mergeCell ref="HBA156:HBF156"/>
    <mergeCell ref="HBG156:HBL156"/>
    <mergeCell ref="HBM156:HBR156"/>
    <mergeCell ref="GYY156:GZD156"/>
    <mergeCell ref="GZE156:GZJ156"/>
    <mergeCell ref="GZK156:GZP156"/>
    <mergeCell ref="GZQ156:GZV156"/>
    <mergeCell ref="GZW156:HAB156"/>
    <mergeCell ref="HAC156:HAH156"/>
    <mergeCell ref="GXO156:GXT156"/>
    <mergeCell ref="GXU156:GXZ156"/>
    <mergeCell ref="GYA156:GYF156"/>
    <mergeCell ref="GYG156:GYL156"/>
    <mergeCell ref="GYM156:GYR156"/>
    <mergeCell ref="GYS156:GYX156"/>
    <mergeCell ref="GWE156:GWJ156"/>
    <mergeCell ref="GWK156:GWP156"/>
    <mergeCell ref="GWQ156:GWV156"/>
    <mergeCell ref="GWW156:GXB156"/>
    <mergeCell ref="GXC156:GXH156"/>
    <mergeCell ref="GXI156:GXN156"/>
    <mergeCell ref="GUU156:GUZ156"/>
    <mergeCell ref="GVA156:GVF156"/>
    <mergeCell ref="GVG156:GVL156"/>
    <mergeCell ref="GVM156:GVR156"/>
    <mergeCell ref="GVS156:GVX156"/>
    <mergeCell ref="GVY156:GWD156"/>
    <mergeCell ref="GTK156:GTP156"/>
    <mergeCell ref="GTQ156:GTV156"/>
    <mergeCell ref="GTW156:GUB156"/>
    <mergeCell ref="GUC156:GUH156"/>
    <mergeCell ref="GUI156:GUN156"/>
    <mergeCell ref="GUO156:GUT156"/>
    <mergeCell ref="GSA156:GSF156"/>
    <mergeCell ref="GSG156:GSL156"/>
    <mergeCell ref="GSM156:GSR156"/>
    <mergeCell ref="GSS156:GSX156"/>
    <mergeCell ref="GSY156:GTD156"/>
    <mergeCell ref="GTE156:GTJ156"/>
    <mergeCell ref="GQQ156:GQV156"/>
    <mergeCell ref="GQW156:GRB156"/>
    <mergeCell ref="GRC156:GRH156"/>
    <mergeCell ref="GRI156:GRN156"/>
    <mergeCell ref="GRO156:GRT156"/>
    <mergeCell ref="GRU156:GRZ156"/>
    <mergeCell ref="GPG156:GPL156"/>
    <mergeCell ref="GPM156:GPR156"/>
    <mergeCell ref="GPS156:GPX156"/>
    <mergeCell ref="GPY156:GQD156"/>
    <mergeCell ref="GQE156:GQJ156"/>
    <mergeCell ref="GQK156:GQP156"/>
    <mergeCell ref="GNW156:GOB156"/>
    <mergeCell ref="GOC156:GOH156"/>
    <mergeCell ref="GOI156:GON156"/>
    <mergeCell ref="GOO156:GOT156"/>
    <mergeCell ref="GOU156:GOZ156"/>
    <mergeCell ref="GPA156:GPF156"/>
    <mergeCell ref="GMM156:GMR156"/>
    <mergeCell ref="GMS156:GMX156"/>
    <mergeCell ref="GMY156:GND156"/>
    <mergeCell ref="GNE156:GNJ156"/>
    <mergeCell ref="GNK156:GNP156"/>
    <mergeCell ref="GNQ156:GNV156"/>
    <mergeCell ref="GLC156:GLH156"/>
    <mergeCell ref="GLI156:GLN156"/>
    <mergeCell ref="GLO156:GLT156"/>
    <mergeCell ref="GLU156:GLZ156"/>
    <mergeCell ref="GMA156:GMF156"/>
    <mergeCell ref="GMG156:GML156"/>
    <mergeCell ref="GJS156:GJX156"/>
    <mergeCell ref="GJY156:GKD156"/>
    <mergeCell ref="GKE156:GKJ156"/>
    <mergeCell ref="GKK156:GKP156"/>
    <mergeCell ref="GKQ156:GKV156"/>
    <mergeCell ref="GKW156:GLB156"/>
    <mergeCell ref="GII156:GIN156"/>
    <mergeCell ref="GIO156:GIT156"/>
    <mergeCell ref="GIU156:GIZ156"/>
    <mergeCell ref="GJA156:GJF156"/>
    <mergeCell ref="GJG156:GJL156"/>
    <mergeCell ref="GJM156:GJR156"/>
    <mergeCell ref="GGY156:GHD156"/>
    <mergeCell ref="GHE156:GHJ156"/>
    <mergeCell ref="GHK156:GHP156"/>
    <mergeCell ref="GHQ156:GHV156"/>
    <mergeCell ref="GHW156:GIB156"/>
    <mergeCell ref="GIC156:GIH156"/>
    <mergeCell ref="GFO156:GFT156"/>
    <mergeCell ref="GFU156:GFZ156"/>
    <mergeCell ref="GGA156:GGF156"/>
    <mergeCell ref="GGG156:GGL156"/>
    <mergeCell ref="GGM156:GGR156"/>
    <mergeCell ref="GGS156:GGX156"/>
    <mergeCell ref="GEE156:GEJ156"/>
    <mergeCell ref="GEK156:GEP156"/>
    <mergeCell ref="GEQ156:GEV156"/>
    <mergeCell ref="GEW156:GFB156"/>
    <mergeCell ref="GFC156:GFH156"/>
    <mergeCell ref="GFI156:GFN156"/>
    <mergeCell ref="GCU156:GCZ156"/>
    <mergeCell ref="GDA156:GDF156"/>
    <mergeCell ref="GDG156:GDL156"/>
    <mergeCell ref="GDM156:GDR156"/>
    <mergeCell ref="GDS156:GDX156"/>
    <mergeCell ref="GDY156:GED156"/>
    <mergeCell ref="GBK156:GBP156"/>
    <mergeCell ref="GBQ156:GBV156"/>
    <mergeCell ref="GBW156:GCB156"/>
    <mergeCell ref="GCC156:GCH156"/>
    <mergeCell ref="GCI156:GCN156"/>
    <mergeCell ref="GCO156:GCT156"/>
    <mergeCell ref="GAA156:GAF156"/>
    <mergeCell ref="GAG156:GAL156"/>
    <mergeCell ref="GAM156:GAR156"/>
    <mergeCell ref="GAS156:GAX156"/>
    <mergeCell ref="GAY156:GBD156"/>
    <mergeCell ref="GBE156:GBJ156"/>
    <mergeCell ref="FYQ156:FYV156"/>
    <mergeCell ref="FYW156:FZB156"/>
    <mergeCell ref="FZC156:FZH156"/>
    <mergeCell ref="FZI156:FZN156"/>
    <mergeCell ref="FZO156:FZT156"/>
    <mergeCell ref="FZU156:FZZ156"/>
    <mergeCell ref="FXG156:FXL156"/>
    <mergeCell ref="FXM156:FXR156"/>
    <mergeCell ref="FXS156:FXX156"/>
    <mergeCell ref="FXY156:FYD156"/>
    <mergeCell ref="FYE156:FYJ156"/>
    <mergeCell ref="FYK156:FYP156"/>
    <mergeCell ref="FVW156:FWB156"/>
    <mergeCell ref="FWC156:FWH156"/>
    <mergeCell ref="FWI156:FWN156"/>
    <mergeCell ref="FWO156:FWT156"/>
    <mergeCell ref="FWU156:FWZ156"/>
    <mergeCell ref="FXA156:FXF156"/>
    <mergeCell ref="FUM156:FUR156"/>
    <mergeCell ref="FUS156:FUX156"/>
    <mergeCell ref="FUY156:FVD156"/>
    <mergeCell ref="FVE156:FVJ156"/>
    <mergeCell ref="FVK156:FVP156"/>
    <mergeCell ref="FVQ156:FVV156"/>
    <mergeCell ref="FTC156:FTH156"/>
    <mergeCell ref="FTI156:FTN156"/>
    <mergeCell ref="FTO156:FTT156"/>
    <mergeCell ref="FTU156:FTZ156"/>
    <mergeCell ref="FUA156:FUF156"/>
    <mergeCell ref="FUG156:FUL156"/>
    <mergeCell ref="FRS156:FRX156"/>
    <mergeCell ref="FRY156:FSD156"/>
    <mergeCell ref="FSE156:FSJ156"/>
    <mergeCell ref="FSK156:FSP156"/>
    <mergeCell ref="FSQ156:FSV156"/>
    <mergeCell ref="FSW156:FTB156"/>
    <mergeCell ref="FQI156:FQN156"/>
    <mergeCell ref="FQO156:FQT156"/>
    <mergeCell ref="FQU156:FQZ156"/>
    <mergeCell ref="FRA156:FRF156"/>
    <mergeCell ref="FRG156:FRL156"/>
    <mergeCell ref="FRM156:FRR156"/>
    <mergeCell ref="FOY156:FPD156"/>
    <mergeCell ref="FPE156:FPJ156"/>
    <mergeCell ref="FPK156:FPP156"/>
    <mergeCell ref="FPQ156:FPV156"/>
    <mergeCell ref="FPW156:FQB156"/>
    <mergeCell ref="FQC156:FQH156"/>
    <mergeCell ref="FNO156:FNT156"/>
    <mergeCell ref="FNU156:FNZ156"/>
    <mergeCell ref="FOA156:FOF156"/>
    <mergeCell ref="FOG156:FOL156"/>
    <mergeCell ref="FOM156:FOR156"/>
    <mergeCell ref="FOS156:FOX156"/>
    <mergeCell ref="FME156:FMJ156"/>
    <mergeCell ref="FMK156:FMP156"/>
    <mergeCell ref="FMQ156:FMV156"/>
    <mergeCell ref="FMW156:FNB156"/>
    <mergeCell ref="FNC156:FNH156"/>
    <mergeCell ref="FNI156:FNN156"/>
    <mergeCell ref="FKU156:FKZ156"/>
    <mergeCell ref="FLA156:FLF156"/>
    <mergeCell ref="FLG156:FLL156"/>
    <mergeCell ref="FLM156:FLR156"/>
    <mergeCell ref="FLS156:FLX156"/>
    <mergeCell ref="FLY156:FMD156"/>
    <mergeCell ref="FJK156:FJP156"/>
    <mergeCell ref="FJQ156:FJV156"/>
    <mergeCell ref="FJW156:FKB156"/>
    <mergeCell ref="FKC156:FKH156"/>
    <mergeCell ref="FKI156:FKN156"/>
    <mergeCell ref="FKO156:FKT156"/>
    <mergeCell ref="FIA156:FIF156"/>
    <mergeCell ref="FIG156:FIL156"/>
    <mergeCell ref="FIM156:FIR156"/>
    <mergeCell ref="FIS156:FIX156"/>
    <mergeCell ref="FIY156:FJD156"/>
    <mergeCell ref="FJE156:FJJ156"/>
    <mergeCell ref="FGQ156:FGV156"/>
    <mergeCell ref="FGW156:FHB156"/>
    <mergeCell ref="FHC156:FHH156"/>
    <mergeCell ref="FHI156:FHN156"/>
    <mergeCell ref="FHO156:FHT156"/>
    <mergeCell ref="FHU156:FHZ156"/>
    <mergeCell ref="FFG156:FFL156"/>
    <mergeCell ref="FFM156:FFR156"/>
    <mergeCell ref="FFS156:FFX156"/>
    <mergeCell ref="FFY156:FGD156"/>
    <mergeCell ref="FGE156:FGJ156"/>
    <mergeCell ref="FGK156:FGP156"/>
    <mergeCell ref="FDW156:FEB156"/>
    <mergeCell ref="FEC156:FEH156"/>
    <mergeCell ref="FEI156:FEN156"/>
    <mergeCell ref="FEO156:FET156"/>
    <mergeCell ref="FEU156:FEZ156"/>
    <mergeCell ref="FFA156:FFF156"/>
    <mergeCell ref="FCM156:FCR156"/>
    <mergeCell ref="FCS156:FCX156"/>
    <mergeCell ref="FCY156:FDD156"/>
    <mergeCell ref="FDE156:FDJ156"/>
    <mergeCell ref="FDK156:FDP156"/>
    <mergeCell ref="FDQ156:FDV156"/>
    <mergeCell ref="FBC156:FBH156"/>
    <mergeCell ref="FBI156:FBN156"/>
    <mergeCell ref="FBO156:FBT156"/>
    <mergeCell ref="FBU156:FBZ156"/>
    <mergeCell ref="FCA156:FCF156"/>
    <mergeCell ref="FCG156:FCL156"/>
    <mergeCell ref="EZS156:EZX156"/>
    <mergeCell ref="EZY156:FAD156"/>
    <mergeCell ref="FAE156:FAJ156"/>
    <mergeCell ref="FAK156:FAP156"/>
    <mergeCell ref="FAQ156:FAV156"/>
    <mergeCell ref="FAW156:FBB156"/>
    <mergeCell ref="EYI156:EYN156"/>
    <mergeCell ref="EYO156:EYT156"/>
    <mergeCell ref="EYU156:EYZ156"/>
    <mergeCell ref="EZA156:EZF156"/>
    <mergeCell ref="EZG156:EZL156"/>
    <mergeCell ref="EZM156:EZR156"/>
    <mergeCell ref="EWY156:EXD156"/>
    <mergeCell ref="EXE156:EXJ156"/>
    <mergeCell ref="EXK156:EXP156"/>
    <mergeCell ref="EXQ156:EXV156"/>
    <mergeCell ref="EXW156:EYB156"/>
    <mergeCell ref="EYC156:EYH156"/>
    <mergeCell ref="EVO156:EVT156"/>
    <mergeCell ref="EVU156:EVZ156"/>
    <mergeCell ref="EWA156:EWF156"/>
    <mergeCell ref="EWG156:EWL156"/>
    <mergeCell ref="EWM156:EWR156"/>
    <mergeCell ref="EWS156:EWX156"/>
    <mergeCell ref="EUE156:EUJ156"/>
    <mergeCell ref="EUK156:EUP156"/>
    <mergeCell ref="EUQ156:EUV156"/>
    <mergeCell ref="EUW156:EVB156"/>
    <mergeCell ref="EVC156:EVH156"/>
    <mergeCell ref="EVI156:EVN156"/>
    <mergeCell ref="ESU156:ESZ156"/>
    <mergeCell ref="ETA156:ETF156"/>
    <mergeCell ref="ETG156:ETL156"/>
    <mergeCell ref="ETM156:ETR156"/>
    <mergeCell ref="ETS156:ETX156"/>
    <mergeCell ref="ETY156:EUD156"/>
    <mergeCell ref="ERK156:ERP156"/>
    <mergeCell ref="ERQ156:ERV156"/>
    <mergeCell ref="ERW156:ESB156"/>
    <mergeCell ref="ESC156:ESH156"/>
    <mergeCell ref="ESI156:ESN156"/>
    <mergeCell ref="ESO156:EST156"/>
    <mergeCell ref="EQA156:EQF156"/>
    <mergeCell ref="EQG156:EQL156"/>
    <mergeCell ref="EQM156:EQR156"/>
    <mergeCell ref="EQS156:EQX156"/>
    <mergeCell ref="EQY156:ERD156"/>
    <mergeCell ref="ERE156:ERJ156"/>
    <mergeCell ref="EOQ156:EOV156"/>
    <mergeCell ref="EOW156:EPB156"/>
    <mergeCell ref="EPC156:EPH156"/>
    <mergeCell ref="EPI156:EPN156"/>
    <mergeCell ref="EPO156:EPT156"/>
    <mergeCell ref="EPU156:EPZ156"/>
    <mergeCell ref="ENG156:ENL156"/>
    <mergeCell ref="ENM156:ENR156"/>
    <mergeCell ref="ENS156:ENX156"/>
    <mergeCell ref="ENY156:EOD156"/>
    <mergeCell ref="EOE156:EOJ156"/>
    <mergeCell ref="EOK156:EOP156"/>
    <mergeCell ref="ELW156:EMB156"/>
    <mergeCell ref="EMC156:EMH156"/>
    <mergeCell ref="EMI156:EMN156"/>
    <mergeCell ref="EMO156:EMT156"/>
    <mergeCell ref="EMU156:EMZ156"/>
    <mergeCell ref="ENA156:ENF156"/>
    <mergeCell ref="EKM156:EKR156"/>
    <mergeCell ref="EKS156:EKX156"/>
    <mergeCell ref="EKY156:ELD156"/>
    <mergeCell ref="ELE156:ELJ156"/>
    <mergeCell ref="ELK156:ELP156"/>
    <mergeCell ref="ELQ156:ELV156"/>
    <mergeCell ref="EJC156:EJH156"/>
    <mergeCell ref="EJI156:EJN156"/>
    <mergeCell ref="EJO156:EJT156"/>
    <mergeCell ref="EJU156:EJZ156"/>
    <mergeCell ref="EKA156:EKF156"/>
    <mergeCell ref="EKG156:EKL156"/>
    <mergeCell ref="EHS156:EHX156"/>
    <mergeCell ref="EHY156:EID156"/>
    <mergeCell ref="EIE156:EIJ156"/>
    <mergeCell ref="EIK156:EIP156"/>
    <mergeCell ref="EIQ156:EIV156"/>
    <mergeCell ref="EIW156:EJB156"/>
    <mergeCell ref="EGI156:EGN156"/>
    <mergeCell ref="EGO156:EGT156"/>
    <mergeCell ref="EGU156:EGZ156"/>
    <mergeCell ref="EHA156:EHF156"/>
    <mergeCell ref="EHG156:EHL156"/>
    <mergeCell ref="EHM156:EHR156"/>
    <mergeCell ref="EEY156:EFD156"/>
    <mergeCell ref="EFE156:EFJ156"/>
    <mergeCell ref="EFK156:EFP156"/>
    <mergeCell ref="EFQ156:EFV156"/>
    <mergeCell ref="EFW156:EGB156"/>
    <mergeCell ref="EGC156:EGH156"/>
    <mergeCell ref="EDO156:EDT156"/>
    <mergeCell ref="EDU156:EDZ156"/>
    <mergeCell ref="EEA156:EEF156"/>
    <mergeCell ref="EEG156:EEL156"/>
    <mergeCell ref="EEM156:EER156"/>
    <mergeCell ref="EES156:EEX156"/>
    <mergeCell ref="ECE156:ECJ156"/>
    <mergeCell ref="ECK156:ECP156"/>
    <mergeCell ref="ECQ156:ECV156"/>
    <mergeCell ref="ECW156:EDB156"/>
    <mergeCell ref="EDC156:EDH156"/>
    <mergeCell ref="EDI156:EDN156"/>
    <mergeCell ref="EAU156:EAZ156"/>
    <mergeCell ref="EBA156:EBF156"/>
    <mergeCell ref="EBG156:EBL156"/>
    <mergeCell ref="EBM156:EBR156"/>
    <mergeCell ref="EBS156:EBX156"/>
    <mergeCell ref="EBY156:ECD156"/>
    <mergeCell ref="DZK156:DZP156"/>
    <mergeCell ref="DZQ156:DZV156"/>
    <mergeCell ref="DZW156:EAB156"/>
    <mergeCell ref="EAC156:EAH156"/>
    <mergeCell ref="EAI156:EAN156"/>
    <mergeCell ref="EAO156:EAT156"/>
    <mergeCell ref="DYA156:DYF156"/>
    <mergeCell ref="DYG156:DYL156"/>
    <mergeCell ref="DYM156:DYR156"/>
    <mergeCell ref="DYS156:DYX156"/>
    <mergeCell ref="DYY156:DZD156"/>
    <mergeCell ref="DZE156:DZJ156"/>
    <mergeCell ref="DWQ156:DWV156"/>
    <mergeCell ref="DWW156:DXB156"/>
    <mergeCell ref="DXC156:DXH156"/>
    <mergeCell ref="DXI156:DXN156"/>
    <mergeCell ref="DXO156:DXT156"/>
    <mergeCell ref="DXU156:DXZ156"/>
    <mergeCell ref="DVG156:DVL156"/>
    <mergeCell ref="DVM156:DVR156"/>
    <mergeCell ref="DVS156:DVX156"/>
    <mergeCell ref="DVY156:DWD156"/>
    <mergeCell ref="DWE156:DWJ156"/>
    <mergeCell ref="DWK156:DWP156"/>
    <mergeCell ref="DTW156:DUB156"/>
    <mergeCell ref="DUC156:DUH156"/>
    <mergeCell ref="DUI156:DUN156"/>
    <mergeCell ref="DUO156:DUT156"/>
    <mergeCell ref="DUU156:DUZ156"/>
    <mergeCell ref="DVA156:DVF156"/>
    <mergeCell ref="DSM156:DSR156"/>
    <mergeCell ref="DSS156:DSX156"/>
    <mergeCell ref="DSY156:DTD156"/>
    <mergeCell ref="DTE156:DTJ156"/>
    <mergeCell ref="DTK156:DTP156"/>
    <mergeCell ref="DTQ156:DTV156"/>
    <mergeCell ref="DRC156:DRH156"/>
    <mergeCell ref="DRI156:DRN156"/>
    <mergeCell ref="DRO156:DRT156"/>
    <mergeCell ref="DRU156:DRZ156"/>
    <mergeCell ref="DSA156:DSF156"/>
    <mergeCell ref="DSG156:DSL156"/>
    <mergeCell ref="DPS156:DPX156"/>
    <mergeCell ref="DPY156:DQD156"/>
    <mergeCell ref="DQE156:DQJ156"/>
    <mergeCell ref="DQK156:DQP156"/>
    <mergeCell ref="DQQ156:DQV156"/>
    <mergeCell ref="DQW156:DRB156"/>
    <mergeCell ref="DOI156:DON156"/>
    <mergeCell ref="DOO156:DOT156"/>
    <mergeCell ref="DOU156:DOZ156"/>
    <mergeCell ref="DPA156:DPF156"/>
    <mergeCell ref="DPG156:DPL156"/>
    <mergeCell ref="DPM156:DPR156"/>
    <mergeCell ref="DMY156:DND156"/>
    <mergeCell ref="DNE156:DNJ156"/>
    <mergeCell ref="DNK156:DNP156"/>
    <mergeCell ref="DNQ156:DNV156"/>
    <mergeCell ref="DNW156:DOB156"/>
    <mergeCell ref="DOC156:DOH156"/>
    <mergeCell ref="DLO156:DLT156"/>
    <mergeCell ref="DLU156:DLZ156"/>
    <mergeCell ref="DMA156:DMF156"/>
    <mergeCell ref="DMG156:DML156"/>
    <mergeCell ref="DMM156:DMR156"/>
    <mergeCell ref="DMS156:DMX156"/>
    <mergeCell ref="DKE156:DKJ156"/>
    <mergeCell ref="DKK156:DKP156"/>
    <mergeCell ref="DKQ156:DKV156"/>
    <mergeCell ref="DKW156:DLB156"/>
    <mergeCell ref="DLC156:DLH156"/>
    <mergeCell ref="DLI156:DLN156"/>
    <mergeCell ref="DIU156:DIZ156"/>
    <mergeCell ref="DJA156:DJF156"/>
    <mergeCell ref="DJG156:DJL156"/>
    <mergeCell ref="DJM156:DJR156"/>
    <mergeCell ref="DJS156:DJX156"/>
    <mergeCell ref="DJY156:DKD156"/>
    <mergeCell ref="DHK156:DHP156"/>
    <mergeCell ref="DHQ156:DHV156"/>
    <mergeCell ref="DHW156:DIB156"/>
    <mergeCell ref="DIC156:DIH156"/>
    <mergeCell ref="DII156:DIN156"/>
    <mergeCell ref="DIO156:DIT156"/>
    <mergeCell ref="DGA156:DGF156"/>
    <mergeCell ref="DGG156:DGL156"/>
    <mergeCell ref="DGM156:DGR156"/>
    <mergeCell ref="DGS156:DGX156"/>
    <mergeCell ref="DGY156:DHD156"/>
    <mergeCell ref="DHE156:DHJ156"/>
    <mergeCell ref="DEQ156:DEV156"/>
    <mergeCell ref="DEW156:DFB156"/>
    <mergeCell ref="DFC156:DFH156"/>
    <mergeCell ref="DFI156:DFN156"/>
    <mergeCell ref="DFO156:DFT156"/>
    <mergeCell ref="DFU156:DFZ156"/>
    <mergeCell ref="DDG156:DDL156"/>
    <mergeCell ref="DDM156:DDR156"/>
    <mergeCell ref="DDS156:DDX156"/>
    <mergeCell ref="DDY156:DED156"/>
    <mergeCell ref="DEE156:DEJ156"/>
    <mergeCell ref="DEK156:DEP156"/>
    <mergeCell ref="DBW156:DCB156"/>
    <mergeCell ref="DCC156:DCH156"/>
    <mergeCell ref="DCI156:DCN156"/>
    <mergeCell ref="DCO156:DCT156"/>
    <mergeCell ref="DCU156:DCZ156"/>
    <mergeCell ref="DDA156:DDF156"/>
    <mergeCell ref="DAM156:DAR156"/>
    <mergeCell ref="DAS156:DAX156"/>
    <mergeCell ref="DAY156:DBD156"/>
    <mergeCell ref="DBE156:DBJ156"/>
    <mergeCell ref="DBK156:DBP156"/>
    <mergeCell ref="DBQ156:DBV156"/>
    <mergeCell ref="CZC156:CZH156"/>
    <mergeCell ref="CZI156:CZN156"/>
    <mergeCell ref="CZO156:CZT156"/>
    <mergeCell ref="CZU156:CZZ156"/>
    <mergeCell ref="DAA156:DAF156"/>
    <mergeCell ref="DAG156:DAL156"/>
    <mergeCell ref="CXS156:CXX156"/>
    <mergeCell ref="CXY156:CYD156"/>
    <mergeCell ref="CYE156:CYJ156"/>
    <mergeCell ref="CYK156:CYP156"/>
    <mergeCell ref="CYQ156:CYV156"/>
    <mergeCell ref="CYW156:CZB156"/>
    <mergeCell ref="CWI156:CWN156"/>
    <mergeCell ref="CWO156:CWT156"/>
    <mergeCell ref="CWU156:CWZ156"/>
    <mergeCell ref="CXA156:CXF156"/>
    <mergeCell ref="CXG156:CXL156"/>
    <mergeCell ref="CXM156:CXR156"/>
    <mergeCell ref="CUY156:CVD156"/>
    <mergeCell ref="CVE156:CVJ156"/>
    <mergeCell ref="CVK156:CVP156"/>
    <mergeCell ref="CVQ156:CVV156"/>
    <mergeCell ref="CVW156:CWB156"/>
    <mergeCell ref="CWC156:CWH156"/>
    <mergeCell ref="CTO156:CTT156"/>
    <mergeCell ref="CTU156:CTZ156"/>
    <mergeCell ref="CUA156:CUF156"/>
    <mergeCell ref="CUG156:CUL156"/>
    <mergeCell ref="CUM156:CUR156"/>
    <mergeCell ref="CUS156:CUX156"/>
    <mergeCell ref="CSE156:CSJ156"/>
    <mergeCell ref="CSK156:CSP156"/>
    <mergeCell ref="CSQ156:CSV156"/>
    <mergeCell ref="CSW156:CTB156"/>
    <mergeCell ref="CTC156:CTH156"/>
    <mergeCell ref="CTI156:CTN156"/>
    <mergeCell ref="CQU156:CQZ156"/>
    <mergeCell ref="CRA156:CRF156"/>
    <mergeCell ref="CRG156:CRL156"/>
    <mergeCell ref="CRM156:CRR156"/>
    <mergeCell ref="CRS156:CRX156"/>
    <mergeCell ref="CRY156:CSD156"/>
    <mergeCell ref="CPK156:CPP156"/>
    <mergeCell ref="CPQ156:CPV156"/>
    <mergeCell ref="CPW156:CQB156"/>
    <mergeCell ref="CQC156:CQH156"/>
    <mergeCell ref="CQI156:CQN156"/>
    <mergeCell ref="CQO156:CQT156"/>
    <mergeCell ref="COA156:COF156"/>
    <mergeCell ref="COG156:COL156"/>
    <mergeCell ref="COM156:COR156"/>
    <mergeCell ref="COS156:COX156"/>
    <mergeCell ref="COY156:CPD156"/>
    <mergeCell ref="CPE156:CPJ156"/>
    <mergeCell ref="CMQ156:CMV156"/>
    <mergeCell ref="CMW156:CNB156"/>
    <mergeCell ref="CNC156:CNH156"/>
    <mergeCell ref="CNI156:CNN156"/>
    <mergeCell ref="CNO156:CNT156"/>
    <mergeCell ref="CNU156:CNZ156"/>
    <mergeCell ref="CLG156:CLL156"/>
    <mergeCell ref="CLM156:CLR156"/>
    <mergeCell ref="CLS156:CLX156"/>
    <mergeCell ref="CLY156:CMD156"/>
    <mergeCell ref="CME156:CMJ156"/>
    <mergeCell ref="CMK156:CMP156"/>
    <mergeCell ref="CJW156:CKB156"/>
    <mergeCell ref="CKC156:CKH156"/>
    <mergeCell ref="CKI156:CKN156"/>
    <mergeCell ref="CKO156:CKT156"/>
    <mergeCell ref="CKU156:CKZ156"/>
    <mergeCell ref="CLA156:CLF156"/>
    <mergeCell ref="CIM156:CIR156"/>
    <mergeCell ref="CIS156:CIX156"/>
    <mergeCell ref="CIY156:CJD156"/>
    <mergeCell ref="CJE156:CJJ156"/>
    <mergeCell ref="CJK156:CJP156"/>
    <mergeCell ref="CJQ156:CJV156"/>
    <mergeCell ref="CHC156:CHH156"/>
    <mergeCell ref="CHI156:CHN156"/>
    <mergeCell ref="CHO156:CHT156"/>
    <mergeCell ref="CHU156:CHZ156"/>
    <mergeCell ref="CIA156:CIF156"/>
    <mergeCell ref="CIG156:CIL156"/>
    <mergeCell ref="CFS156:CFX156"/>
    <mergeCell ref="CFY156:CGD156"/>
    <mergeCell ref="CGE156:CGJ156"/>
    <mergeCell ref="CGK156:CGP156"/>
    <mergeCell ref="CGQ156:CGV156"/>
    <mergeCell ref="CGW156:CHB156"/>
    <mergeCell ref="CEI156:CEN156"/>
    <mergeCell ref="CEO156:CET156"/>
    <mergeCell ref="CEU156:CEZ156"/>
    <mergeCell ref="CFA156:CFF156"/>
    <mergeCell ref="CFG156:CFL156"/>
    <mergeCell ref="CFM156:CFR156"/>
    <mergeCell ref="CCY156:CDD156"/>
    <mergeCell ref="CDE156:CDJ156"/>
    <mergeCell ref="CDK156:CDP156"/>
    <mergeCell ref="CDQ156:CDV156"/>
    <mergeCell ref="CDW156:CEB156"/>
    <mergeCell ref="CEC156:CEH156"/>
    <mergeCell ref="CBO156:CBT156"/>
    <mergeCell ref="CBU156:CBZ156"/>
    <mergeCell ref="CCA156:CCF156"/>
    <mergeCell ref="CCG156:CCL156"/>
    <mergeCell ref="CCM156:CCR156"/>
    <mergeCell ref="CCS156:CCX156"/>
    <mergeCell ref="CAE156:CAJ156"/>
    <mergeCell ref="CAK156:CAP156"/>
    <mergeCell ref="CAQ156:CAV156"/>
    <mergeCell ref="CAW156:CBB156"/>
    <mergeCell ref="CBC156:CBH156"/>
    <mergeCell ref="CBI156:CBN156"/>
    <mergeCell ref="BYU156:BYZ156"/>
    <mergeCell ref="BZA156:BZF156"/>
    <mergeCell ref="BZG156:BZL156"/>
    <mergeCell ref="BZM156:BZR156"/>
    <mergeCell ref="BZS156:BZX156"/>
    <mergeCell ref="BZY156:CAD156"/>
    <mergeCell ref="BXK156:BXP156"/>
    <mergeCell ref="BXQ156:BXV156"/>
    <mergeCell ref="BXW156:BYB156"/>
    <mergeCell ref="BYC156:BYH156"/>
    <mergeCell ref="BYI156:BYN156"/>
    <mergeCell ref="BYO156:BYT156"/>
    <mergeCell ref="BWA156:BWF156"/>
    <mergeCell ref="BWG156:BWL156"/>
    <mergeCell ref="BWM156:BWR156"/>
    <mergeCell ref="BWS156:BWX156"/>
    <mergeCell ref="BWY156:BXD156"/>
    <mergeCell ref="BXE156:BXJ156"/>
    <mergeCell ref="BUQ156:BUV156"/>
    <mergeCell ref="BUW156:BVB156"/>
    <mergeCell ref="BVC156:BVH156"/>
    <mergeCell ref="BVI156:BVN156"/>
    <mergeCell ref="BVO156:BVT156"/>
    <mergeCell ref="BVU156:BVZ156"/>
    <mergeCell ref="BTG156:BTL156"/>
    <mergeCell ref="BTM156:BTR156"/>
    <mergeCell ref="BTS156:BTX156"/>
    <mergeCell ref="BTY156:BUD156"/>
    <mergeCell ref="BUE156:BUJ156"/>
    <mergeCell ref="BUK156:BUP156"/>
    <mergeCell ref="BRW156:BSB156"/>
    <mergeCell ref="BSC156:BSH156"/>
    <mergeCell ref="BSI156:BSN156"/>
    <mergeCell ref="BSO156:BST156"/>
    <mergeCell ref="BSU156:BSZ156"/>
    <mergeCell ref="BTA156:BTF156"/>
    <mergeCell ref="BQM156:BQR156"/>
    <mergeCell ref="BQS156:BQX156"/>
    <mergeCell ref="BQY156:BRD156"/>
    <mergeCell ref="BRE156:BRJ156"/>
    <mergeCell ref="BRK156:BRP156"/>
    <mergeCell ref="BRQ156:BRV156"/>
    <mergeCell ref="BPC156:BPH156"/>
    <mergeCell ref="BPI156:BPN156"/>
    <mergeCell ref="BPO156:BPT156"/>
    <mergeCell ref="BPU156:BPZ156"/>
    <mergeCell ref="BQA156:BQF156"/>
    <mergeCell ref="BQG156:BQL156"/>
    <mergeCell ref="BNS156:BNX156"/>
    <mergeCell ref="BNY156:BOD156"/>
    <mergeCell ref="BOE156:BOJ156"/>
    <mergeCell ref="BOK156:BOP156"/>
    <mergeCell ref="BOQ156:BOV156"/>
    <mergeCell ref="BOW156:BPB156"/>
    <mergeCell ref="BMI156:BMN156"/>
    <mergeCell ref="BMO156:BMT156"/>
    <mergeCell ref="BMU156:BMZ156"/>
    <mergeCell ref="BNA156:BNF156"/>
    <mergeCell ref="BNG156:BNL156"/>
    <mergeCell ref="BNM156:BNR156"/>
    <mergeCell ref="BKY156:BLD156"/>
    <mergeCell ref="BLE156:BLJ156"/>
    <mergeCell ref="BLK156:BLP156"/>
    <mergeCell ref="BLQ156:BLV156"/>
    <mergeCell ref="BLW156:BMB156"/>
    <mergeCell ref="BMC156:BMH156"/>
    <mergeCell ref="BJO156:BJT156"/>
    <mergeCell ref="BJU156:BJZ156"/>
    <mergeCell ref="BKA156:BKF156"/>
    <mergeCell ref="BKG156:BKL156"/>
    <mergeCell ref="BKM156:BKR156"/>
    <mergeCell ref="BKS156:BKX156"/>
    <mergeCell ref="BIE156:BIJ156"/>
    <mergeCell ref="BIK156:BIP156"/>
    <mergeCell ref="BIQ156:BIV156"/>
    <mergeCell ref="BIW156:BJB156"/>
    <mergeCell ref="BJC156:BJH156"/>
    <mergeCell ref="BJI156:BJN156"/>
    <mergeCell ref="BGU156:BGZ156"/>
    <mergeCell ref="BHA156:BHF156"/>
    <mergeCell ref="BHG156:BHL156"/>
    <mergeCell ref="BHM156:BHR156"/>
    <mergeCell ref="BHS156:BHX156"/>
    <mergeCell ref="BHY156:BID156"/>
    <mergeCell ref="BFK156:BFP156"/>
    <mergeCell ref="BFQ156:BFV156"/>
    <mergeCell ref="BFW156:BGB156"/>
    <mergeCell ref="BGC156:BGH156"/>
    <mergeCell ref="BGI156:BGN156"/>
    <mergeCell ref="BGO156:BGT156"/>
    <mergeCell ref="BEA156:BEF156"/>
    <mergeCell ref="BEG156:BEL156"/>
    <mergeCell ref="BEM156:BER156"/>
    <mergeCell ref="BES156:BEX156"/>
    <mergeCell ref="BEY156:BFD156"/>
    <mergeCell ref="BFE156:BFJ156"/>
    <mergeCell ref="BCQ156:BCV156"/>
    <mergeCell ref="BCW156:BDB156"/>
    <mergeCell ref="BDC156:BDH156"/>
    <mergeCell ref="BDI156:BDN156"/>
    <mergeCell ref="BDO156:BDT156"/>
    <mergeCell ref="BDU156:BDZ156"/>
    <mergeCell ref="BBG156:BBL156"/>
    <mergeCell ref="BBM156:BBR156"/>
    <mergeCell ref="BBS156:BBX156"/>
    <mergeCell ref="BBY156:BCD156"/>
    <mergeCell ref="BCE156:BCJ156"/>
    <mergeCell ref="BCK156:BCP156"/>
    <mergeCell ref="AZW156:BAB156"/>
    <mergeCell ref="BAC156:BAH156"/>
    <mergeCell ref="BAI156:BAN156"/>
    <mergeCell ref="BAO156:BAT156"/>
    <mergeCell ref="BAU156:BAZ156"/>
    <mergeCell ref="BBA156:BBF156"/>
    <mergeCell ref="AYM156:AYR156"/>
    <mergeCell ref="AYS156:AYX156"/>
    <mergeCell ref="AYY156:AZD156"/>
    <mergeCell ref="AZE156:AZJ156"/>
    <mergeCell ref="AZK156:AZP156"/>
    <mergeCell ref="AZQ156:AZV156"/>
    <mergeCell ref="AXC156:AXH156"/>
    <mergeCell ref="AXI156:AXN156"/>
    <mergeCell ref="AXO156:AXT156"/>
    <mergeCell ref="AXU156:AXZ156"/>
    <mergeCell ref="AYA156:AYF156"/>
    <mergeCell ref="AYG156:AYL156"/>
    <mergeCell ref="AVS156:AVX156"/>
    <mergeCell ref="AVY156:AWD156"/>
    <mergeCell ref="AWE156:AWJ156"/>
    <mergeCell ref="AWK156:AWP156"/>
    <mergeCell ref="AWQ156:AWV156"/>
    <mergeCell ref="AWW156:AXB156"/>
    <mergeCell ref="AUI156:AUN156"/>
    <mergeCell ref="AUO156:AUT156"/>
    <mergeCell ref="AUU156:AUZ156"/>
    <mergeCell ref="AVA156:AVF156"/>
    <mergeCell ref="AVG156:AVL156"/>
    <mergeCell ref="AVM156:AVR156"/>
    <mergeCell ref="ASY156:ATD156"/>
    <mergeCell ref="ATE156:ATJ156"/>
    <mergeCell ref="ATK156:ATP156"/>
    <mergeCell ref="ATQ156:ATV156"/>
    <mergeCell ref="ATW156:AUB156"/>
    <mergeCell ref="AUC156:AUH156"/>
    <mergeCell ref="ARO156:ART156"/>
    <mergeCell ref="ARU156:ARZ156"/>
    <mergeCell ref="ASA156:ASF156"/>
    <mergeCell ref="ASG156:ASL156"/>
    <mergeCell ref="ASM156:ASR156"/>
    <mergeCell ref="ASS156:ASX156"/>
    <mergeCell ref="AQE156:AQJ156"/>
    <mergeCell ref="AQK156:AQP156"/>
    <mergeCell ref="AQQ156:AQV156"/>
    <mergeCell ref="AQW156:ARB156"/>
    <mergeCell ref="ARC156:ARH156"/>
    <mergeCell ref="ARI156:ARN156"/>
    <mergeCell ref="AOU156:AOZ156"/>
    <mergeCell ref="APA156:APF156"/>
    <mergeCell ref="APG156:APL156"/>
    <mergeCell ref="APM156:APR156"/>
    <mergeCell ref="APS156:APX156"/>
    <mergeCell ref="APY156:AQD156"/>
    <mergeCell ref="ANK156:ANP156"/>
    <mergeCell ref="ANQ156:ANV156"/>
    <mergeCell ref="ANW156:AOB156"/>
    <mergeCell ref="AOC156:AOH156"/>
    <mergeCell ref="AOI156:AON156"/>
    <mergeCell ref="AOO156:AOT156"/>
    <mergeCell ref="AMA156:AMF156"/>
    <mergeCell ref="AMG156:AML156"/>
    <mergeCell ref="AMM156:AMR156"/>
    <mergeCell ref="AMS156:AMX156"/>
    <mergeCell ref="AMY156:AND156"/>
    <mergeCell ref="ANE156:ANJ156"/>
    <mergeCell ref="AKQ156:AKV156"/>
    <mergeCell ref="AKW156:ALB156"/>
    <mergeCell ref="ALC156:ALH156"/>
    <mergeCell ref="ALI156:ALN156"/>
    <mergeCell ref="ALO156:ALT156"/>
    <mergeCell ref="ALU156:ALZ156"/>
    <mergeCell ref="AJG156:AJL156"/>
    <mergeCell ref="AJM156:AJR156"/>
    <mergeCell ref="AJS156:AJX156"/>
    <mergeCell ref="AJY156:AKD156"/>
    <mergeCell ref="AKE156:AKJ156"/>
    <mergeCell ref="AKK156:AKP156"/>
    <mergeCell ref="AHW156:AIB156"/>
    <mergeCell ref="AIC156:AIH156"/>
    <mergeCell ref="AII156:AIN156"/>
    <mergeCell ref="AIO156:AIT156"/>
    <mergeCell ref="AIU156:AIZ156"/>
    <mergeCell ref="AJA156:AJF156"/>
    <mergeCell ref="AGM156:AGR156"/>
    <mergeCell ref="AGS156:AGX156"/>
    <mergeCell ref="AGY156:AHD156"/>
    <mergeCell ref="AHE156:AHJ156"/>
    <mergeCell ref="AHK156:AHP156"/>
    <mergeCell ref="AHQ156:AHV156"/>
    <mergeCell ref="AFC156:AFH156"/>
    <mergeCell ref="AFI156:AFN156"/>
    <mergeCell ref="AFO156:AFT156"/>
    <mergeCell ref="AFU156:AFZ156"/>
    <mergeCell ref="AGA156:AGF156"/>
    <mergeCell ref="AGG156:AGL156"/>
    <mergeCell ref="ADS156:ADX156"/>
    <mergeCell ref="ADY156:AED156"/>
    <mergeCell ref="AEE156:AEJ156"/>
    <mergeCell ref="AEK156:AEP156"/>
    <mergeCell ref="AEQ156:AEV156"/>
    <mergeCell ref="AEW156:AFB156"/>
    <mergeCell ref="ACI156:ACN156"/>
    <mergeCell ref="ACO156:ACT156"/>
    <mergeCell ref="ACU156:ACZ156"/>
    <mergeCell ref="ADA156:ADF156"/>
    <mergeCell ref="ADG156:ADL156"/>
    <mergeCell ref="ADM156:ADR156"/>
    <mergeCell ref="AAY156:ABD156"/>
    <mergeCell ref="ABE156:ABJ156"/>
    <mergeCell ref="ABK156:ABP156"/>
    <mergeCell ref="ABQ156:ABV156"/>
    <mergeCell ref="ABW156:ACB156"/>
    <mergeCell ref="ACC156:ACH156"/>
    <mergeCell ref="ZO156:ZT156"/>
    <mergeCell ref="ZU156:ZZ156"/>
    <mergeCell ref="AAA156:AAF156"/>
    <mergeCell ref="AAG156:AAL156"/>
    <mergeCell ref="AAM156:AAR156"/>
    <mergeCell ref="AAS156:AAX156"/>
    <mergeCell ref="YE156:YJ156"/>
    <mergeCell ref="YK156:YP156"/>
    <mergeCell ref="YQ156:YV156"/>
    <mergeCell ref="YW156:ZB156"/>
    <mergeCell ref="ZC156:ZH156"/>
    <mergeCell ref="ZI156:ZN156"/>
    <mergeCell ref="WU156:WZ156"/>
    <mergeCell ref="XA156:XF156"/>
    <mergeCell ref="XG156:XL156"/>
    <mergeCell ref="XM156:XR156"/>
    <mergeCell ref="XS156:XX156"/>
    <mergeCell ref="XY156:YD156"/>
    <mergeCell ref="VK156:VP156"/>
    <mergeCell ref="VQ156:VV156"/>
    <mergeCell ref="VW156:WB156"/>
    <mergeCell ref="WC156:WH156"/>
    <mergeCell ref="WI156:WN156"/>
    <mergeCell ref="WO156:WT156"/>
    <mergeCell ref="UA156:UF156"/>
    <mergeCell ref="UG156:UL156"/>
    <mergeCell ref="UM156:UR156"/>
    <mergeCell ref="US156:UX156"/>
    <mergeCell ref="UY156:VD156"/>
    <mergeCell ref="VE156:VJ156"/>
    <mergeCell ref="SQ156:SV156"/>
    <mergeCell ref="SW156:TB156"/>
    <mergeCell ref="TC156:TH156"/>
    <mergeCell ref="TI156:TN156"/>
    <mergeCell ref="TO156:TT156"/>
    <mergeCell ref="TU156:TZ156"/>
    <mergeCell ref="RG156:RL156"/>
    <mergeCell ref="RM156:RR156"/>
    <mergeCell ref="RS156:RX156"/>
    <mergeCell ref="RY156:SD156"/>
    <mergeCell ref="SE156:SJ156"/>
    <mergeCell ref="SK156:SP156"/>
    <mergeCell ref="PW156:QB156"/>
    <mergeCell ref="QC156:QH156"/>
    <mergeCell ref="QI156:QN156"/>
    <mergeCell ref="QO156:QT156"/>
    <mergeCell ref="QU156:QZ156"/>
    <mergeCell ref="RA156:RF156"/>
    <mergeCell ref="OM156:OR156"/>
    <mergeCell ref="OS156:OX156"/>
    <mergeCell ref="OY156:PD156"/>
    <mergeCell ref="PE156:PJ156"/>
    <mergeCell ref="PK156:PP156"/>
    <mergeCell ref="PQ156:PV156"/>
    <mergeCell ref="NC156:NH156"/>
    <mergeCell ref="NI156:NN156"/>
    <mergeCell ref="NO156:NT156"/>
    <mergeCell ref="NU156:NZ156"/>
    <mergeCell ref="OA156:OF156"/>
    <mergeCell ref="OG156:OL156"/>
    <mergeCell ref="LS156:LX156"/>
    <mergeCell ref="LY156:MD156"/>
    <mergeCell ref="ME156:MJ156"/>
    <mergeCell ref="MK156:MP156"/>
    <mergeCell ref="MQ156:MV156"/>
    <mergeCell ref="MW156:NB156"/>
    <mergeCell ref="KI156:KN156"/>
    <mergeCell ref="KO156:KT156"/>
    <mergeCell ref="KU156:KZ156"/>
    <mergeCell ref="LA156:LF156"/>
    <mergeCell ref="LG156:LL156"/>
    <mergeCell ref="LM156:LR156"/>
    <mergeCell ref="IY156:JD156"/>
    <mergeCell ref="JE156:JJ156"/>
    <mergeCell ref="JK156:JP156"/>
    <mergeCell ref="JQ156:JV156"/>
    <mergeCell ref="JW156:KB156"/>
    <mergeCell ref="KC156:KH156"/>
    <mergeCell ref="HO156:HT156"/>
    <mergeCell ref="HU156:HZ156"/>
    <mergeCell ref="IA156:IF156"/>
    <mergeCell ref="IG156:IL156"/>
    <mergeCell ref="IM156:IR156"/>
    <mergeCell ref="IS156:IX156"/>
    <mergeCell ref="GE156:GJ156"/>
    <mergeCell ref="GK156:GP156"/>
    <mergeCell ref="GQ156:GV156"/>
    <mergeCell ref="GW156:HB156"/>
    <mergeCell ref="HC156:HH156"/>
    <mergeCell ref="HI156:HN156"/>
    <mergeCell ref="EU156:EZ156"/>
    <mergeCell ref="FA156:FF156"/>
    <mergeCell ref="FG156:FL156"/>
    <mergeCell ref="FM156:FR156"/>
    <mergeCell ref="FS156:FX156"/>
    <mergeCell ref="FY156:GD156"/>
    <mergeCell ref="DK156:DP156"/>
    <mergeCell ref="DQ156:DV156"/>
    <mergeCell ref="DW156:EB156"/>
    <mergeCell ref="EC156:EH156"/>
    <mergeCell ref="EI156:EN156"/>
    <mergeCell ref="EO156:ET156"/>
    <mergeCell ref="CA156:CF156"/>
    <mergeCell ref="CG156:CL156"/>
    <mergeCell ref="CM156:CR156"/>
    <mergeCell ref="CS156:CX156"/>
    <mergeCell ref="CY156:DD156"/>
    <mergeCell ref="DE156:DJ156"/>
    <mergeCell ref="AQ156:AV156"/>
    <mergeCell ref="AW156:BB156"/>
    <mergeCell ref="BC156:BH156"/>
    <mergeCell ref="BI156:BN156"/>
    <mergeCell ref="BO156:BT156"/>
    <mergeCell ref="BU156:BZ156"/>
    <mergeCell ref="XEO155:XET155"/>
    <mergeCell ref="XEU155:XEZ155"/>
    <mergeCell ref="XFA155:XFD155"/>
    <mergeCell ref="A156:F156"/>
    <mergeCell ref="G156:L156"/>
    <mergeCell ref="M156:R156"/>
    <mergeCell ref="S156:X156"/>
    <mergeCell ref="Y156:AD156"/>
    <mergeCell ref="AE156:AJ156"/>
    <mergeCell ref="AK156:AP156"/>
    <mergeCell ref="XDE155:XDJ155"/>
    <mergeCell ref="XDK155:XDP155"/>
    <mergeCell ref="XDQ155:XDV155"/>
    <mergeCell ref="XDW155:XEB155"/>
    <mergeCell ref="XEC155:XEH155"/>
    <mergeCell ref="XEI155:XEN155"/>
    <mergeCell ref="XBU155:XBZ155"/>
    <mergeCell ref="XCA155:XCF155"/>
    <mergeCell ref="XCG155:XCL155"/>
    <mergeCell ref="XCM155:XCR155"/>
    <mergeCell ref="XCS155:XCX155"/>
    <mergeCell ref="XCY155:XDD155"/>
    <mergeCell ref="XAK155:XAP155"/>
    <mergeCell ref="XAQ155:XAV155"/>
    <mergeCell ref="XAW155:XBB155"/>
    <mergeCell ref="XBC155:XBH155"/>
    <mergeCell ref="XBI155:XBN155"/>
    <mergeCell ref="XBO155:XBT155"/>
    <mergeCell ref="WZA155:WZF155"/>
    <mergeCell ref="WZG155:WZL155"/>
    <mergeCell ref="WZM155:WZR155"/>
    <mergeCell ref="WZS155:WZX155"/>
    <mergeCell ref="WZY155:XAD155"/>
    <mergeCell ref="XAE155:XAJ155"/>
    <mergeCell ref="WXQ155:WXV155"/>
    <mergeCell ref="WXW155:WYB155"/>
    <mergeCell ref="WYC155:WYH155"/>
    <mergeCell ref="WYI155:WYN155"/>
    <mergeCell ref="WYO155:WYT155"/>
    <mergeCell ref="WYU155:WYZ155"/>
    <mergeCell ref="WWG155:WWL155"/>
    <mergeCell ref="WWM155:WWR155"/>
    <mergeCell ref="WWS155:WWX155"/>
    <mergeCell ref="WWY155:WXD155"/>
    <mergeCell ref="WXE155:WXJ155"/>
    <mergeCell ref="WXK155:WXP155"/>
    <mergeCell ref="WUW155:WVB155"/>
    <mergeCell ref="WVC155:WVH155"/>
    <mergeCell ref="WVI155:WVN155"/>
    <mergeCell ref="WVO155:WVT155"/>
    <mergeCell ref="WVU155:WVZ155"/>
    <mergeCell ref="WWA155:WWF155"/>
    <mergeCell ref="WTM155:WTR155"/>
    <mergeCell ref="WTS155:WTX155"/>
    <mergeCell ref="WTY155:WUD155"/>
    <mergeCell ref="WUE155:WUJ155"/>
    <mergeCell ref="WUK155:WUP155"/>
    <mergeCell ref="WUQ155:WUV155"/>
    <mergeCell ref="WSC155:WSH155"/>
    <mergeCell ref="WSI155:WSN155"/>
    <mergeCell ref="WSO155:WST155"/>
    <mergeCell ref="WSU155:WSZ155"/>
    <mergeCell ref="WTA155:WTF155"/>
    <mergeCell ref="WTG155:WTL155"/>
    <mergeCell ref="WQS155:WQX155"/>
    <mergeCell ref="WQY155:WRD155"/>
    <mergeCell ref="WRE155:WRJ155"/>
    <mergeCell ref="WRK155:WRP155"/>
    <mergeCell ref="WRQ155:WRV155"/>
    <mergeCell ref="WRW155:WSB155"/>
    <mergeCell ref="WPI155:WPN155"/>
    <mergeCell ref="WPO155:WPT155"/>
    <mergeCell ref="WPU155:WPZ155"/>
    <mergeCell ref="WQA155:WQF155"/>
    <mergeCell ref="WQG155:WQL155"/>
    <mergeCell ref="WQM155:WQR155"/>
    <mergeCell ref="WNY155:WOD155"/>
    <mergeCell ref="WOE155:WOJ155"/>
    <mergeCell ref="WOK155:WOP155"/>
    <mergeCell ref="WOQ155:WOV155"/>
    <mergeCell ref="WOW155:WPB155"/>
    <mergeCell ref="WPC155:WPH155"/>
    <mergeCell ref="WMO155:WMT155"/>
    <mergeCell ref="WMU155:WMZ155"/>
    <mergeCell ref="WNA155:WNF155"/>
    <mergeCell ref="WNG155:WNL155"/>
    <mergeCell ref="WNM155:WNR155"/>
    <mergeCell ref="WNS155:WNX155"/>
    <mergeCell ref="WLE155:WLJ155"/>
    <mergeCell ref="WLK155:WLP155"/>
    <mergeCell ref="WLQ155:WLV155"/>
    <mergeCell ref="WLW155:WMB155"/>
    <mergeCell ref="WMC155:WMH155"/>
    <mergeCell ref="WMI155:WMN155"/>
    <mergeCell ref="WJU155:WJZ155"/>
    <mergeCell ref="WKA155:WKF155"/>
    <mergeCell ref="WKG155:WKL155"/>
    <mergeCell ref="WKM155:WKR155"/>
    <mergeCell ref="WKS155:WKX155"/>
    <mergeCell ref="WKY155:WLD155"/>
    <mergeCell ref="WIK155:WIP155"/>
    <mergeCell ref="WIQ155:WIV155"/>
    <mergeCell ref="WIW155:WJB155"/>
    <mergeCell ref="WJC155:WJH155"/>
    <mergeCell ref="WJI155:WJN155"/>
    <mergeCell ref="WJO155:WJT155"/>
    <mergeCell ref="WHA155:WHF155"/>
    <mergeCell ref="WHG155:WHL155"/>
    <mergeCell ref="WHM155:WHR155"/>
    <mergeCell ref="WHS155:WHX155"/>
    <mergeCell ref="WHY155:WID155"/>
    <mergeCell ref="WIE155:WIJ155"/>
    <mergeCell ref="WFQ155:WFV155"/>
    <mergeCell ref="WFW155:WGB155"/>
    <mergeCell ref="WGC155:WGH155"/>
    <mergeCell ref="WGI155:WGN155"/>
    <mergeCell ref="WGO155:WGT155"/>
    <mergeCell ref="WGU155:WGZ155"/>
    <mergeCell ref="WEG155:WEL155"/>
    <mergeCell ref="WEM155:WER155"/>
    <mergeCell ref="WES155:WEX155"/>
    <mergeCell ref="WEY155:WFD155"/>
    <mergeCell ref="WFE155:WFJ155"/>
    <mergeCell ref="WFK155:WFP155"/>
    <mergeCell ref="WCW155:WDB155"/>
    <mergeCell ref="WDC155:WDH155"/>
    <mergeCell ref="WDI155:WDN155"/>
    <mergeCell ref="WDO155:WDT155"/>
    <mergeCell ref="WDU155:WDZ155"/>
    <mergeCell ref="WEA155:WEF155"/>
    <mergeCell ref="WBM155:WBR155"/>
    <mergeCell ref="WBS155:WBX155"/>
    <mergeCell ref="WBY155:WCD155"/>
    <mergeCell ref="WCE155:WCJ155"/>
    <mergeCell ref="WCK155:WCP155"/>
    <mergeCell ref="WCQ155:WCV155"/>
    <mergeCell ref="WAC155:WAH155"/>
    <mergeCell ref="WAI155:WAN155"/>
    <mergeCell ref="WAO155:WAT155"/>
    <mergeCell ref="WAU155:WAZ155"/>
    <mergeCell ref="WBA155:WBF155"/>
    <mergeCell ref="WBG155:WBL155"/>
    <mergeCell ref="VYS155:VYX155"/>
    <mergeCell ref="VYY155:VZD155"/>
    <mergeCell ref="VZE155:VZJ155"/>
    <mergeCell ref="VZK155:VZP155"/>
    <mergeCell ref="VZQ155:VZV155"/>
    <mergeCell ref="VZW155:WAB155"/>
    <mergeCell ref="VXI155:VXN155"/>
    <mergeCell ref="VXO155:VXT155"/>
    <mergeCell ref="VXU155:VXZ155"/>
    <mergeCell ref="VYA155:VYF155"/>
    <mergeCell ref="VYG155:VYL155"/>
    <mergeCell ref="VYM155:VYR155"/>
    <mergeCell ref="VVY155:VWD155"/>
    <mergeCell ref="VWE155:VWJ155"/>
    <mergeCell ref="VWK155:VWP155"/>
    <mergeCell ref="VWQ155:VWV155"/>
    <mergeCell ref="VWW155:VXB155"/>
    <mergeCell ref="VXC155:VXH155"/>
    <mergeCell ref="VUO155:VUT155"/>
    <mergeCell ref="VUU155:VUZ155"/>
    <mergeCell ref="VVA155:VVF155"/>
    <mergeCell ref="VVG155:VVL155"/>
    <mergeCell ref="VVM155:VVR155"/>
    <mergeCell ref="VVS155:VVX155"/>
    <mergeCell ref="VTE155:VTJ155"/>
    <mergeCell ref="VTK155:VTP155"/>
    <mergeCell ref="VTQ155:VTV155"/>
    <mergeCell ref="VTW155:VUB155"/>
    <mergeCell ref="VUC155:VUH155"/>
    <mergeCell ref="VUI155:VUN155"/>
    <mergeCell ref="VRU155:VRZ155"/>
    <mergeCell ref="VSA155:VSF155"/>
    <mergeCell ref="VSG155:VSL155"/>
    <mergeCell ref="VSM155:VSR155"/>
    <mergeCell ref="VSS155:VSX155"/>
    <mergeCell ref="VSY155:VTD155"/>
    <mergeCell ref="VQK155:VQP155"/>
    <mergeCell ref="VQQ155:VQV155"/>
    <mergeCell ref="VQW155:VRB155"/>
    <mergeCell ref="VRC155:VRH155"/>
    <mergeCell ref="VRI155:VRN155"/>
    <mergeCell ref="VRO155:VRT155"/>
    <mergeCell ref="VPA155:VPF155"/>
    <mergeCell ref="VPG155:VPL155"/>
    <mergeCell ref="VPM155:VPR155"/>
    <mergeCell ref="VPS155:VPX155"/>
    <mergeCell ref="VPY155:VQD155"/>
    <mergeCell ref="VQE155:VQJ155"/>
    <mergeCell ref="VNQ155:VNV155"/>
    <mergeCell ref="VNW155:VOB155"/>
    <mergeCell ref="VOC155:VOH155"/>
    <mergeCell ref="VOI155:VON155"/>
    <mergeCell ref="VOO155:VOT155"/>
    <mergeCell ref="VOU155:VOZ155"/>
    <mergeCell ref="VMG155:VML155"/>
    <mergeCell ref="VMM155:VMR155"/>
    <mergeCell ref="VMS155:VMX155"/>
    <mergeCell ref="VMY155:VND155"/>
    <mergeCell ref="VNE155:VNJ155"/>
    <mergeCell ref="VNK155:VNP155"/>
    <mergeCell ref="VKW155:VLB155"/>
    <mergeCell ref="VLC155:VLH155"/>
    <mergeCell ref="VLI155:VLN155"/>
    <mergeCell ref="VLO155:VLT155"/>
    <mergeCell ref="VLU155:VLZ155"/>
    <mergeCell ref="VMA155:VMF155"/>
    <mergeCell ref="VJM155:VJR155"/>
    <mergeCell ref="VJS155:VJX155"/>
    <mergeCell ref="VJY155:VKD155"/>
    <mergeCell ref="VKE155:VKJ155"/>
    <mergeCell ref="VKK155:VKP155"/>
    <mergeCell ref="VKQ155:VKV155"/>
    <mergeCell ref="VIC155:VIH155"/>
    <mergeCell ref="VII155:VIN155"/>
    <mergeCell ref="VIO155:VIT155"/>
    <mergeCell ref="VIU155:VIZ155"/>
    <mergeCell ref="VJA155:VJF155"/>
    <mergeCell ref="VJG155:VJL155"/>
    <mergeCell ref="VGS155:VGX155"/>
    <mergeCell ref="VGY155:VHD155"/>
    <mergeCell ref="VHE155:VHJ155"/>
    <mergeCell ref="VHK155:VHP155"/>
    <mergeCell ref="VHQ155:VHV155"/>
    <mergeCell ref="VHW155:VIB155"/>
    <mergeCell ref="VFI155:VFN155"/>
    <mergeCell ref="VFO155:VFT155"/>
    <mergeCell ref="VFU155:VFZ155"/>
    <mergeCell ref="VGA155:VGF155"/>
    <mergeCell ref="VGG155:VGL155"/>
    <mergeCell ref="VGM155:VGR155"/>
    <mergeCell ref="VDY155:VED155"/>
    <mergeCell ref="VEE155:VEJ155"/>
    <mergeCell ref="VEK155:VEP155"/>
    <mergeCell ref="VEQ155:VEV155"/>
    <mergeCell ref="VEW155:VFB155"/>
    <mergeCell ref="VFC155:VFH155"/>
    <mergeCell ref="VCO155:VCT155"/>
    <mergeCell ref="VCU155:VCZ155"/>
    <mergeCell ref="VDA155:VDF155"/>
    <mergeCell ref="VDG155:VDL155"/>
    <mergeCell ref="VDM155:VDR155"/>
    <mergeCell ref="VDS155:VDX155"/>
    <mergeCell ref="VBE155:VBJ155"/>
    <mergeCell ref="VBK155:VBP155"/>
    <mergeCell ref="VBQ155:VBV155"/>
    <mergeCell ref="VBW155:VCB155"/>
    <mergeCell ref="VCC155:VCH155"/>
    <mergeCell ref="VCI155:VCN155"/>
    <mergeCell ref="UZU155:UZZ155"/>
    <mergeCell ref="VAA155:VAF155"/>
    <mergeCell ref="VAG155:VAL155"/>
    <mergeCell ref="VAM155:VAR155"/>
    <mergeCell ref="VAS155:VAX155"/>
    <mergeCell ref="VAY155:VBD155"/>
    <mergeCell ref="UYK155:UYP155"/>
    <mergeCell ref="UYQ155:UYV155"/>
    <mergeCell ref="UYW155:UZB155"/>
    <mergeCell ref="UZC155:UZH155"/>
    <mergeCell ref="UZI155:UZN155"/>
    <mergeCell ref="UZO155:UZT155"/>
    <mergeCell ref="UXA155:UXF155"/>
    <mergeCell ref="UXG155:UXL155"/>
    <mergeCell ref="UXM155:UXR155"/>
    <mergeCell ref="UXS155:UXX155"/>
    <mergeCell ref="UXY155:UYD155"/>
    <mergeCell ref="UYE155:UYJ155"/>
    <mergeCell ref="UVQ155:UVV155"/>
    <mergeCell ref="UVW155:UWB155"/>
    <mergeCell ref="UWC155:UWH155"/>
    <mergeCell ref="UWI155:UWN155"/>
    <mergeCell ref="UWO155:UWT155"/>
    <mergeCell ref="UWU155:UWZ155"/>
    <mergeCell ref="UUG155:UUL155"/>
    <mergeCell ref="UUM155:UUR155"/>
    <mergeCell ref="UUS155:UUX155"/>
    <mergeCell ref="UUY155:UVD155"/>
    <mergeCell ref="UVE155:UVJ155"/>
    <mergeCell ref="UVK155:UVP155"/>
    <mergeCell ref="USW155:UTB155"/>
    <mergeCell ref="UTC155:UTH155"/>
    <mergeCell ref="UTI155:UTN155"/>
    <mergeCell ref="UTO155:UTT155"/>
    <mergeCell ref="UTU155:UTZ155"/>
    <mergeCell ref="UUA155:UUF155"/>
    <mergeCell ref="URM155:URR155"/>
    <mergeCell ref="URS155:URX155"/>
    <mergeCell ref="URY155:USD155"/>
    <mergeCell ref="USE155:USJ155"/>
    <mergeCell ref="USK155:USP155"/>
    <mergeCell ref="USQ155:USV155"/>
    <mergeCell ref="UQC155:UQH155"/>
    <mergeCell ref="UQI155:UQN155"/>
    <mergeCell ref="UQO155:UQT155"/>
    <mergeCell ref="UQU155:UQZ155"/>
    <mergeCell ref="URA155:URF155"/>
    <mergeCell ref="URG155:URL155"/>
    <mergeCell ref="UOS155:UOX155"/>
    <mergeCell ref="UOY155:UPD155"/>
    <mergeCell ref="UPE155:UPJ155"/>
    <mergeCell ref="UPK155:UPP155"/>
    <mergeCell ref="UPQ155:UPV155"/>
    <mergeCell ref="UPW155:UQB155"/>
    <mergeCell ref="UNI155:UNN155"/>
    <mergeCell ref="UNO155:UNT155"/>
    <mergeCell ref="UNU155:UNZ155"/>
    <mergeCell ref="UOA155:UOF155"/>
    <mergeCell ref="UOG155:UOL155"/>
    <mergeCell ref="UOM155:UOR155"/>
    <mergeCell ref="ULY155:UMD155"/>
    <mergeCell ref="UME155:UMJ155"/>
    <mergeCell ref="UMK155:UMP155"/>
    <mergeCell ref="UMQ155:UMV155"/>
    <mergeCell ref="UMW155:UNB155"/>
    <mergeCell ref="UNC155:UNH155"/>
    <mergeCell ref="UKO155:UKT155"/>
    <mergeCell ref="UKU155:UKZ155"/>
    <mergeCell ref="ULA155:ULF155"/>
    <mergeCell ref="ULG155:ULL155"/>
    <mergeCell ref="ULM155:ULR155"/>
    <mergeCell ref="ULS155:ULX155"/>
    <mergeCell ref="UJE155:UJJ155"/>
    <mergeCell ref="UJK155:UJP155"/>
    <mergeCell ref="UJQ155:UJV155"/>
    <mergeCell ref="UJW155:UKB155"/>
    <mergeCell ref="UKC155:UKH155"/>
    <mergeCell ref="UKI155:UKN155"/>
    <mergeCell ref="UHU155:UHZ155"/>
    <mergeCell ref="UIA155:UIF155"/>
    <mergeCell ref="UIG155:UIL155"/>
    <mergeCell ref="UIM155:UIR155"/>
    <mergeCell ref="UIS155:UIX155"/>
    <mergeCell ref="UIY155:UJD155"/>
    <mergeCell ref="UGK155:UGP155"/>
    <mergeCell ref="UGQ155:UGV155"/>
    <mergeCell ref="UGW155:UHB155"/>
    <mergeCell ref="UHC155:UHH155"/>
    <mergeCell ref="UHI155:UHN155"/>
    <mergeCell ref="UHO155:UHT155"/>
    <mergeCell ref="UFA155:UFF155"/>
    <mergeCell ref="UFG155:UFL155"/>
    <mergeCell ref="UFM155:UFR155"/>
    <mergeCell ref="UFS155:UFX155"/>
    <mergeCell ref="UFY155:UGD155"/>
    <mergeCell ref="UGE155:UGJ155"/>
    <mergeCell ref="UDQ155:UDV155"/>
    <mergeCell ref="UDW155:UEB155"/>
    <mergeCell ref="UEC155:UEH155"/>
    <mergeCell ref="UEI155:UEN155"/>
    <mergeCell ref="UEO155:UET155"/>
    <mergeCell ref="UEU155:UEZ155"/>
    <mergeCell ref="UCG155:UCL155"/>
    <mergeCell ref="UCM155:UCR155"/>
    <mergeCell ref="UCS155:UCX155"/>
    <mergeCell ref="UCY155:UDD155"/>
    <mergeCell ref="UDE155:UDJ155"/>
    <mergeCell ref="UDK155:UDP155"/>
    <mergeCell ref="UAW155:UBB155"/>
    <mergeCell ref="UBC155:UBH155"/>
    <mergeCell ref="UBI155:UBN155"/>
    <mergeCell ref="UBO155:UBT155"/>
    <mergeCell ref="UBU155:UBZ155"/>
    <mergeCell ref="UCA155:UCF155"/>
    <mergeCell ref="TZM155:TZR155"/>
    <mergeCell ref="TZS155:TZX155"/>
    <mergeCell ref="TZY155:UAD155"/>
    <mergeCell ref="UAE155:UAJ155"/>
    <mergeCell ref="UAK155:UAP155"/>
    <mergeCell ref="UAQ155:UAV155"/>
    <mergeCell ref="TYC155:TYH155"/>
    <mergeCell ref="TYI155:TYN155"/>
    <mergeCell ref="TYO155:TYT155"/>
    <mergeCell ref="TYU155:TYZ155"/>
    <mergeCell ref="TZA155:TZF155"/>
    <mergeCell ref="TZG155:TZL155"/>
    <mergeCell ref="TWS155:TWX155"/>
    <mergeCell ref="TWY155:TXD155"/>
    <mergeCell ref="TXE155:TXJ155"/>
    <mergeCell ref="TXK155:TXP155"/>
    <mergeCell ref="TXQ155:TXV155"/>
    <mergeCell ref="TXW155:TYB155"/>
    <mergeCell ref="TVI155:TVN155"/>
    <mergeCell ref="TVO155:TVT155"/>
    <mergeCell ref="TVU155:TVZ155"/>
    <mergeCell ref="TWA155:TWF155"/>
    <mergeCell ref="TWG155:TWL155"/>
    <mergeCell ref="TWM155:TWR155"/>
    <mergeCell ref="TTY155:TUD155"/>
    <mergeCell ref="TUE155:TUJ155"/>
    <mergeCell ref="TUK155:TUP155"/>
    <mergeCell ref="TUQ155:TUV155"/>
    <mergeCell ref="TUW155:TVB155"/>
    <mergeCell ref="TVC155:TVH155"/>
    <mergeCell ref="TSO155:TST155"/>
    <mergeCell ref="TSU155:TSZ155"/>
    <mergeCell ref="TTA155:TTF155"/>
    <mergeCell ref="TTG155:TTL155"/>
    <mergeCell ref="TTM155:TTR155"/>
    <mergeCell ref="TTS155:TTX155"/>
    <mergeCell ref="TRE155:TRJ155"/>
    <mergeCell ref="TRK155:TRP155"/>
    <mergeCell ref="TRQ155:TRV155"/>
    <mergeCell ref="TRW155:TSB155"/>
    <mergeCell ref="TSC155:TSH155"/>
    <mergeCell ref="TSI155:TSN155"/>
    <mergeCell ref="TPU155:TPZ155"/>
    <mergeCell ref="TQA155:TQF155"/>
    <mergeCell ref="TQG155:TQL155"/>
    <mergeCell ref="TQM155:TQR155"/>
    <mergeCell ref="TQS155:TQX155"/>
    <mergeCell ref="TQY155:TRD155"/>
    <mergeCell ref="TOK155:TOP155"/>
    <mergeCell ref="TOQ155:TOV155"/>
    <mergeCell ref="TOW155:TPB155"/>
    <mergeCell ref="TPC155:TPH155"/>
    <mergeCell ref="TPI155:TPN155"/>
    <mergeCell ref="TPO155:TPT155"/>
    <mergeCell ref="TNA155:TNF155"/>
    <mergeCell ref="TNG155:TNL155"/>
    <mergeCell ref="TNM155:TNR155"/>
    <mergeCell ref="TNS155:TNX155"/>
    <mergeCell ref="TNY155:TOD155"/>
    <mergeCell ref="TOE155:TOJ155"/>
    <mergeCell ref="TLQ155:TLV155"/>
    <mergeCell ref="TLW155:TMB155"/>
    <mergeCell ref="TMC155:TMH155"/>
    <mergeCell ref="TMI155:TMN155"/>
    <mergeCell ref="TMO155:TMT155"/>
    <mergeCell ref="TMU155:TMZ155"/>
    <mergeCell ref="TKG155:TKL155"/>
    <mergeCell ref="TKM155:TKR155"/>
    <mergeCell ref="TKS155:TKX155"/>
    <mergeCell ref="TKY155:TLD155"/>
    <mergeCell ref="TLE155:TLJ155"/>
    <mergeCell ref="TLK155:TLP155"/>
    <mergeCell ref="TIW155:TJB155"/>
    <mergeCell ref="TJC155:TJH155"/>
    <mergeCell ref="TJI155:TJN155"/>
    <mergeCell ref="TJO155:TJT155"/>
    <mergeCell ref="TJU155:TJZ155"/>
    <mergeCell ref="TKA155:TKF155"/>
    <mergeCell ref="THM155:THR155"/>
    <mergeCell ref="THS155:THX155"/>
    <mergeCell ref="THY155:TID155"/>
    <mergeCell ref="TIE155:TIJ155"/>
    <mergeCell ref="TIK155:TIP155"/>
    <mergeCell ref="TIQ155:TIV155"/>
    <mergeCell ref="TGC155:TGH155"/>
    <mergeCell ref="TGI155:TGN155"/>
    <mergeCell ref="TGO155:TGT155"/>
    <mergeCell ref="TGU155:TGZ155"/>
    <mergeCell ref="THA155:THF155"/>
    <mergeCell ref="THG155:THL155"/>
    <mergeCell ref="TES155:TEX155"/>
    <mergeCell ref="TEY155:TFD155"/>
    <mergeCell ref="TFE155:TFJ155"/>
    <mergeCell ref="TFK155:TFP155"/>
    <mergeCell ref="TFQ155:TFV155"/>
    <mergeCell ref="TFW155:TGB155"/>
    <mergeCell ref="TDI155:TDN155"/>
    <mergeCell ref="TDO155:TDT155"/>
    <mergeCell ref="TDU155:TDZ155"/>
    <mergeCell ref="TEA155:TEF155"/>
    <mergeCell ref="TEG155:TEL155"/>
    <mergeCell ref="TEM155:TER155"/>
    <mergeCell ref="TBY155:TCD155"/>
    <mergeCell ref="TCE155:TCJ155"/>
    <mergeCell ref="TCK155:TCP155"/>
    <mergeCell ref="TCQ155:TCV155"/>
    <mergeCell ref="TCW155:TDB155"/>
    <mergeCell ref="TDC155:TDH155"/>
    <mergeCell ref="TAO155:TAT155"/>
    <mergeCell ref="TAU155:TAZ155"/>
    <mergeCell ref="TBA155:TBF155"/>
    <mergeCell ref="TBG155:TBL155"/>
    <mergeCell ref="TBM155:TBR155"/>
    <mergeCell ref="TBS155:TBX155"/>
    <mergeCell ref="SZE155:SZJ155"/>
    <mergeCell ref="SZK155:SZP155"/>
    <mergeCell ref="SZQ155:SZV155"/>
    <mergeCell ref="SZW155:TAB155"/>
    <mergeCell ref="TAC155:TAH155"/>
    <mergeCell ref="TAI155:TAN155"/>
    <mergeCell ref="SXU155:SXZ155"/>
    <mergeCell ref="SYA155:SYF155"/>
    <mergeCell ref="SYG155:SYL155"/>
    <mergeCell ref="SYM155:SYR155"/>
    <mergeCell ref="SYS155:SYX155"/>
    <mergeCell ref="SYY155:SZD155"/>
    <mergeCell ref="SWK155:SWP155"/>
    <mergeCell ref="SWQ155:SWV155"/>
    <mergeCell ref="SWW155:SXB155"/>
    <mergeCell ref="SXC155:SXH155"/>
    <mergeCell ref="SXI155:SXN155"/>
    <mergeCell ref="SXO155:SXT155"/>
    <mergeCell ref="SVA155:SVF155"/>
    <mergeCell ref="SVG155:SVL155"/>
    <mergeCell ref="SVM155:SVR155"/>
    <mergeCell ref="SVS155:SVX155"/>
    <mergeCell ref="SVY155:SWD155"/>
    <mergeCell ref="SWE155:SWJ155"/>
    <mergeCell ref="STQ155:STV155"/>
    <mergeCell ref="STW155:SUB155"/>
    <mergeCell ref="SUC155:SUH155"/>
    <mergeCell ref="SUI155:SUN155"/>
    <mergeCell ref="SUO155:SUT155"/>
    <mergeCell ref="SUU155:SUZ155"/>
    <mergeCell ref="SSG155:SSL155"/>
    <mergeCell ref="SSM155:SSR155"/>
    <mergeCell ref="SSS155:SSX155"/>
    <mergeCell ref="SSY155:STD155"/>
    <mergeCell ref="STE155:STJ155"/>
    <mergeCell ref="STK155:STP155"/>
    <mergeCell ref="SQW155:SRB155"/>
    <mergeCell ref="SRC155:SRH155"/>
    <mergeCell ref="SRI155:SRN155"/>
    <mergeCell ref="SRO155:SRT155"/>
    <mergeCell ref="SRU155:SRZ155"/>
    <mergeCell ref="SSA155:SSF155"/>
    <mergeCell ref="SPM155:SPR155"/>
    <mergeCell ref="SPS155:SPX155"/>
    <mergeCell ref="SPY155:SQD155"/>
    <mergeCell ref="SQE155:SQJ155"/>
    <mergeCell ref="SQK155:SQP155"/>
    <mergeCell ref="SQQ155:SQV155"/>
    <mergeCell ref="SOC155:SOH155"/>
    <mergeCell ref="SOI155:SON155"/>
    <mergeCell ref="SOO155:SOT155"/>
    <mergeCell ref="SOU155:SOZ155"/>
    <mergeCell ref="SPA155:SPF155"/>
    <mergeCell ref="SPG155:SPL155"/>
    <mergeCell ref="SMS155:SMX155"/>
    <mergeCell ref="SMY155:SND155"/>
    <mergeCell ref="SNE155:SNJ155"/>
    <mergeCell ref="SNK155:SNP155"/>
    <mergeCell ref="SNQ155:SNV155"/>
    <mergeCell ref="SNW155:SOB155"/>
    <mergeCell ref="SLI155:SLN155"/>
    <mergeCell ref="SLO155:SLT155"/>
    <mergeCell ref="SLU155:SLZ155"/>
    <mergeCell ref="SMA155:SMF155"/>
    <mergeCell ref="SMG155:SML155"/>
    <mergeCell ref="SMM155:SMR155"/>
    <mergeCell ref="SJY155:SKD155"/>
    <mergeCell ref="SKE155:SKJ155"/>
    <mergeCell ref="SKK155:SKP155"/>
    <mergeCell ref="SKQ155:SKV155"/>
    <mergeCell ref="SKW155:SLB155"/>
    <mergeCell ref="SLC155:SLH155"/>
    <mergeCell ref="SIO155:SIT155"/>
    <mergeCell ref="SIU155:SIZ155"/>
    <mergeCell ref="SJA155:SJF155"/>
    <mergeCell ref="SJG155:SJL155"/>
    <mergeCell ref="SJM155:SJR155"/>
    <mergeCell ref="SJS155:SJX155"/>
    <mergeCell ref="SHE155:SHJ155"/>
    <mergeCell ref="SHK155:SHP155"/>
    <mergeCell ref="SHQ155:SHV155"/>
    <mergeCell ref="SHW155:SIB155"/>
    <mergeCell ref="SIC155:SIH155"/>
    <mergeCell ref="SII155:SIN155"/>
    <mergeCell ref="SFU155:SFZ155"/>
    <mergeCell ref="SGA155:SGF155"/>
    <mergeCell ref="SGG155:SGL155"/>
    <mergeCell ref="SGM155:SGR155"/>
    <mergeCell ref="SGS155:SGX155"/>
    <mergeCell ref="SGY155:SHD155"/>
    <mergeCell ref="SEK155:SEP155"/>
    <mergeCell ref="SEQ155:SEV155"/>
    <mergeCell ref="SEW155:SFB155"/>
    <mergeCell ref="SFC155:SFH155"/>
    <mergeCell ref="SFI155:SFN155"/>
    <mergeCell ref="SFO155:SFT155"/>
    <mergeCell ref="SDA155:SDF155"/>
    <mergeCell ref="SDG155:SDL155"/>
    <mergeCell ref="SDM155:SDR155"/>
    <mergeCell ref="SDS155:SDX155"/>
    <mergeCell ref="SDY155:SED155"/>
    <mergeCell ref="SEE155:SEJ155"/>
    <mergeCell ref="SBQ155:SBV155"/>
    <mergeCell ref="SBW155:SCB155"/>
    <mergeCell ref="SCC155:SCH155"/>
    <mergeCell ref="SCI155:SCN155"/>
    <mergeCell ref="SCO155:SCT155"/>
    <mergeCell ref="SCU155:SCZ155"/>
    <mergeCell ref="SAG155:SAL155"/>
    <mergeCell ref="SAM155:SAR155"/>
    <mergeCell ref="SAS155:SAX155"/>
    <mergeCell ref="SAY155:SBD155"/>
    <mergeCell ref="SBE155:SBJ155"/>
    <mergeCell ref="SBK155:SBP155"/>
    <mergeCell ref="RYW155:RZB155"/>
    <mergeCell ref="RZC155:RZH155"/>
    <mergeCell ref="RZI155:RZN155"/>
    <mergeCell ref="RZO155:RZT155"/>
    <mergeCell ref="RZU155:RZZ155"/>
    <mergeCell ref="SAA155:SAF155"/>
    <mergeCell ref="RXM155:RXR155"/>
    <mergeCell ref="RXS155:RXX155"/>
    <mergeCell ref="RXY155:RYD155"/>
    <mergeCell ref="RYE155:RYJ155"/>
    <mergeCell ref="RYK155:RYP155"/>
    <mergeCell ref="RYQ155:RYV155"/>
    <mergeCell ref="RWC155:RWH155"/>
    <mergeCell ref="RWI155:RWN155"/>
    <mergeCell ref="RWO155:RWT155"/>
    <mergeCell ref="RWU155:RWZ155"/>
    <mergeCell ref="RXA155:RXF155"/>
    <mergeCell ref="RXG155:RXL155"/>
    <mergeCell ref="RUS155:RUX155"/>
    <mergeCell ref="RUY155:RVD155"/>
    <mergeCell ref="RVE155:RVJ155"/>
    <mergeCell ref="RVK155:RVP155"/>
    <mergeCell ref="RVQ155:RVV155"/>
    <mergeCell ref="RVW155:RWB155"/>
    <mergeCell ref="RTI155:RTN155"/>
    <mergeCell ref="RTO155:RTT155"/>
    <mergeCell ref="RTU155:RTZ155"/>
    <mergeCell ref="RUA155:RUF155"/>
    <mergeCell ref="RUG155:RUL155"/>
    <mergeCell ref="RUM155:RUR155"/>
    <mergeCell ref="RRY155:RSD155"/>
    <mergeCell ref="RSE155:RSJ155"/>
    <mergeCell ref="RSK155:RSP155"/>
    <mergeCell ref="RSQ155:RSV155"/>
    <mergeCell ref="RSW155:RTB155"/>
    <mergeCell ref="RTC155:RTH155"/>
    <mergeCell ref="RQO155:RQT155"/>
    <mergeCell ref="RQU155:RQZ155"/>
    <mergeCell ref="RRA155:RRF155"/>
    <mergeCell ref="RRG155:RRL155"/>
    <mergeCell ref="RRM155:RRR155"/>
    <mergeCell ref="RRS155:RRX155"/>
    <mergeCell ref="RPE155:RPJ155"/>
    <mergeCell ref="RPK155:RPP155"/>
    <mergeCell ref="RPQ155:RPV155"/>
    <mergeCell ref="RPW155:RQB155"/>
    <mergeCell ref="RQC155:RQH155"/>
    <mergeCell ref="RQI155:RQN155"/>
    <mergeCell ref="RNU155:RNZ155"/>
    <mergeCell ref="ROA155:ROF155"/>
    <mergeCell ref="ROG155:ROL155"/>
    <mergeCell ref="ROM155:ROR155"/>
    <mergeCell ref="ROS155:ROX155"/>
    <mergeCell ref="ROY155:RPD155"/>
    <mergeCell ref="RMK155:RMP155"/>
    <mergeCell ref="RMQ155:RMV155"/>
    <mergeCell ref="RMW155:RNB155"/>
    <mergeCell ref="RNC155:RNH155"/>
    <mergeCell ref="RNI155:RNN155"/>
    <mergeCell ref="RNO155:RNT155"/>
    <mergeCell ref="RLA155:RLF155"/>
    <mergeCell ref="RLG155:RLL155"/>
    <mergeCell ref="RLM155:RLR155"/>
    <mergeCell ref="RLS155:RLX155"/>
    <mergeCell ref="RLY155:RMD155"/>
    <mergeCell ref="RME155:RMJ155"/>
    <mergeCell ref="RJQ155:RJV155"/>
    <mergeCell ref="RJW155:RKB155"/>
    <mergeCell ref="RKC155:RKH155"/>
    <mergeCell ref="RKI155:RKN155"/>
    <mergeCell ref="RKO155:RKT155"/>
    <mergeCell ref="RKU155:RKZ155"/>
    <mergeCell ref="RIG155:RIL155"/>
    <mergeCell ref="RIM155:RIR155"/>
    <mergeCell ref="RIS155:RIX155"/>
    <mergeCell ref="RIY155:RJD155"/>
    <mergeCell ref="RJE155:RJJ155"/>
    <mergeCell ref="RJK155:RJP155"/>
    <mergeCell ref="RGW155:RHB155"/>
    <mergeCell ref="RHC155:RHH155"/>
    <mergeCell ref="RHI155:RHN155"/>
    <mergeCell ref="RHO155:RHT155"/>
    <mergeCell ref="RHU155:RHZ155"/>
    <mergeCell ref="RIA155:RIF155"/>
    <mergeCell ref="RFM155:RFR155"/>
    <mergeCell ref="RFS155:RFX155"/>
    <mergeCell ref="RFY155:RGD155"/>
    <mergeCell ref="RGE155:RGJ155"/>
    <mergeCell ref="RGK155:RGP155"/>
    <mergeCell ref="RGQ155:RGV155"/>
    <mergeCell ref="REC155:REH155"/>
    <mergeCell ref="REI155:REN155"/>
    <mergeCell ref="REO155:RET155"/>
    <mergeCell ref="REU155:REZ155"/>
    <mergeCell ref="RFA155:RFF155"/>
    <mergeCell ref="RFG155:RFL155"/>
    <mergeCell ref="RCS155:RCX155"/>
    <mergeCell ref="RCY155:RDD155"/>
    <mergeCell ref="RDE155:RDJ155"/>
    <mergeCell ref="RDK155:RDP155"/>
    <mergeCell ref="RDQ155:RDV155"/>
    <mergeCell ref="RDW155:REB155"/>
    <mergeCell ref="RBI155:RBN155"/>
    <mergeCell ref="RBO155:RBT155"/>
    <mergeCell ref="RBU155:RBZ155"/>
    <mergeCell ref="RCA155:RCF155"/>
    <mergeCell ref="RCG155:RCL155"/>
    <mergeCell ref="RCM155:RCR155"/>
    <mergeCell ref="QZY155:RAD155"/>
    <mergeCell ref="RAE155:RAJ155"/>
    <mergeCell ref="RAK155:RAP155"/>
    <mergeCell ref="RAQ155:RAV155"/>
    <mergeCell ref="RAW155:RBB155"/>
    <mergeCell ref="RBC155:RBH155"/>
    <mergeCell ref="QYO155:QYT155"/>
    <mergeCell ref="QYU155:QYZ155"/>
    <mergeCell ref="QZA155:QZF155"/>
    <mergeCell ref="QZG155:QZL155"/>
    <mergeCell ref="QZM155:QZR155"/>
    <mergeCell ref="QZS155:QZX155"/>
    <mergeCell ref="QXE155:QXJ155"/>
    <mergeCell ref="QXK155:QXP155"/>
    <mergeCell ref="QXQ155:QXV155"/>
    <mergeCell ref="QXW155:QYB155"/>
    <mergeCell ref="QYC155:QYH155"/>
    <mergeCell ref="QYI155:QYN155"/>
    <mergeCell ref="QVU155:QVZ155"/>
    <mergeCell ref="QWA155:QWF155"/>
    <mergeCell ref="QWG155:QWL155"/>
    <mergeCell ref="QWM155:QWR155"/>
    <mergeCell ref="QWS155:QWX155"/>
    <mergeCell ref="QWY155:QXD155"/>
    <mergeCell ref="QUK155:QUP155"/>
    <mergeCell ref="QUQ155:QUV155"/>
    <mergeCell ref="QUW155:QVB155"/>
    <mergeCell ref="QVC155:QVH155"/>
    <mergeCell ref="QVI155:QVN155"/>
    <mergeCell ref="QVO155:QVT155"/>
    <mergeCell ref="QTA155:QTF155"/>
    <mergeCell ref="QTG155:QTL155"/>
    <mergeCell ref="QTM155:QTR155"/>
    <mergeCell ref="QTS155:QTX155"/>
    <mergeCell ref="QTY155:QUD155"/>
    <mergeCell ref="QUE155:QUJ155"/>
    <mergeCell ref="QRQ155:QRV155"/>
    <mergeCell ref="QRW155:QSB155"/>
    <mergeCell ref="QSC155:QSH155"/>
    <mergeCell ref="QSI155:QSN155"/>
    <mergeCell ref="QSO155:QST155"/>
    <mergeCell ref="QSU155:QSZ155"/>
    <mergeCell ref="QQG155:QQL155"/>
    <mergeCell ref="QQM155:QQR155"/>
    <mergeCell ref="QQS155:QQX155"/>
    <mergeCell ref="QQY155:QRD155"/>
    <mergeCell ref="QRE155:QRJ155"/>
    <mergeCell ref="QRK155:QRP155"/>
    <mergeCell ref="QOW155:QPB155"/>
    <mergeCell ref="QPC155:QPH155"/>
    <mergeCell ref="QPI155:QPN155"/>
    <mergeCell ref="QPO155:QPT155"/>
    <mergeCell ref="QPU155:QPZ155"/>
    <mergeCell ref="QQA155:QQF155"/>
    <mergeCell ref="QNM155:QNR155"/>
    <mergeCell ref="QNS155:QNX155"/>
    <mergeCell ref="QNY155:QOD155"/>
    <mergeCell ref="QOE155:QOJ155"/>
    <mergeCell ref="QOK155:QOP155"/>
    <mergeCell ref="QOQ155:QOV155"/>
    <mergeCell ref="QMC155:QMH155"/>
    <mergeCell ref="QMI155:QMN155"/>
    <mergeCell ref="QMO155:QMT155"/>
    <mergeCell ref="QMU155:QMZ155"/>
    <mergeCell ref="QNA155:QNF155"/>
    <mergeCell ref="QNG155:QNL155"/>
    <mergeCell ref="QKS155:QKX155"/>
    <mergeCell ref="QKY155:QLD155"/>
    <mergeCell ref="QLE155:QLJ155"/>
    <mergeCell ref="QLK155:QLP155"/>
    <mergeCell ref="QLQ155:QLV155"/>
    <mergeCell ref="QLW155:QMB155"/>
    <mergeCell ref="QJI155:QJN155"/>
    <mergeCell ref="QJO155:QJT155"/>
    <mergeCell ref="QJU155:QJZ155"/>
    <mergeCell ref="QKA155:QKF155"/>
    <mergeCell ref="QKG155:QKL155"/>
    <mergeCell ref="QKM155:QKR155"/>
    <mergeCell ref="QHY155:QID155"/>
    <mergeCell ref="QIE155:QIJ155"/>
    <mergeCell ref="QIK155:QIP155"/>
    <mergeCell ref="QIQ155:QIV155"/>
    <mergeCell ref="QIW155:QJB155"/>
    <mergeCell ref="QJC155:QJH155"/>
    <mergeCell ref="QGO155:QGT155"/>
    <mergeCell ref="QGU155:QGZ155"/>
    <mergeCell ref="QHA155:QHF155"/>
    <mergeCell ref="QHG155:QHL155"/>
    <mergeCell ref="QHM155:QHR155"/>
    <mergeCell ref="QHS155:QHX155"/>
    <mergeCell ref="QFE155:QFJ155"/>
    <mergeCell ref="QFK155:QFP155"/>
    <mergeCell ref="QFQ155:QFV155"/>
    <mergeCell ref="QFW155:QGB155"/>
    <mergeCell ref="QGC155:QGH155"/>
    <mergeCell ref="QGI155:QGN155"/>
    <mergeCell ref="QDU155:QDZ155"/>
    <mergeCell ref="QEA155:QEF155"/>
    <mergeCell ref="QEG155:QEL155"/>
    <mergeCell ref="QEM155:QER155"/>
    <mergeCell ref="QES155:QEX155"/>
    <mergeCell ref="QEY155:QFD155"/>
    <mergeCell ref="QCK155:QCP155"/>
    <mergeCell ref="QCQ155:QCV155"/>
    <mergeCell ref="QCW155:QDB155"/>
    <mergeCell ref="QDC155:QDH155"/>
    <mergeCell ref="QDI155:QDN155"/>
    <mergeCell ref="QDO155:QDT155"/>
    <mergeCell ref="QBA155:QBF155"/>
    <mergeCell ref="QBG155:QBL155"/>
    <mergeCell ref="QBM155:QBR155"/>
    <mergeCell ref="QBS155:QBX155"/>
    <mergeCell ref="QBY155:QCD155"/>
    <mergeCell ref="QCE155:QCJ155"/>
    <mergeCell ref="PZQ155:PZV155"/>
    <mergeCell ref="PZW155:QAB155"/>
    <mergeCell ref="QAC155:QAH155"/>
    <mergeCell ref="QAI155:QAN155"/>
    <mergeCell ref="QAO155:QAT155"/>
    <mergeCell ref="QAU155:QAZ155"/>
    <mergeCell ref="PYG155:PYL155"/>
    <mergeCell ref="PYM155:PYR155"/>
    <mergeCell ref="PYS155:PYX155"/>
    <mergeCell ref="PYY155:PZD155"/>
    <mergeCell ref="PZE155:PZJ155"/>
    <mergeCell ref="PZK155:PZP155"/>
    <mergeCell ref="PWW155:PXB155"/>
    <mergeCell ref="PXC155:PXH155"/>
    <mergeCell ref="PXI155:PXN155"/>
    <mergeCell ref="PXO155:PXT155"/>
    <mergeCell ref="PXU155:PXZ155"/>
    <mergeCell ref="PYA155:PYF155"/>
    <mergeCell ref="PVM155:PVR155"/>
    <mergeCell ref="PVS155:PVX155"/>
    <mergeCell ref="PVY155:PWD155"/>
    <mergeCell ref="PWE155:PWJ155"/>
    <mergeCell ref="PWK155:PWP155"/>
    <mergeCell ref="PWQ155:PWV155"/>
    <mergeCell ref="PUC155:PUH155"/>
    <mergeCell ref="PUI155:PUN155"/>
    <mergeCell ref="PUO155:PUT155"/>
    <mergeCell ref="PUU155:PUZ155"/>
    <mergeCell ref="PVA155:PVF155"/>
    <mergeCell ref="PVG155:PVL155"/>
    <mergeCell ref="PSS155:PSX155"/>
    <mergeCell ref="PSY155:PTD155"/>
    <mergeCell ref="PTE155:PTJ155"/>
    <mergeCell ref="PTK155:PTP155"/>
    <mergeCell ref="PTQ155:PTV155"/>
    <mergeCell ref="PTW155:PUB155"/>
    <mergeCell ref="PRI155:PRN155"/>
    <mergeCell ref="PRO155:PRT155"/>
    <mergeCell ref="PRU155:PRZ155"/>
    <mergeCell ref="PSA155:PSF155"/>
    <mergeCell ref="PSG155:PSL155"/>
    <mergeCell ref="PSM155:PSR155"/>
    <mergeCell ref="PPY155:PQD155"/>
    <mergeCell ref="PQE155:PQJ155"/>
    <mergeCell ref="PQK155:PQP155"/>
    <mergeCell ref="PQQ155:PQV155"/>
    <mergeCell ref="PQW155:PRB155"/>
    <mergeCell ref="PRC155:PRH155"/>
    <mergeCell ref="POO155:POT155"/>
    <mergeCell ref="POU155:POZ155"/>
    <mergeCell ref="PPA155:PPF155"/>
    <mergeCell ref="PPG155:PPL155"/>
    <mergeCell ref="PPM155:PPR155"/>
    <mergeCell ref="PPS155:PPX155"/>
    <mergeCell ref="PNE155:PNJ155"/>
    <mergeCell ref="PNK155:PNP155"/>
    <mergeCell ref="PNQ155:PNV155"/>
    <mergeCell ref="PNW155:POB155"/>
    <mergeCell ref="POC155:POH155"/>
    <mergeCell ref="POI155:PON155"/>
    <mergeCell ref="PLU155:PLZ155"/>
    <mergeCell ref="PMA155:PMF155"/>
    <mergeCell ref="PMG155:PML155"/>
    <mergeCell ref="PMM155:PMR155"/>
    <mergeCell ref="PMS155:PMX155"/>
    <mergeCell ref="PMY155:PND155"/>
    <mergeCell ref="PKK155:PKP155"/>
    <mergeCell ref="PKQ155:PKV155"/>
    <mergeCell ref="PKW155:PLB155"/>
    <mergeCell ref="PLC155:PLH155"/>
    <mergeCell ref="PLI155:PLN155"/>
    <mergeCell ref="PLO155:PLT155"/>
    <mergeCell ref="PJA155:PJF155"/>
    <mergeCell ref="PJG155:PJL155"/>
    <mergeCell ref="PJM155:PJR155"/>
    <mergeCell ref="PJS155:PJX155"/>
    <mergeCell ref="PJY155:PKD155"/>
    <mergeCell ref="PKE155:PKJ155"/>
    <mergeCell ref="PHQ155:PHV155"/>
    <mergeCell ref="PHW155:PIB155"/>
    <mergeCell ref="PIC155:PIH155"/>
    <mergeCell ref="PII155:PIN155"/>
    <mergeCell ref="PIO155:PIT155"/>
    <mergeCell ref="PIU155:PIZ155"/>
    <mergeCell ref="PGG155:PGL155"/>
    <mergeCell ref="PGM155:PGR155"/>
    <mergeCell ref="PGS155:PGX155"/>
    <mergeCell ref="PGY155:PHD155"/>
    <mergeCell ref="PHE155:PHJ155"/>
    <mergeCell ref="PHK155:PHP155"/>
    <mergeCell ref="PEW155:PFB155"/>
    <mergeCell ref="PFC155:PFH155"/>
    <mergeCell ref="PFI155:PFN155"/>
    <mergeCell ref="PFO155:PFT155"/>
    <mergeCell ref="PFU155:PFZ155"/>
    <mergeCell ref="PGA155:PGF155"/>
    <mergeCell ref="PDM155:PDR155"/>
    <mergeCell ref="PDS155:PDX155"/>
    <mergeCell ref="PDY155:PED155"/>
    <mergeCell ref="PEE155:PEJ155"/>
    <mergeCell ref="PEK155:PEP155"/>
    <mergeCell ref="PEQ155:PEV155"/>
    <mergeCell ref="PCC155:PCH155"/>
    <mergeCell ref="PCI155:PCN155"/>
    <mergeCell ref="PCO155:PCT155"/>
    <mergeCell ref="PCU155:PCZ155"/>
    <mergeCell ref="PDA155:PDF155"/>
    <mergeCell ref="PDG155:PDL155"/>
    <mergeCell ref="PAS155:PAX155"/>
    <mergeCell ref="PAY155:PBD155"/>
    <mergeCell ref="PBE155:PBJ155"/>
    <mergeCell ref="PBK155:PBP155"/>
    <mergeCell ref="PBQ155:PBV155"/>
    <mergeCell ref="PBW155:PCB155"/>
    <mergeCell ref="OZI155:OZN155"/>
    <mergeCell ref="OZO155:OZT155"/>
    <mergeCell ref="OZU155:OZZ155"/>
    <mergeCell ref="PAA155:PAF155"/>
    <mergeCell ref="PAG155:PAL155"/>
    <mergeCell ref="PAM155:PAR155"/>
    <mergeCell ref="OXY155:OYD155"/>
    <mergeCell ref="OYE155:OYJ155"/>
    <mergeCell ref="OYK155:OYP155"/>
    <mergeCell ref="OYQ155:OYV155"/>
    <mergeCell ref="OYW155:OZB155"/>
    <mergeCell ref="OZC155:OZH155"/>
    <mergeCell ref="OWO155:OWT155"/>
    <mergeCell ref="OWU155:OWZ155"/>
    <mergeCell ref="OXA155:OXF155"/>
    <mergeCell ref="OXG155:OXL155"/>
    <mergeCell ref="OXM155:OXR155"/>
    <mergeCell ref="OXS155:OXX155"/>
    <mergeCell ref="OVE155:OVJ155"/>
    <mergeCell ref="OVK155:OVP155"/>
    <mergeCell ref="OVQ155:OVV155"/>
    <mergeCell ref="OVW155:OWB155"/>
    <mergeCell ref="OWC155:OWH155"/>
    <mergeCell ref="OWI155:OWN155"/>
    <mergeCell ref="OTU155:OTZ155"/>
    <mergeCell ref="OUA155:OUF155"/>
    <mergeCell ref="OUG155:OUL155"/>
    <mergeCell ref="OUM155:OUR155"/>
    <mergeCell ref="OUS155:OUX155"/>
    <mergeCell ref="OUY155:OVD155"/>
    <mergeCell ref="OSK155:OSP155"/>
    <mergeCell ref="OSQ155:OSV155"/>
    <mergeCell ref="OSW155:OTB155"/>
    <mergeCell ref="OTC155:OTH155"/>
    <mergeCell ref="OTI155:OTN155"/>
    <mergeCell ref="OTO155:OTT155"/>
    <mergeCell ref="ORA155:ORF155"/>
    <mergeCell ref="ORG155:ORL155"/>
    <mergeCell ref="ORM155:ORR155"/>
    <mergeCell ref="ORS155:ORX155"/>
    <mergeCell ref="ORY155:OSD155"/>
    <mergeCell ref="OSE155:OSJ155"/>
    <mergeCell ref="OPQ155:OPV155"/>
    <mergeCell ref="OPW155:OQB155"/>
    <mergeCell ref="OQC155:OQH155"/>
    <mergeCell ref="OQI155:OQN155"/>
    <mergeCell ref="OQO155:OQT155"/>
    <mergeCell ref="OQU155:OQZ155"/>
    <mergeCell ref="OOG155:OOL155"/>
    <mergeCell ref="OOM155:OOR155"/>
    <mergeCell ref="OOS155:OOX155"/>
    <mergeCell ref="OOY155:OPD155"/>
    <mergeCell ref="OPE155:OPJ155"/>
    <mergeCell ref="OPK155:OPP155"/>
    <mergeCell ref="OMW155:ONB155"/>
    <mergeCell ref="ONC155:ONH155"/>
    <mergeCell ref="ONI155:ONN155"/>
    <mergeCell ref="ONO155:ONT155"/>
    <mergeCell ref="ONU155:ONZ155"/>
    <mergeCell ref="OOA155:OOF155"/>
    <mergeCell ref="OLM155:OLR155"/>
    <mergeCell ref="OLS155:OLX155"/>
    <mergeCell ref="OLY155:OMD155"/>
    <mergeCell ref="OME155:OMJ155"/>
    <mergeCell ref="OMK155:OMP155"/>
    <mergeCell ref="OMQ155:OMV155"/>
    <mergeCell ref="OKC155:OKH155"/>
    <mergeCell ref="OKI155:OKN155"/>
    <mergeCell ref="OKO155:OKT155"/>
    <mergeCell ref="OKU155:OKZ155"/>
    <mergeCell ref="OLA155:OLF155"/>
    <mergeCell ref="OLG155:OLL155"/>
    <mergeCell ref="OIS155:OIX155"/>
    <mergeCell ref="OIY155:OJD155"/>
    <mergeCell ref="OJE155:OJJ155"/>
    <mergeCell ref="OJK155:OJP155"/>
    <mergeCell ref="OJQ155:OJV155"/>
    <mergeCell ref="OJW155:OKB155"/>
    <mergeCell ref="OHI155:OHN155"/>
    <mergeCell ref="OHO155:OHT155"/>
    <mergeCell ref="OHU155:OHZ155"/>
    <mergeCell ref="OIA155:OIF155"/>
    <mergeCell ref="OIG155:OIL155"/>
    <mergeCell ref="OIM155:OIR155"/>
    <mergeCell ref="OFY155:OGD155"/>
    <mergeCell ref="OGE155:OGJ155"/>
    <mergeCell ref="OGK155:OGP155"/>
    <mergeCell ref="OGQ155:OGV155"/>
    <mergeCell ref="OGW155:OHB155"/>
    <mergeCell ref="OHC155:OHH155"/>
    <mergeCell ref="OEO155:OET155"/>
    <mergeCell ref="OEU155:OEZ155"/>
    <mergeCell ref="OFA155:OFF155"/>
    <mergeCell ref="OFG155:OFL155"/>
    <mergeCell ref="OFM155:OFR155"/>
    <mergeCell ref="OFS155:OFX155"/>
    <mergeCell ref="ODE155:ODJ155"/>
    <mergeCell ref="ODK155:ODP155"/>
    <mergeCell ref="ODQ155:ODV155"/>
    <mergeCell ref="ODW155:OEB155"/>
    <mergeCell ref="OEC155:OEH155"/>
    <mergeCell ref="OEI155:OEN155"/>
    <mergeCell ref="OBU155:OBZ155"/>
    <mergeCell ref="OCA155:OCF155"/>
    <mergeCell ref="OCG155:OCL155"/>
    <mergeCell ref="OCM155:OCR155"/>
    <mergeCell ref="OCS155:OCX155"/>
    <mergeCell ref="OCY155:ODD155"/>
    <mergeCell ref="OAK155:OAP155"/>
    <mergeCell ref="OAQ155:OAV155"/>
    <mergeCell ref="OAW155:OBB155"/>
    <mergeCell ref="OBC155:OBH155"/>
    <mergeCell ref="OBI155:OBN155"/>
    <mergeCell ref="OBO155:OBT155"/>
    <mergeCell ref="NZA155:NZF155"/>
    <mergeCell ref="NZG155:NZL155"/>
    <mergeCell ref="NZM155:NZR155"/>
    <mergeCell ref="NZS155:NZX155"/>
    <mergeCell ref="NZY155:OAD155"/>
    <mergeCell ref="OAE155:OAJ155"/>
    <mergeCell ref="NXQ155:NXV155"/>
    <mergeCell ref="NXW155:NYB155"/>
    <mergeCell ref="NYC155:NYH155"/>
    <mergeCell ref="NYI155:NYN155"/>
    <mergeCell ref="NYO155:NYT155"/>
    <mergeCell ref="NYU155:NYZ155"/>
    <mergeCell ref="NWG155:NWL155"/>
    <mergeCell ref="NWM155:NWR155"/>
    <mergeCell ref="NWS155:NWX155"/>
    <mergeCell ref="NWY155:NXD155"/>
    <mergeCell ref="NXE155:NXJ155"/>
    <mergeCell ref="NXK155:NXP155"/>
    <mergeCell ref="NUW155:NVB155"/>
    <mergeCell ref="NVC155:NVH155"/>
    <mergeCell ref="NVI155:NVN155"/>
    <mergeCell ref="NVO155:NVT155"/>
    <mergeCell ref="NVU155:NVZ155"/>
    <mergeCell ref="NWA155:NWF155"/>
    <mergeCell ref="NTM155:NTR155"/>
    <mergeCell ref="NTS155:NTX155"/>
    <mergeCell ref="NTY155:NUD155"/>
    <mergeCell ref="NUE155:NUJ155"/>
    <mergeCell ref="NUK155:NUP155"/>
    <mergeCell ref="NUQ155:NUV155"/>
    <mergeCell ref="NSC155:NSH155"/>
    <mergeCell ref="NSI155:NSN155"/>
    <mergeCell ref="NSO155:NST155"/>
    <mergeCell ref="NSU155:NSZ155"/>
    <mergeCell ref="NTA155:NTF155"/>
    <mergeCell ref="NTG155:NTL155"/>
    <mergeCell ref="NQS155:NQX155"/>
    <mergeCell ref="NQY155:NRD155"/>
    <mergeCell ref="NRE155:NRJ155"/>
    <mergeCell ref="NRK155:NRP155"/>
    <mergeCell ref="NRQ155:NRV155"/>
    <mergeCell ref="NRW155:NSB155"/>
    <mergeCell ref="NPI155:NPN155"/>
    <mergeCell ref="NPO155:NPT155"/>
    <mergeCell ref="NPU155:NPZ155"/>
    <mergeCell ref="NQA155:NQF155"/>
    <mergeCell ref="NQG155:NQL155"/>
    <mergeCell ref="NQM155:NQR155"/>
    <mergeCell ref="NNY155:NOD155"/>
    <mergeCell ref="NOE155:NOJ155"/>
    <mergeCell ref="NOK155:NOP155"/>
    <mergeCell ref="NOQ155:NOV155"/>
    <mergeCell ref="NOW155:NPB155"/>
    <mergeCell ref="NPC155:NPH155"/>
    <mergeCell ref="NMO155:NMT155"/>
    <mergeCell ref="NMU155:NMZ155"/>
    <mergeCell ref="NNA155:NNF155"/>
    <mergeCell ref="NNG155:NNL155"/>
    <mergeCell ref="NNM155:NNR155"/>
    <mergeCell ref="NNS155:NNX155"/>
    <mergeCell ref="NLE155:NLJ155"/>
    <mergeCell ref="NLK155:NLP155"/>
    <mergeCell ref="NLQ155:NLV155"/>
    <mergeCell ref="NLW155:NMB155"/>
    <mergeCell ref="NMC155:NMH155"/>
    <mergeCell ref="NMI155:NMN155"/>
    <mergeCell ref="NJU155:NJZ155"/>
    <mergeCell ref="NKA155:NKF155"/>
    <mergeCell ref="NKG155:NKL155"/>
    <mergeCell ref="NKM155:NKR155"/>
    <mergeCell ref="NKS155:NKX155"/>
    <mergeCell ref="NKY155:NLD155"/>
    <mergeCell ref="NIK155:NIP155"/>
    <mergeCell ref="NIQ155:NIV155"/>
    <mergeCell ref="NIW155:NJB155"/>
    <mergeCell ref="NJC155:NJH155"/>
    <mergeCell ref="NJI155:NJN155"/>
    <mergeCell ref="NJO155:NJT155"/>
    <mergeCell ref="NHA155:NHF155"/>
    <mergeCell ref="NHG155:NHL155"/>
    <mergeCell ref="NHM155:NHR155"/>
    <mergeCell ref="NHS155:NHX155"/>
    <mergeCell ref="NHY155:NID155"/>
    <mergeCell ref="NIE155:NIJ155"/>
    <mergeCell ref="NFQ155:NFV155"/>
    <mergeCell ref="NFW155:NGB155"/>
    <mergeCell ref="NGC155:NGH155"/>
    <mergeCell ref="NGI155:NGN155"/>
    <mergeCell ref="NGO155:NGT155"/>
    <mergeCell ref="NGU155:NGZ155"/>
    <mergeCell ref="NEG155:NEL155"/>
    <mergeCell ref="NEM155:NER155"/>
    <mergeCell ref="NES155:NEX155"/>
    <mergeCell ref="NEY155:NFD155"/>
    <mergeCell ref="NFE155:NFJ155"/>
    <mergeCell ref="NFK155:NFP155"/>
    <mergeCell ref="NCW155:NDB155"/>
    <mergeCell ref="NDC155:NDH155"/>
    <mergeCell ref="NDI155:NDN155"/>
    <mergeCell ref="NDO155:NDT155"/>
    <mergeCell ref="NDU155:NDZ155"/>
    <mergeCell ref="NEA155:NEF155"/>
    <mergeCell ref="NBM155:NBR155"/>
    <mergeCell ref="NBS155:NBX155"/>
    <mergeCell ref="NBY155:NCD155"/>
    <mergeCell ref="NCE155:NCJ155"/>
    <mergeCell ref="NCK155:NCP155"/>
    <mergeCell ref="NCQ155:NCV155"/>
    <mergeCell ref="NAC155:NAH155"/>
    <mergeCell ref="NAI155:NAN155"/>
    <mergeCell ref="NAO155:NAT155"/>
    <mergeCell ref="NAU155:NAZ155"/>
    <mergeCell ref="NBA155:NBF155"/>
    <mergeCell ref="NBG155:NBL155"/>
    <mergeCell ref="MYS155:MYX155"/>
    <mergeCell ref="MYY155:MZD155"/>
    <mergeCell ref="MZE155:MZJ155"/>
    <mergeCell ref="MZK155:MZP155"/>
    <mergeCell ref="MZQ155:MZV155"/>
    <mergeCell ref="MZW155:NAB155"/>
    <mergeCell ref="MXI155:MXN155"/>
    <mergeCell ref="MXO155:MXT155"/>
    <mergeCell ref="MXU155:MXZ155"/>
    <mergeCell ref="MYA155:MYF155"/>
    <mergeCell ref="MYG155:MYL155"/>
    <mergeCell ref="MYM155:MYR155"/>
    <mergeCell ref="MVY155:MWD155"/>
    <mergeCell ref="MWE155:MWJ155"/>
    <mergeCell ref="MWK155:MWP155"/>
    <mergeCell ref="MWQ155:MWV155"/>
    <mergeCell ref="MWW155:MXB155"/>
    <mergeCell ref="MXC155:MXH155"/>
    <mergeCell ref="MUO155:MUT155"/>
    <mergeCell ref="MUU155:MUZ155"/>
    <mergeCell ref="MVA155:MVF155"/>
    <mergeCell ref="MVG155:MVL155"/>
    <mergeCell ref="MVM155:MVR155"/>
    <mergeCell ref="MVS155:MVX155"/>
    <mergeCell ref="MTE155:MTJ155"/>
    <mergeCell ref="MTK155:MTP155"/>
    <mergeCell ref="MTQ155:MTV155"/>
    <mergeCell ref="MTW155:MUB155"/>
    <mergeCell ref="MUC155:MUH155"/>
    <mergeCell ref="MUI155:MUN155"/>
    <mergeCell ref="MRU155:MRZ155"/>
    <mergeCell ref="MSA155:MSF155"/>
    <mergeCell ref="MSG155:MSL155"/>
    <mergeCell ref="MSM155:MSR155"/>
    <mergeCell ref="MSS155:MSX155"/>
    <mergeCell ref="MSY155:MTD155"/>
    <mergeCell ref="MQK155:MQP155"/>
    <mergeCell ref="MQQ155:MQV155"/>
    <mergeCell ref="MQW155:MRB155"/>
    <mergeCell ref="MRC155:MRH155"/>
    <mergeCell ref="MRI155:MRN155"/>
    <mergeCell ref="MRO155:MRT155"/>
    <mergeCell ref="MPA155:MPF155"/>
    <mergeCell ref="MPG155:MPL155"/>
    <mergeCell ref="MPM155:MPR155"/>
    <mergeCell ref="MPS155:MPX155"/>
    <mergeCell ref="MPY155:MQD155"/>
    <mergeCell ref="MQE155:MQJ155"/>
    <mergeCell ref="MNQ155:MNV155"/>
    <mergeCell ref="MNW155:MOB155"/>
    <mergeCell ref="MOC155:MOH155"/>
    <mergeCell ref="MOI155:MON155"/>
    <mergeCell ref="MOO155:MOT155"/>
    <mergeCell ref="MOU155:MOZ155"/>
    <mergeCell ref="MMG155:MML155"/>
    <mergeCell ref="MMM155:MMR155"/>
    <mergeCell ref="MMS155:MMX155"/>
    <mergeCell ref="MMY155:MND155"/>
    <mergeCell ref="MNE155:MNJ155"/>
    <mergeCell ref="MNK155:MNP155"/>
    <mergeCell ref="MKW155:MLB155"/>
    <mergeCell ref="MLC155:MLH155"/>
    <mergeCell ref="MLI155:MLN155"/>
    <mergeCell ref="MLO155:MLT155"/>
    <mergeCell ref="MLU155:MLZ155"/>
    <mergeCell ref="MMA155:MMF155"/>
    <mergeCell ref="MJM155:MJR155"/>
    <mergeCell ref="MJS155:MJX155"/>
    <mergeCell ref="MJY155:MKD155"/>
    <mergeCell ref="MKE155:MKJ155"/>
    <mergeCell ref="MKK155:MKP155"/>
    <mergeCell ref="MKQ155:MKV155"/>
    <mergeCell ref="MIC155:MIH155"/>
    <mergeCell ref="MII155:MIN155"/>
    <mergeCell ref="MIO155:MIT155"/>
    <mergeCell ref="MIU155:MIZ155"/>
    <mergeCell ref="MJA155:MJF155"/>
    <mergeCell ref="MJG155:MJL155"/>
    <mergeCell ref="MGS155:MGX155"/>
    <mergeCell ref="MGY155:MHD155"/>
    <mergeCell ref="MHE155:MHJ155"/>
    <mergeCell ref="MHK155:MHP155"/>
    <mergeCell ref="MHQ155:MHV155"/>
    <mergeCell ref="MHW155:MIB155"/>
    <mergeCell ref="MFI155:MFN155"/>
    <mergeCell ref="MFO155:MFT155"/>
    <mergeCell ref="MFU155:MFZ155"/>
    <mergeCell ref="MGA155:MGF155"/>
    <mergeCell ref="MGG155:MGL155"/>
    <mergeCell ref="MGM155:MGR155"/>
    <mergeCell ref="MDY155:MED155"/>
    <mergeCell ref="MEE155:MEJ155"/>
    <mergeCell ref="MEK155:MEP155"/>
    <mergeCell ref="MEQ155:MEV155"/>
    <mergeCell ref="MEW155:MFB155"/>
    <mergeCell ref="MFC155:MFH155"/>
    <mergeCell ref="MCO155:MCT155"/>
    <mergeCell ref="MCU155:MCZ155"/>
    <mergeCell ref="MDA155:MDF155"/>
    <mergeCell ref="MDG155:MDL155"/>
    <mergeCell ref="MDM155:MDR155"/>
    <mergeCell ref="MDS155:MDX155"/>
    <mergeCell ref="MBE155:MBJ155"/>
    <mergeCell ref="MBK155:MBP155"/>
    <mergeCell ref="MBQ155:MBV155"/>
    <mergeCell ref="MBW155:MCB155"/>
    <mergeCell ref="MCC155:MCH155"/>
    <mergeCell ref="MCI155:MCN155"/>
    <mergeCell ref="LZU155:LZZ155"/>
    <mergeCell ref="MAA155:MAF155"/>
    <mergeCell ref="MAG155:MAL155"/>
    <mergeCell ref="MAM155:MAR155"/>
    <mergeCell ref="MAS155:MAX155"/>
    <mergeCell ref="MAY155:MBD155"/>
    <mergeCell ref="LYK155:LYP155"/>
    <mergeCell ref="LYQ155:LYV155"/>
    <mergeCell ref="LYW155:LZB155"/>
    <mergeCell ref="LZC155:LZH155"/>
    <mergeCell ref="LZI155:LZN155"/>
    <mergeCell ref="LZO155:LZT155"/>
    <mergeCell ref="LXA155:LXF155"/>
    <mergeCell ref="LXG155:LXL155"/>
    <mergeCell ref="LXM155:LXR155"/>
    <mergeCell ref="LXS155:LXX155"/>
    <mergeCell ref="LXY155:LYD155"/>
    <mergeCell ref="LYE155:LYJ155"/>
    <mergeCell ref="LVQ155:LVV155"/>
    <mergeCell ref="LVW155:LWB155"/>
    <mergeCell ref="LWC155:LWH155"/>
    <mergeCell ref="LWI155:LWN155"/>
    <mergeCell ref="LWO155:LWT155"/>
    <mergeCell ref="LWU155:LWZ155"/>
    <mergeCell ref="LUG155:LUL155"/>
    <mergeCell ref="LUM155:LUR155"/>
    <mergeCell ref="LUS155:LUX155"/>
    <mergeCell ref="LUY155:LVD155"/>
    <mergeCell ref="LVE155:LVJ155"/>
    <mergeCell ref="LVK155:LVP155"/>
    <mergeCell ref="LSW155:LTB155"/>
    <mergeCell ref="LTC155:LTH155"/>
    <mergeCell ref="LTI155:LTN155"/>
    <mergeCell ref="LTO155:LTT155"/>
    <mergeCell ref="LTU155:LTZ155"/>
    <mergeCell ref="LUA155:LUF155"/>
    <mergeCell ref="LRM155:LRR155"/>
    <mergeCell ref="LRS155:LRX155"/>
    <mergeCell ref="LRY155:LSD155"/>
    <mergeCell ref="LSE155:LSJ155"/>
    <mergeCell ref="LSK155:LSP155"/>
    <mergeCell ref="LSQ155:LSV155"/>
    <mergeCell ref="LQC155:LQH155"/>
    <mergeCell ref="LQI155:LQN155"/>
    <mergeCell ref="LQO155:LQT155"/>
    <mergeCell ref="LQU155:LQZ155"/>
    <mergeCell ref="LRA155:LRF155"/>
    <mergeCell ref="LRG155:LRL155"/>
    <mergeCell ref="LOS155:LOX155"/>
    <mergeCell ref="LOY155:LPD155"/>
    <mergeCell ref="LPE155:LPJ155"/>
    <mergeCell ref="LPK155:LPP155"/>
    <mergeCell ref="LPQ155:LPV155"/>
    <mergeCell ref="LPW155:LQB155"/>
    <mergeCell ref="LNI155:LNN155"/>
    <mergeCell ref="LNO155:LNT155"/>
    <mergeCell ref="LNU155:LNZ155"/>
    <mergeCell ref="LOA155:LOF155"/>
    <mergeCell ref="LOG155:LOL155"/>
    <mergeCell ref="LOM155:LOR155"/>
    <mergeCell ref="LLY155:LMD155"/>
    <mergeCell ref="LME155:LMJ155"/>
    <mergeCell ref="LMK155:LMP155"/>
    <mergeCell ref="LMQ155:LMV155"/>
    <mergeCell ref="LMW155:LNB155"/>
    <mergeCell ref="LNC155:LNH155"/>
    <mergeCell ref="LKO155:LKT155"/>
    <mergeCell ref="LKU155:LKZ155"/>
    <mergeCell ref="LLA155:LLF155"/>
    <mergeCell ref="LLG155:LLL155"/>
    <mergeCell ref="LLM155:LLR155"/>
    <mergeCell ref="LLS155:LLX155"/>
    <mergeCell ref="LJE155:LJJ155"/>
    <mergeCell ref="LJK155:LJP155"/>
    <mergeCell ref="LJQ155:LJV155"/>
    <mergeCell ref="LJW155:LKB155"/>
    <mergeCell ref="LKC155:LKH155"/>
    <mergeCell ref="LKI155:LKN155"/>
    <mergeCell ref="LHU155:LHZ155"/>
    <mergeCell ref="LIA155:LIF155"/>
    <mergeCell ref="LIG155:LIL155"/>
    <mergeCell ref="LIM155:LIR155"/>
    <mergeCell ref="LIS155:LIX155"/>
    <mergeCell ref="LIY155:LJD155"/>
    <mergeCell ref="LGK155:LGP155"/>
    <mergeCell ref="LGQ155:LGV155"/>
    <mergeCell ref="LGW155:LHB155"/>
    <mergeCell ref="LHC155:LHH155"/>
    <mergeCell ref="LHI155:LHN155"/>
    <mergeCell ref="LHO155:LHT155"/>
    <mergeCell ref="LFA155:LFF155"/>
    <mergeCell ref="LFG155:LFL155"/>
    <mergeCell ref="LFM155:LFR155"/>
    <mergeCell ref="LFS155:LFX155"/>
    <mergeCell ref="LFY155:LGD155"/>
    <mergeCell ref="LGE155:LGJ155"/>
    <mergeCell ref="LDQ155:LDV155"/>
    <mergeCell ref="LDW155:LEB155"/>
    <mergeCell ref="LEC155:LEH155"/>
    <mergeCell ref="LEI155:LEN155"/>
    <mergeCell ref="LEO155:LET155"/>
    <mergeCell ref="LEU155:LEZ155"/>
    <mergeCell ref="LCG155:LCL155"/>
    <mergeCell ref="LCM155:LCR155"/>
    <mergeCell ref="LCS155:LCX155"/>
    <mergeCell ref="LCY155:LDD155"/>
    <mergeCell ref="LDE155:LDJ155"/>
    <mergeCell ref="LDK155:LDP155"/>
    <mergeCell ref="LAW155:LBB155"/>
    <mergeCell ref="LBC155:LBH155"/>
    <mergeCell ref="LBI155:LBN155"/>
    <mergeCell ref="LBO155:LBT155"/>
    <mergeCell ref="LBU155:LBZ155"/>
    <mergeCell ref="LCA155:LCF155"/>
    <mergeCell ref="KZM155:KZR155"/>
    <mergeCell ref="KZS155:KZX155"/>
    <mergeCell ref="KZY155:LAD155"/>
    <mergeCell ref="LAE155:LAJ155"/>
    <mergeCell ref="LAK155:LAP155"/>
    <mergeCell ref="LAQ155:LAV155"/>
    <mergeCell ref="KYC155:KYH155"/>
    <mergeCell ref="KYI155:KYN155"/>
    <mergeCell ref="KYO155:KYT155"/>
    <mergeCell ref="KYU155:KYZ155"/>
    <mergeCell ref="KZA155:KZF155"/>
    <mergeCell ref="KZG155:KZL155"/>
    <mergeCell ref="KWS155:KWX155"/>
    <mergeCell ref="KWY155:KXD155"/>
    <mergeCell ref="KXE155:KXJ155"/>
    <mergeCell ref="KXK155:KXP155"/>
    <mergeCell ref="KXQ155:KXV155"/>
    <mergeCell ref="KXW155:KYB155"/>
    <mergeCell ref="KVI155:KVN155"/>
    <mergeCell ref="KVO155:KVT155"/>
    <mergeCell ref="KVU155:KVZ155"/>
    <mergeCell ref="KWA155:KWF155"/>
    <mergeCell ref="KWG155:KWL155"/>
    <mergeCell ref="KWM155:KWR155"/>
    <mergeCell ref="KTY155:KUD155"/>
    <mergeCell ref="KUE155:KUJ155"/>
    <mergeCell ref="KUK155:KUP155"/>
    <mergeCell ref="KUQ155:KUV155"/>
    <mergeCell ref="KUW155:KVB155"/>
    <mergeCell ref="KVC155:KVH155"/>
    <mergeCell ref="KSO155:KST155"/>
    <mergeCell ref="KSU155:KSZ155"/>
    <mergeCell ref="KTA155:KTF155"/>
    <mergeCell ref="KTG155:KTL155"/>
    <mergeCell ref="KTM155:KTR155"/>
    <mergeCell ref="KTS155:KTX155"/>
    <mergeCell ref="KRE155:KRJ155"/>
    <mergeCell ref="KRK155:KRP155"/>
    <mergeCell ref="KRQ155:KRV155"/>
    <mergeCell ref="KRW155:KSB155"/>
    <mergeCell ref="KSC155:KSH155"/>
    <mergeCell ref="KSI155:KSN155"/>
    <mergeCell ref="KPU155:KPZ155"/>
    <mergeCell ref="KQA155:KQF155"/>
    <mergeCell ref="KQG155:KQL155"/>
    <mergeCell ref="KQM155:KQR155"/>
    <mergeCell ref="KQS155:KQX155"/>
    <mergeCell ref="KQY155:KRD155"/>
    <mergeCell ref="KOK155:KOP155"/>
    <mergeCell ref="KOQ155:KOV155"/>
    <mergeCell ref="KOW155:KPB155"/>
    <mergeCell ref="KPC155:KPH155"/>
    <mergeCell ref="KPI155:KPN155"/>
    <mergeCell ref="KPO155:KPT155"/>
    <mergeCell ref="KNA155:KNF155"/>
    <mergeCell ref="KNG155:KNL155"/>
    <mergeCell ref="KNM155:KNR155"/>
    <mergeCell ref="KNS155:KNX155"/>
    <mergeCell ref="KNY155:KOD155"/>
    <mergeCell ref="KOE155:KOJ155"/>
    <mergeCell ref="KLQ155:KLV155"/>
    <mergeCell ref="KLW155:KMB155"/>
    <mergeCell ref="KMC155:KMH155"/>
    <mergeCell ref="KMI155:KMN155"/>
    <mergeCell ref="KMO155:KMT155"/>
    <mergeCell ref="KMU155:KMZ155"/>
    <mergeCell ref="KKG155:KKL155"/>
    <mergeCell ref="KKM155:KKR155"/>
    <mergeCell ref="KKS155:KKX155"/>
    <mergeCell ref="KKY155:KLD155"/>
    <mergeCell ref="KLE155:KLJ155"/>
    <mergeCell ref="KLK155:KLP155"/>
    <mergeCell ref="KIW155:KJB155"/>
    <mergeCell ref="KJC155:KJH155"/>
    <mergeCell ref="KJI155:KJN155"/>
    <mergeCell ref="KJO155:KJT155"/>
    <mergeCell ref="KJU155:KJZ155"/>
    <mergeCell ref="KKA155:KKF155"/>
    <mergeCell ref="KHM155:KHR155"/>
    <mergeCell ref="KHS155:KHX155"/>
    <mergeCell ref="KHY155:KID155"/>
    <mergeCell ref="KIE155:KIJ155"/>
    <mergeCell ref="KIK155:KIP155"/>
    <mergeCell ref="KIQ155:KIV155"/>
    <mergeCell ref="KGC155:KGH155"/>
    <mergeCell ref="KGI155:KGN155"/>
    <mergeCell ref="KGO155:KGT155"/>
    <mergeCell ref="KGU155:KGZ155"/>
    <mergeCell ref="KHA155:KHF155"/>
    <mergeCell ref="KHG155:KHL155"/>
    <mergeCell ref="KES155:KEX155"/>
    <mergeCell ref="KEY155:KFD155"/>
    <mergeCell ref="KFE155:KFJ155"/>
    <mergeCell ref="KFK155:KFP155"/>
    <mergeCell ref="KFQ155:KFV155"/>
    <mergeCell ref="KFW155:KGB155"/>
    <mergeCell ref="KDI155:KDN155"/>
    <mergeCell ref="KDO155:KDT155"/>
    <mergeCell ref="KDU155:KDZ155"/>
    <mergeCell ref="KEA155:KEF155"/>
    <mergeCell ref="KEG155:KEL155"/>
    <mergeCell ref="KEM155:KER155"/>
    <mergeCell ref="KBY155:KCD155"/>
    <mergeCell ref="KCE155:KCJ155"/>
    <mergeCell ref="KCK155:KCP155"/>
    <mergeCell ref="KCQ155:KCV155"/>
    <mergeCell ref="KCW155:KDB155"/>
    <mergeCell ref="KDC155:KDH155"/>
    <mergeCell ref="KAO155:KAT155"/>
    <mergeCell ref="KAU155:KAZ155"/>
    <mergeCell ref="KBA155:KBF155"/>
    <mergeCell ref="KBG155:KBL155"/>
    <mergeCell ref="KBM155:KBR155"/>
    <mergeCell ref="KBS155:KBX155"/>
    <mergeCell ref="JZE155:JZJ155"/>
    <mergeCell ref="JZK155:JZP155"/>
    <mergeCell ref="JZQ155:JZV155"/>
    <mergeCell ref="JZW155:KAB155"/>
    <mergeCell ref="KAC155:KAH155"/>
    <mergeCell ref="KAI155:KAN155"/>
    <mergeCell ref="JXU155:JXZ155"/>
    <mergeCell ref="JYA155:JYF155"/>
    <mergeCell ref="JYG155:JYL155"/>
    <mergeCell ref="JYM155:JYR155"/>
    <mergeCell ref="JYS155:JYX155"/>
    <mergeCell ref="JYY155:JZD155"/>
    <mergeCell ref="JWK155:JWP155"/>
    <mergeCell ref="JWQ155:JWV155"/>
    <mergeCell ref="JWW155:JXB155"/>
    <mergeCell ref="JXC155:JXH155"/>
    <mergeCell ref="JXI155:JXN155"/>
    <mergeCell ref="JXO155:JXT155"/>
    <mergeCell ref="JVA155:JVF155"/>
    <mergeCell ref="JVG155:JVL155"/>
    <mergeCell ref="JVM155:JVR155"/>
    <mergeCell ref="JVS155:JVX155"/>
    <mergeCell ref="JVY155:JWD155"/>
    <mergeCell ref="JWE155:JWJ155"/>
    <mergeCell ref="JTQ155:JTV155"/>
    <mergeCell ref="JTW155:JUB155"/>
    <mergeCell ref="JUC155:JUH155"/>
    <mergeCell ref="JUI155:JUN155"/>
    <mergeCell ref="JUO155:JUT155"/>
    <mergeCell ref="JUU155:JUZ155"/>
    <mergeCell ref="JSG155:JSL155"/>
    <mergeCell ref="JSM155:JSR155"/>
    <mergeCell ref="JSS155:JSX155"/>
    <mergeCell ref="JSY155:JTD155"/>
    <mergeCell ref="JTE155:JTJ155"/>
    <mergeCell ref="JTK155:JTP155"/>
    <mergeCell ref="JQW155:JRB155"/>
    <mergeCell ref="JRC155:JRH155"/>
    <mergeCell ref="JRI155:JRN155"/>
    <mergeCell ref="JRO155:JRT155"/>
    <mergeCell ref="JRU155:JRZ155"/>
    <mergeCell ref="JSA155:JSF155"/>
    <mergeCell ref="JPM155:JPR155"/>
    <mergeCell ref="JPS155:JPX155"/>
    <mergeCell ref="JPY155:JQD155"/>
    <mergeCell ref="JQE155:JQJ155"/>
    <mergeCell ref="JQK155:JQP155"/>
    <mergeCell ref="JQQ155:JQV155"/>
    <mergeCell ref="JOC155:JOH155"/>
    <mergeCell ref="JOI155:JON155"/>
    <mergeCell ref="JOO155:JOT155"/>
    <mergeCell ref="JOU155:JOZ155"/>
    <mergeCell ref="JPA155:JPF155"/>
    <mergeCell ref="JPG155:JPL155"/>
    <mergeCell ref="JMS155:JMX155"/>
    <mergeCell ref="JMY155:JND155"/>
    <mergeCell ref="JNE155:JNJ155"/>
    <mergeCell ref="JNK155:JNP155"/>
    <mergeCell ref="JNQ155:JNV155"/>
    <mergeCell ref="JNW155:JOB155"/>
    <mergeCell ref="JLI155:JLN155"/>
    <mergeCell ref="JLO155:JLT155"/>
    <mergeCell ref="JLU155:JLZ155"/>
    <mergeCell ref="JMA155:JMF155"/>
    <mergeCell ref="JMG155:JML155"/>
    <mergeCell ref="JMM155:JMR155"/>
    <mergeCell ref="JJY155:JKD155"/>
    <mergeCell ref="JKE155:JKJ155"/>
    <mergeCell ref="JKK155:JKP155"/>
    <mergeCell ref="JKQ155:JKV155"/>
    <mergeCell ref="JKW155:JLB155"/>
    <mergeCell ref="JLC155:JLH155"/>
    <mergeCell ref="JIO155:JIT155"/>
    <mergeCell ref="JIU155:JIZ155"/>
    <mergeCell ref="JJA155:JJF155"/>
    <mergeCell ref="JJG155:JJL155"/>
    <mergeCell ref="JJM155:JJR155"/>
    <mergeCell ref="JJS155:JJX155"/>
    <mergeCell ref="JHE155:JHJ155"/>
    <mergeCell ref="JHK155:JHP155"/>
    <mergeCell ref="JHQ155:JHV155"/>
    <mergeCell ref="JHW155:JIB155"/>
    <mergeCell ref="JIC155:JIH155"/>
    <mergeCell ref="JII155:JIN155"/>
    <mergeCell ref="JFU155:JFZ155"/>
    <mergeCell ref="JGA155:JGF155"/>
    <mergeCell ref="JGG155:JGL155"/>
    <mergeCell ref="JGM155:JGR155"/>
    <mergeCell ref="JGS155:JGX155"/>
    <mergeCell ref="JGY155:JHD155"/>
    <mergeCell ref="JEK155:JEP155"/>
    <mergeCell ref="JEQ155:JEV155"/>
    <mergeCell ref="JEW155:JFB155"/>
    <mergeCell ref="JFC155:JFH155"/>
    <mergeCell ref="JFI155:JFN155"/>
    <mergeCell ref="JFO155:JFT155"/>
    <mergeCell ref="JDA155:JDF155"/>
    <mergeCell ref="JDG155:JDL155"/>
    <mergeCell ref="JDM155:JDR155"/>
    <mergeCell ref="JDS155:JDX155"/>
    <mergeCell ref="JDY155:JED155"/>
    <mergeCell ref="JEE155:JEJ155"/>
    <mergeCell ref="JBQ155:JBV155"/>
    <mergeCell ref="JBW155:JCB155"/>
    <mergeCell ref="JCC155:JCH155"/>
    <mergeCell ref="JCI155:JCN155"/>
    <mergeCell ref="JCO155:JCT155"/>
    <mergeCell ref="JCU155:JCZ155"/>
    <mergeCell ref="JAG155:JAL155"/>
    <mergeCell ref="JAM155:JAR155"/>
    <mergeCell ref="JAS155:JAX155"/>
    <mergeCell ref="JAY155:JBD155"/>
    <mergeCell ref="JBE155:JBJ155"/>
    <mergeCell ref="JBK155:JBP155"/>
    <mergeCell ref="IYW155:IZB155"/>
    <mergeCell ref="IZC155:IZH155"/>
    <mergeCell ref="IZI155:IZN155"/>
    <mergeCell ref="IZO155:IZT155"/>
    <mergeCell ref="IZU155:IZZ155"/>
    <mergeCell ref="JAA155:JAF155"/>
    <mergeCell ref="IXM155:IXR155"/>
    <mergeCell ref="IXS155:IXX155"/>
    <mergeCell ref="IXY155:IYD155"/>
    <mergeCell ref="IYE155:IYJ155"/>
    <mergeCell ref="IYK155:IYP155"/>
    <mergeCell ref="IYQ155:IYV155"/>
    <mergeCell ref="IWC155:IWH155"/>
    <mergeCell ref="IWI155:IWN155"/>
    <mergeCell ref="IWO155:IWT155"/>
    <mergeCell ref="IWU155:IWZ155"/>
    <mergeCell ref="IXA155:IXF155"/>
    <mergeCell ref="IXG155:IXL155"/>
    <mergeCell ref="IUS155:IUX155"/>
    <mergeCell ref="IUY155:IVD155"/>
    <mergeCell ref="IVE155:IVJ155"/>
    <mergeCell ref="IVK155:IVP155"/>
    <mergeCell ref="IVQ155:IVV155"/>
    <mergeCell ref="IVW155:IWB155"/>
    <mergeCell ref="ITI155:ITN155"/>
    <mergeCell ref="ITO155:ITT155"/>
    <mergeCell ref="ITU155:ITZ155"/>
    <mergeCell ref="IUA155:IUF155"/>
    <mergeCell ref="IUG155:IUL155"/>
    <mergeCell ref="IUM155:IUR155"/>
    <mergeCell ref="IRY155:ISD155"/>
    <mergeCell ref="ISE155:ISJ155"/>
    <mergeCell ref="ISK155:ISP155"/>
    <mergeCell ref="ISQ155:ISV155"/>
    <mergeCell ref="ISW155:ITB155"/>
    <mergeCell ref="ITC155:ITH155"/>
    <mergeCell ref="IQO155:IQT155"/>
    <mergeCell ref="IQU155:IQZ155"/>
    <mergeCell ref="IRA155:IRF155"/>
    <mergeCell ref="IRG155:IRL155"/>
    <mergeCell ref="IRM155:IRR155"/>
    <mergeCell ref="IRS155:IRX155"/>
    <mergeCell ref="IPE155:IPJ155"/>
    <mergeCell ref="IPK155:IPP155"/>
    <mergeCell ref="IPQ155:IPV155"/>
    <mergeCell ref="IPW155:IQB155"/>
    <mergeCell ref="IQC155:IQH155"/>
    <mergeCell ref="IQI155:IQN155"/>
    <mergeCell ref="INU155:INZ155"/>
    <mergeCell ref="IOA155:IOF155"/>
    <mergeCell ref="IOG155:IOL155"/>
    <mergeCell ref="IOM155:IOR155"/>
    <mergeCell ref="IOS155:IOX155"/>
    <mergeCell ref="IOY155:IPD155"/>
    <mergeCell ref="IMK155:IMP155"/>
    <mergeCell ref="IMQ155:IMV155"/>
    <mergeCell ref="IMW155:INB155"/>
    <mergeCell ref="INC155:INH155"/>
    <mergeCell ref="INI155:INN155"/>
    <mergeCell ref="INO155:INT155"/>
    <mergeCell ref="ILA155:ILF155"/>
    <mergeCell ref="ILG155:ILL155"/>
    <mergeCell ref="ILM155:ILR155"/>
    <mergeCell ref="ILS155:ILX155"/>
    <mergeCell ref="ILY155:IMD155"/>
    <mergeCell ref="IME155:IMJ155"/>
    <mergeCell ref="IJQ155:IJV155"/>
    <mergeCell ref="IJW155:IKB155"/>
    <mergeCell ref="IKC155:IKH155"/>
    <mergeCell ref="IKI155:IKN155"/>
    <mergeCell ref="IKO155:IKT155"/>
    <mergeCell ref="IKU155:IKZ155"/>
    <mergeCell ref="IIG155:IIL155"/>
    <mergeCell ref="IIM155:IIR155"/>
    <mergeCell ref="IIS155:IIX155"/>
    <mergeCell ref="IIY155:IJD155"/>
    <mergeCell ref="IJE155:IJJ155"/>
    <mergeCell ref="IJK155:IJP155"/>
    <mergeCell ref="IGW155:IHB155"/>
    <mergeCell ref="IHC155:IHH155"/>
    <mergeCell ref="IHI155:IHN155"/>
    <mergeCell ref="IHO155:IHT155"/>
    <mergeCell ref="IHU155:IHZ155"/>
    <mergeCell ref="IIA155:IIF155"/>
    <mergeCell ref="IFM155:IFR155"/>
    <mergeCell ref="IFS155:IFX155"/>
    <mergeCell ref="IFY155:IGD155"/>
    <mergeCell ref="IGE155:IGJ155"/>
    <mergeCell ref="IGK155:IGP155"/>
    <mergeCell ref="IGQ155:IGV155"/>
    <mergeCell ref="IEC155:IEH155"/>
    <mergeCell ref="IEI155:IEN155"/>
    <mergeCell ref="IEO155:IET155"/>
    <mergeCell ref="IEU155:IEZ155"/>
    <mergeCell ref="IFA155:IFF155"/>
    <mergeCell ref="IFG155:IFL155"/>
    <mergeCell ref="ICS155:ICX155"/>
    <mergeCell ref="ICY155:IDD155"/>
    <mergeCell ref="IDE155:IDJ155"/>
    <mergeCell ref="IDK155:IDP155"/>
    <mergeCell ref="IDQ155:IDV155"/>
    <mergeCell ref="IDW155:IEB155"/>
    <mergeCell ref="IBI155:IBN155"/>
    <mergeCell ref="IBO155:IBT155"/>
    <mergeCell ref="IBU155:IBZ155"/>
    <mergeCell ref="ICA155:ICF155"/>
    <mergeCell ref="ICG155:ICL155"/>
    <mergeCell ref="ICM155:ICR155"/>
    <mergeCell ref="HZY155:IAD155"/>
    <mergeCell ref="IAE155:IAJ155"/>
    <mergeCell ref="IAK155:IAP155"/>
    <mergeCell ref="IAQ155:IAV155"/>
    <mergeCell ref="IAW155:IBB155"/>
    <mergeCell ref="IBC155:IBH155"/>
    <mergeCell ref="HYO155:HYT155"/>
    <mergeCell ref="HYU155:HYZ155"/>
    <mergeCell ref="HZA155:HZF155"/>
    <mergeCell ref="HZG155:HZL155"/>
    <mergeCell ref="HZM155:HZR155"/>
    <mergeCell ref="HZS155:HZX155"/>
    <mergeCell ref="HXE155:HXJ155"/>
    <mergeCell ref="HXK155:HXP155"/>
    <mergeCell ref="HXQ155:HXV155"/>
    <mergeCell ref="HXW155:HYB155"/>
    <mergeCell ref="HYC155:HYH155"/>
    <mergeCell ref="HYI155:HYN155"/>
    <mergeCell ref="HVU155:HVZ155"/>
    <mergeCell ref="HWA155:HWF155"/>
    <mergeCell ref="HWG155:HWL155"/>
    <mergeCell ref="HWM155:HWR155"/>
    <mergeCell ref="HWS155:HWX155"/>
    <mergeCell ref="HWY155:HXD155"/>
    <mergeCell ref="HUK155:HUP155"/>
    <mergeCell ref="HUQ155:HUV155"/>
    <mergeCell ref="HUW155:HVB155"/>
    <mergeCell ref="HVC155:HVH155"/>
    <mergeCell ref="HVI155:HVN155"/>
    <mergeCell ref="HVO155:HVT155"/>
    <mergeCell ref="HTA155:HTF155"/>
    <mergeCell ref="HTG155:HTL155"/>
    <mergeCell ref="HTM155:HTR155"/>
    <mergeCell ref="HTS155:HTX155"/>
    <mergeCell ref="HTY155:HUD155"/>
    <mergeCell ref="HUE155:HUJ155"/>
    <mergeCell ref="HRQ155:HRV155"/>
    <mergeCell ref="HRW155:HSB155"/>
    <mergeCell ref="HSC155:HSH155"/>
    <mergeCell ref="HSI155:HSN155"/>
    <mergeCell ref="HSO155:HST155"/>
    <mergeCell ref="HSU155:HSZ155"/>
    <mergeCell ref="HQG155:HQL155"/>
    <mergeCell ref="HQM155:HQR155"/>
    <mergeCell ref="HQS155:HQX155"/>
    <mergeCell ref="HQY155:HRD155"/>
    <mergeCell ref="HRE155:HRJ155"/>
    <mergeCell ref="HRK155:HRP155"/>
    <mergeCell ref="HOW155:HPB155"/>
    <mergeCell ref="HPC155:HPH155"/>
    <mergeCell ref="HPI155:HPN155"/>
    <mergeCell ref="HPO155:HPT155"/>
    <mergeCell ref="HPU155:HPZ155"/>
    <mergeCell ref="HQA155:HQF155"/>
    <mergeCell ref="HNM155:HNR155"/>
    <mergeCell ref="HNS155:HNX155"/>
    <mergeCell ref="HNY155:HOD155"/>
    <mergeCell ref="HOE155:HOJ155"/>
    <mergeCell ref="HOK155:HOP155"/>
    <mergeCell ref="HOQ155:HOV155"/>
    <mergeCell ref="HMC155:HMH155"/>
    <mergeCell ref="HMI155:HMN155"/>
    <mergeCell ref="HMO155:HMT155"/>
    <mergeCell ref="HMU155:HMZ155"/>
    <mergeCell ref="HNA155:HNF155"/>
    <mergeCell ref="HNG155:HNL155"/>
    <mergeCell ref="HKS155:HKX155"/>
    <mergeCell ref="HKY155:HLD155"/>
    <mergeCell ref="HLE155:HLJ155"/>
    <mergeCell ref="HLK155:HLP155"/>
    <mergeCell ref="HLQ155:HLV155"/>
    <mergeCell ref="HLW155:HMB155"/>
    <mergeCell ref="HJI155:HJN155"/>
    <mergeCell ref="HJO155:HJT155"/>
    <mergeCell ref="HJU155:HJZ155"/>
    <mergeCell ref="HKA155:HKF155"/>
    <mergeCell ref="HKG155:HKL155"/>
    <mergeCell ref="HKM155:HKR155"/>
    <mergeCell ref="HHY155:HID155"/>
    <mergeCell ref="HIE155:HIJ155"/>
    <mergeCell ref="HIK155:HIP155"/>
    <mergeCell ref="HIQ155:HIV155"/>
    <mergeCell ref="HIW155:HJB155"/>
    <mergeCell ref="HJC155:HJH155"/>
    <mergeCell ref="HGO155:HGT155"/>
    <mergeCell ref="HGU155:HGZ155"/>
    <mergeCell ref="HHA155:HHF155"/>
    <mergeCell ref="HHG155:HHL155"/>
    <mergeCell ref="HHM155:HHR155"/>
    <mergeCell ref="HHS155:HHX155"/>
    <mergeCell ref="HFE155:HFJ155"/>
    <mergeCell ref="HFK155:HFP155"/>
    <mergeCell ref="HFQ155:HFV155"/>
    <mergeCell ref="HFW155:HGB155"/>
    <mergeCell ref="HGC155:HGH155"/>
    <mergeCell ref="HGI155:HGN155"/>
    <mergeCell ref="HDU155:HDZ155"/>
    <mergeCell ref="HEA155:HEF155"/>
    <mergeCell ref="HEG155:HEL155"/>
    <mergeCell ref="HEM155:HER155"/>
    <mergeCell ref="HES155:HEX155"/>
    <mergeCell ref="HEY155:HFD155"/>
    <mergeCell ref="HCK155:HCP155"/>
    <mergeCell ref="HCQ155:HCV155"/>
    <mergeCell ref="HCW155:HDB155"/>
    <mergeCell ref="HDC155:HDH155"/>
    <mergeCell ref="HDI155:HDN155"/>
    <mergeCell ref="HDO155:HDT155"/>
    <mergeCell ref="HBA155:HBF155"/>
    <mergeCell ref="HBG155:HBL155"/>
    <mergeCell ref="HBM155:HBR155"/>
    <mergeCell ref="HBS155:HBX155"/>
    <mergeCell ref="HBY155:HCD155"/>
    <mergeCell ref="HCE155:HCJ155"/>
    <mergeCell ref="GZQ155:GZV155"/>
    <mergeCell ref="GZW155:HAB155"/>
    <mergeCell ref="HAC155:HAH155"/>
    <mergeCell ref="HAI155:HAN155"/>
    <mergeCell ref="HAO155:HAT155"/>
    <mergeCell ref="HAU155:HAZ155"/>
    <mergeCell ref="GYG155:GYL155"/>
    <mergeCell ref="GYM155:GYR155"/>
    <mergeCell ref="GYS155:GYX155"/>
    <mergeCell ref="GYY155:GZD155"/>
    <mergeCell ref="GZE155:GZJ155"/>
    <mergeCell ref="GZK155:GZP155"/>
    <mergeCell ref="GWW155:GXB155"/>
    <mergeCell ref="GXC155:GXH155"/>
    <mergeCell ref="GXI155:GXN155"/>
    <mergeCell ref="GXO155:GXT155"/>
    <mergeCell ref="GXU155:GXZ155"/>
    <mergeCell ref="GYA155:GYF155"/>
    <mergeCell ref="GVM155:GVR155"/>
    <mergeCell ref="GVS155:GVX155"/>
    <mergeCell ref="GVY155:GWD155"/>
    <mergeCell ref="GWE155:GWJ155"/>
    <mergeCell ref="GWK155:GWP155"/>
    <mergeCell ref="GWQ155:GWV155"/>
    <mergeCell ref="GUC155:GUH155"/>
    <mergeCell ref="GUI155:GUN155"/>
    <mergeCell ref="GUO155:GUT155"/>
    <mergeCell ref="GUU155:GUZ155"/>
    <mergeCell ref="GVA155:GVF155"/>
    <mergeCell ref="GVG155:GVL155"/>
    <mergeCell ref="GSS155:GSX155"/>
    <mergeCell ref="GSY155:GTD155"/>
    <mergeCell ref="GTE155:GTJ155"/>
    <mergeCell ref="GTK155:GTP155"/>
    <mergeCell ref="GTQ155:GTV155"/>
    <mergeCell ref="GTW155:GUB155"/>
    <mergeCell ref="GRI155:GRN155"/>
    <mergeCell ref="GRO155:GRT155"/>
    <mergeCell ref="GRU155:GRZ155"/>
    <mergeCell ref="GSA155:GSF155"/>
    <mergeCell ref="GSG155:GSL155"/>
    <mergeCell ref="GSM155:GSR155"/>
    <mergeCell ref="GPY155:GQD155"/>
    <mergeCell ref="GQE155:GQJ155"/>
    <mergeCell ref="GQK155:GQP155"/>
    <mergeCell ref="GQQ155:GQV155"/>
    <mergeCell ref="GQW155:GRB155"/>
    <mergeCell ref="GRC155:GRH155"/>
    <mergeCell ref="GOO155:GOT155"/>
    <mergeCell ref="GOU155:GOZ155"/>
    <mergeCell ref="GPA155:GPF155"/>
    <mergeCell ref="GPG155:GPL155"/>
    <mergeCell ref="GPM155:GPR155"/>
    <mergeCell ref="GPS155:GPX155"/>
    <mergeCell ref="GNE155:GNJ155"/>
    <mergeCell ref="GNK155:GNP155"/>
    <mergeCell ref="GNQ155:GNV155"/>
    <mergeCell ref="GNW155:GOB155"/>
    <mergeCell ref="GOC155:GOH155"/>
    <mergeCell ref="GOI155:GON155"/>
    <mergeCell ref="GLU155:GLZ155"/>
    <mergeCell ref="GMA155:GMF155"/>
    <mergeCell ref="GMG155:GML155"/>
    <mergeCell ref="GMM155:GMR155"/>
    <mergeCell ref="GMS155:GMX155"/>
    <mergeCell ref="GMY155:GND155"/>
    <mergeCell ref="GKK155:GKP155"/>
    <mergeCell ref="GKQ155:GKV155"/>
    <mergeCell ref="GKW155:GLB155"/>
    <mergeCell ref="GLC155:GLH155"/>
    <mergeCell ref="GLI155:GLN155"/>
    <mergeCell ref="GLO155:GLT155"/>
    <mergeCell ref="GJA155:GJF155"/>
    <mergeCell ref="GJG155:GJL155"/>
    <mergeCell ref="GJM155:GJR155"/>
    <mergeCell ref="GJS155:GJX155"/>
    <mergeCell ref="GJY155:GKD155"/>
    <mergeCell ref="GKE155:GKJ155"/>
    <mergeCell ref="GHQ155:GHV155"/>
    <mergeCell ref="GHW155:GIB155"/>
    <mergeCell ref="GIC155:GIH155"/>
    <mergeCell ref="GII155:GIN155"/>
    <mergeCell ref="GIO155:GIT155"/>
    <mergeCell ref="GIU155:GIZ155"/>
    <mergeCell ref="GGG155:GGL155"/>
    <mergeCell ref="GGM155:GGR155"/>
    <mergeCell ref="GGS155:GGX155"/>
    <mergeCell ref="GGY155:GHD155"/>
    <mergeCell ref="GHE155:GHJ155"/>
    <mergeCell ref="GHK155:GHP155"/>
    <mergeCell ref="GEW155:GFB155"/>
    <mergeCell ref="GFC155:GFH155"/>
    <mergeCell ref="GFI155:GFN155"/>
    <mergeCell ref="GFO155:GFT155"/>
    <mergeCell ref="GFU155:GFZ155"/>
    <mergeCell ref="GGA155:GGF155"/>
    <mergeCell ref="GDM155:GDR155"/>
    <mergeCell ref="GDS155:GDX155"/>
    <mergeCell ref="GDY155:GED155"/>
    <mergeCell ref="GEE155:GEJ155"/>
    <mergeCell ref="GEK155:GEP155"/>
    <mergeCell ref="GEQ155:GEV155"/>
    <mergeCell ref="GCC155:GCH155"/>
    <mergeCell ref="GCI155:GCN155"/>
    <mergeCell ref="GCO155:GCT155"/>
    <mergeCell ref="GCU155:GCZ155"/>
    <mergeCell ref="GDA155:GDF155"/>
    <mergeCell ref="GDG155:GDL155"/>
    <mergeCell ref="GAS155:GAX155"/>
    <mergeCell ref="GAY155:GBD155"/>
    <mergeCell ref="GBE155:GBJ155"/>
    <mergeCell ref="GBK155:GBP155"/>
    <mergeCell ref="GBQ155:GBV155"/>
    <mergeCell ref="GBW155:GCB155"/>
    <mergeCell ref="FZI155:FZN155"/>
    <mergeCell ref="FZO155:FZT155"/>
    <mergeCell ref="FZU155:FZZ155"/>
    <mergeCell ref="GAA155:GAF155"/>
    <mergeCell ref="GAG155:GAL155"/>
    <mergeCell ref="GAM155:GAR155"/>
    <mergeCell ref="FXY155:FYD155"/>
    <mergeCell ref="FYE155:FYJ155"/>
    <mergeCell ref="FYK155:FYP155"/>
    <mergeCell ref="FYQ155:FYV155"/>
    <mergeCell ref="FYW155:FZB155"/>
    <mergeCell ref="FZC155:FZH155"/>
    <mergeCell ref="FWO155:FWT155"/>
    <mergeCell ref="FWU155:FWZ155"/>
    <mergeCell ref="FXA155:FXF155"/>
    <mergeCell ref="FXG155:FXL155"/>
    <mergeCell ref="FXM155:FXR155"/>
    <mergeCell ref="FXS155:FXX155"/>
    <mergeCell ref="FVE155:FVJ155"/>
    <mergeCell ref="FVK155:FVP155"/>
    <mergeCell ref="FVQ155:FVV155"/>
    <mergeCell ref="FVW155:FWB155"/>
    <mergeCell ref="FWC155:FWH155"/>
    <mergeCell ref="FWI155:FWN155"/>
    <mergeCell ref="FTU155:FTZ155"/>
    <mergeCell ref="FUA155:FUF155"/>
    <mergeCell ref="FUG155:FUL155"/>
    <mergeCell ref="FUM155:FUR155"/>
    <mergeCell ref="FUS155:FUX155"/>
    <mergeCell ref="FUY155:FVD155"/>
    <mergeCell ref="FSK155:FSP155"/>
    <mergeCell ref="FSQ155:FSV155"/>
    <mergeCell ref="FSW155:FTB155"/>
    <mergeCell ref="FTC155:FTH155"/>
    <mergeCell ref="FTI155:FTN155"/>
    <mergeCell ref="FTO155:FTT155"/>
    <mergeCell ref="FRA155:FRF155"/>
    <mergeCell ref="FRG155:FRL155"/>
    <mergeCell ref="FRM155:FRR155"/>
    <mergeCell ref="FRS155:FRX155"/>
    <mergeCell ref="FRY155:FSD155"/>
    <mergeCell ref="FSE155:FSJ155"/>
    <mergeCell ref="FPQ155:FPV155"/>
    <mergeCell ref="FPW155:FQB155"/>
    <mergeCell ref="FQC155:FQH155"/>
    <mergeCell ref="FQI155:FQN155"/>
    <mergeCell ref="FQO155:FQT155"/>
    <mergeCell ref="FQU155:FQZ155"/>
    <mergeCell ref="FOG155:FOL155"/>
    <mergeCell ref="FOM155:FOR155"/>
    <mergeCell ref="FOS155:FOX155"/>
    <mergeCell ref="FOY155:FPD155"/>
    <mergeCell ref="FPE155:FPJ155"/>
    <mergeCell ref="FPK155:FPP155"/>
    <mergeCell ref="FMW155:FNB155"/>
    <mergeCell ref="FNC155:FNH155"/>
    <mergeCell ref="FNI155:FNN155"/>
    <mergeCell ref="FNO155:FNT155"/>
    <mergeCell ref="FNU155:FNZ155"/>
    <mergeCell ref="FOA155:FOF155"/>
    <mergeCell ref="FLM155:FLR155"/>
    <mergeCell ref="FLS155:FLX155"/>
    <mergeCell ref="FLY155:FMD155"/>
    <mergeCell ref="FME155:FMJ155"/>
    <mergeCell ref="FMK155:FMP155"/>
    <mergeCell ref="FMQ155:FMV155"/>
    <mergeCell ref="FKC155:FKH155"/>
    <mergeCell ref="FKI155:FKN155"/>
    <mergeCell ref="FKO155:FKT155"/>
    <mergeCell ref="FKU155:FKZ155"/>
    <mergeCell ref="FLA155:FLF155"/>
    <mergeCell ref="FLG155:FLL155"/>
    <mergeCell ref="FIS155:FIX155"/>
    <mergeCell ref="FIY155:FJD155"/>
    <mergeCell ref="FJE155:FJJ155"/>
    <mergeCell ref="FJK155:FJP155"/>
    <mergeCell ref="FJQ155:FJV155"/>
    <mergeCell ref="FJW155:FKB155"/>
    <mergeCell ref="FHI155:FHN155"/>
    <mergeCell ref="FHO155:FHT155"/>
    <mergeCell ref="FHU155:FHZ155"/>
    <mergeCell ref="FIA155:FIF155"/>
    <mergeCell ref="FIG155:FIL155"/>
    <mergeCell ref="FIM155:FIR155"/>
    <mergeCell ref="FFY155:FGD155"/>
    <mergeCell ref="FGE155:FGJ155"/>
    <mergeCell ref="FGK155:FGP155"/>
    <mergeCell ref="FGQ155:FGV155"/>
    <mergeCell ref="FGW155:FHB155"/>
    <mergeCell ref="FHC155:FHH155"/>
    <mergeCell ref="FEO155:FET155"/>
    <mergeCell ref="FEU155:FEZ155"/>
    <mergeCell ref="FFA155:FFF155"/>
    <mergeCell ref="FFG155:FFL155"/>
    <mergeCell ref="FFM155:FFR155"/>
    <mergeCell ref="FFS155:FFX155"/>
    <mergeCell ref="FDE155:FDJ155"/>
    <mergeCell ref="FDK155:FDP155"/>
    <mergeCell ref="FDQ155:FDV155"/>
    <mergeCell ref="FDW155:FEB155"/>
    <mergeCell ref="FEC155:FEH155"/>
    <mergeCell ref="FEI155:FEN155"/>
    <mergeCell ref="FBU155:FBZ155"/>
    <mergeCell ref="FCA155:FCF155"/>
    <mergeCell ref="FCG155:FCL155"/>
    <mergeCell ref="FCM155:FCR155"/>
    <mergeCell ref="FCS155:FCX155"/>
    <mergeCell ref="FCY155:FDD155"/>
    <mergeCell ref="FAK155:FAP155"/>
    <mergeCell ref="FAQ155:FAV155"/>
    <mergeCell ref="FAW155:FBB155"/>
    <mergeCell ref="FBC155:FBH155"/>
    <mergeCell ref="FBI155:FBN155"/>
    <mergeCell ref="FBO155:FBT155"/>
    <mergeCell ref="EZA155:EZF155"/>
    <mergeCell ref="EZG155:EZL155"/>
    <mergeCell ref="EZM155:EZR155"/>
    <mergeCell ref="EZS155:EZX155"/>
    <mergeCell ref="EZY155:FAD155"/>
    <mergeCell ref="FAE155:FAJ155"/>
    <mergeCell ref="EXQ155:EXV155"/>
    <mergeCell ref="EXW155:EYB155"/>
    <mergeCell ref="EYC155:EYH155"/>
    <mergeCell ref="EYI155:EYN155"/>
    <mergeCell ref="EYO155:EYT155"/>
    <mergeCell ref="EYU155:EYZ155"/>
    <mergeCell ref="EWG155:EWL155"/>
    <mergeCell ref="EWM155:EWR155"/>
    <mergeCell ref="EWS155:EWX155"/>
    <mergeCell ref="EWY155:EXD155"/>
    <mergeCell ref="EXE155:EXJ155"/>
    <mergeCell ref="EXK155:EXP155"/>
    <mergeCell ref="EUW155:EVB155"/>
    <mergeCell ref="EVC155:EVH155"/>
    <mergeCell ref="EVI155:EVN155"/>
    <mergeCell ref="EVO155:EVT155"/>
    <mergeCell ref="EVU155:EVZ155"/>
    <mergeCell ref="EWA155:EWF155"/>
    <mergeCell ref="ETM155:ETR155"/>
    <mergeCell ref="ETS155:ETX155"/>
    <mergeCell ref="ETY155:EUD155"/>
    <mergeCell ref="EUE155:EUJ155"/>
    <mergeCell ref="EUK155:EUP155"/>
    <mergeCell ref="EUQ155:EUV155"/>
    <mergeCell ref="ESC155:ESH155"/>
    <mergeCell ref="ESI155:ESN155"/>
    <mergeCell ref="ESO155:EST155"/>
    <mergeCell ref="ESU155:ESZ155"/>
    <mergeCell ref="ETA155:ETF155"/>
    <mergeCell ref="ETG155:ETL155"/>
    <mergeCell ref="EQS155:EQX155"/>
    <mergeCell ref="EQY155:ERD155"/>
    <mergeCell ref="ERE155:ERJ155"/>
    <mergeCell ref="ERK155:ERP155"/>
    <mergeCell ref="ERQ155:ERV155"/>
    <mergeCell ref="ERW155:ESB155"/>
    <mergeCell ref="EPI155:EPN155"/>
    <mergeCell ref="EPO155:EPT155"/>
    <mergeCell ref="EPU155:EPZ155"/>
    <mergeCell ref="EQA155:EQF155"/>
    <mergeCell ref="EQG155:EQL155"/>
    <mergeCell ref="EQM155:EQR155"/>
    <mergeCell ref="ENY155:EOD155"/>
    <mergeCell ref="EOE155:EOJ155"/>
    <mergeCell ref="EOK155:EOP155"/>
    <mergeCell ref="EOQ155:EOV155"/>
    <mergeCell ref="EOW155:EPB155"/>
    <mergeCell ref="EPC155:EPH155"/>
    <mergeCell ref="EMO155:EMT155"/>
    <mergeCell ref="EMU155:EMZ155"/>
    <mergeCell ref="ENA155:ENF155"/>
    <mergeCell ref="ENG155:ENL155"/>
    <mergeCell ref="ENM155:ENR155"/>
    <mergeCell ref="ENS155:ENX155"/>
    <mergeCell ref="ELE155:ELJ155"/>
    <mergeCell ref="ELK155:ELP155"/>
    <mergeCell ref="ELQ155:ELV155"/>
    <mergeCell ref="ELW155:EMB155"/>
    <mergeCell ref="EMC155:EMH155"/>
    <mergeCell ref="EMI155:EMN155"/>
    <mergeCell ref="EJU155:EJZ155"/>
    <mergeCell ref="EKA155:EKF155"/>
    <mergeCell ref="EKG155:EKL155"/>
    <mergeCell ref="EKM155:EKR155"/>
    <mergeCell ref="EKS155:EKX155"/>
    <mergeCell ref="EKY155:ELD155"/>
    <mergeCell ref="EIK155:EIP155"/>
    <mergeCell ref="EIQ155:EIV155"/>
    <mergeCell ref="EIW155:EJB155"/>
    <mergeCell ref="EJC155:EJH155"/>
    <mergeCell ref="EJI155:EJN155"/>
    <mergeCell ref="EJO155:EJT155"/>
    <mergeCell ref="EHA155:EHF155"/>
    <mergeCell ref="EHG155:EHL155"/>
    <mergeCell ref="EHM155:EHR155"/>
    <mergeCell ref="EHS155:EHX155"/>
    <mergeCell ref="EHY155:EID155"/>
    <mergeCell ref="EIE155:EIJ155"/>
    <mergeCell ref="EFQ155:EFV155"/>
    <mergeCell ref="EFW155:EGB155"/>
    <mergeCell ref="EGC155:EGH155"/>
    <mergeCell ref="EGI155:EGN155"/>
    <mergeCell ref="EGO155:EGT155"/>
    <mergeCell ref="EGU155:EGZ155"/>
    <mergeCell ref="EEG155:EEL155"/>
    <mergeCell ref="EEM155:EER155"/>
    <mergeCell ref="EES155:EEX155"/>
    <mergeCell ref="EEY155:EFD155"/>
    <mergeCell ref="EFE155:EFJ155"/>
    <mergeCell ref="EFK155:EFP155"/>
    <mergeCell ref="ECW155:EDB155"/>
    <mergeCell ref="EDC155:EDH155"/>
    <mergeCell ref="EDI155:EDN155"/>
    <mergeCell ref="EDO155:EDT155"/>
    <mergeCell ref="EDU155:EDZ155"/>
    <mergeCell ref="EEA155:EEF155"/>
    <mergeCell ref="EBM155:EBR155"/>
    <mergeCell ref="EBS155:EBX155"/>
    <mergeCell ref="EBY155:ECD155"/>
    <mergeCell ref="ECE155:ECJ155"/>
    <mergeCell ref="ECK155:ECP155"/>
    <mergeCell ref="ECQ155:ECV155"/>
    <mergeCell ref="EAC155:EAH155"/>
    <mergeCell ref="EAI155:EAN155"/>
    <mergeCell ref="EAO155:EAT155"/>
    <mergeCell ref="EAU155:EAZ155"/>
    <mergeCell ref="EBA155:EBF155"/>
    <mergeCell ref="EBG155:EBL155"/>
    <mergeCell ref="DYS155:DYX155"/>
    <mergeCell ref="DYY155:DZD155"/>
    <mergeCell ref="DZE155:DZJ155"/>
    <mergeCell ref="DZK155:DZP155"/>
    <mergeCell ref="DZQ155:DZV155"/>
    <mergeCell ref="DZW155:EAB155"/>
    <mergeCell ref="DXI155:DXN155"/>
    <mergeCell ref="DXO155:DXT155"/>
    <mergeCell ref="DXU155:DXZ155"/>
    <mergeCell ref="DYA155:DYF155"/>
    <mergeCell ref="DYG155:DYL155"/>
    <mergeCell ref="DYM155:DYR155"/>
    <mergeCell ref="DVY155:DWD155"/>
    <mergeCell ref="DWE155:DWJ155"/>
    <mergeCell ref="DWK155:DWP155"/>
    <mergeCell ref="DWQ155:DWV155"/>
    <mergeCell ref="DWW155:DXB155"/>
    <mergeCell ref="DXC155:DXH155"/>
    <mergeCell ref="DUO155:DUT155"/>
    <mergeCell ref="DUU155:DUZ155"/>
    <mergeCell ref="DVA155:DVF155"/>
    <mergeCell ref="DVG155:DVL155"/>
    <mergeCell ref="DVM155:DVR155"/>
    <mergeCell ref="DVS155:DVX155"/>
    <mergeCell ref="DTE155:DTJ155"/>
    <mergeCell ref="DTK155:DTP155"/>
    <mergeCell ref="DTQ155:DTV155"/>
    <mergeCell ref="DTW155:DUB155"/>
    <mergeCell ref="DUC155:DUH155"/>
    <mergeCell ref="DUI155:DUN155"/>
    <mergeCell ref="DRU155:DRZ155"/>
    <mergeCell ref="DSA155:DSF155"/>
    <mergeCell ref="DSG155:DSL155"/>
    <mergeCell ref="DSM155:DSR155"/>
    <mergeCell ref="DSS155:DSX155"/>
    <mergeCell ref="DSY155:DTD155"/>
    <mergeCell ref="DQK155:DQP155"/>
    <mergeCell ref="DQQ155:DQV155"/>
    <mergeCell ref="DQW155:DRB155"/>
    <mergeCell ref="DRC155:DRH155"/>
    <mergeCell ref="DRI155:DRN155"/>
    <mergeCell ref="DRO155:DRT155"/>
    <mergeCell ref="DPA155:DPF155"/>
    <mergeCell ref="DPG155:DPL155"/>
    <mergeCell ref="DPM155:DPR155"/>
    <mergeCell ref="DPS155:DPX155"/>
    <mergeCell ref="DPY155:DQD155"/>
    <mergeCell ref="DQE155:DQJ155"/>
    <mergeCell ref="DNQ155:DNV155"/>
    <mergeCell ref="DNW155:DOB155"/>
    <mergeCell ref="DOC155:DOH155"/>
    <mergeCell ref="DOI155:DON155"/>
    <mergeCell ref="DOO155:DOT155"/>
    <mergeCell ref="DOU155:DOZ155"/>
    <mergeCell ref="DMG155:DML155"/>
    <mergeCell ref="DMM155:DMR155"/>
    <mergeCell ref="DMS155:DMX155"/>
    <mergeCell ref="DMY155:DND155"/>
    <mergeCell ref="DNE155:DNJ155"/>
    <mergeCell ref="DNK155:DNP155"/>
    <mergeCell ref="DKW155:DLB155"/>
    <mergeCell ref="DLC155:DLH155"/>
    <mergeCell ref="DLI155:DLN155"/>
    <mergeCell ref="DLO155:DLT155"/>
    <mergeCell ref="DLU155:DLZ155"/>
    <mergeCell ref="DMA155:DMF155"/>
    <mergeCell ref="DJM155:DJR155"/>
    <mergeCell ref="DJS155:DJX155"/>
    <mergeCell ref="DJY155:DKD155"/>
    <mergeCell ref="DKE155:DKJ155"/>
    <mergeCell ref="DKK155:DKP155"/>
    <mergeCell ref="DKQ155:DKV155"/>
    <mergeCell ref="DIC155:DIH155"/>
    <mergeCell ref="DII155:DIN155"/>
    <mergeCell ref="DIO155:DIT155"/>
    <mergeCell ref="DIU155:DIZ155"/>
    <mergeCell ref="DJA155:DJF155"/>
    <mergeCell ref="DJG155:DJL155"/>
    <mergeCell ref="DGS155:DGX155"/>
    <mergeCell ref="DGY155:DHD155"/>
    <mergeCell ref="DHE155:DHJ155"/>
    <mergeCell ref="DHK155:DHP155"/>
    <mergeCell ref="DHQ155:DHV155"/>
    <mergeCell ref="DHW155:DIB155"/>
    <mergeCell ref="DFI155:DFN155"/>
    <mergeCell ref="DFO155:DFT155"/>
    <mergeCell ref="DFU155:DFZ155"/>
    <mergeCell ref="DGA155:DGF155"/>
    <mergeCell ref="DGG155:DGL155"/>
    <mergeCell ref="DGM155:DGR155"/>
    <mergeCell ref="DDY155:DED155"/>
    <mergeCell ref="DEE155:DEJ155"/>
    <mergeCell ref="DEK155:DEP155"/>
    <mergeCell ref="DEQ155:DEV155"/>
    <mergeCell ref="DEW155:DFB155"/>
    <mergeCell ref="DFC155:DFH155"/>
    <mergeCell ref="DCO155:DCT155"/>
    <mergeCell ref="DCU155:DCZ155"/>
    <mergeCell ref="DDA155:DDF155"/>
    <mergeCell ref="DDG155:DDL155"/>
    <mergeCell ref="DDM155:DDR155"/>
    <mergeCell ref="DDS155:DDX155"/>
    <mergeCell ref="DBE155:DBJ155"/>
    <mergeCell ref="DBK155:DBP155"/>
    <mergeCell ref="DBQ155:DBV155"/>
    <mergeCell ref="DBW155:DCB155"/>
    <mergeCell ref="DCC155:DCH155"/>
    <mergeCell ref="DCI155:DCN155"/>
    <mergeCell ref="CZU155:CZZ155"/>
    <mergeCell ref="DAA155:DAF155"/>
    <mergeCell ref="DAG155:DAL155"/>
    <mergeCell ref="DAM155:DAR155"/>
    <mergeCell ref="DAS155:DAX155"/>
    <mergeCell ref="DAY155:DBD155"/>
    <mergeCell ref="CYK155:CYP155"/>
    <mergeCell ref="CYQ155:CYV155"/>
    <mergeCell ref="CYW155:CZB155"/>
    <mergeCell ref="CZC155:CZH155"/>
    <mergeCell ref="CZI155:CZN155"/>
    <mergeCell ref="CZO155:CZT155"/>
    <mergeCell ref="CXA155:CXF155"/>
    <mergeCell ref="CXG155:CXL155"/>
    <mergeCell ref="CXM155:CXR155"/>
    <mergeCell ref="CXS155:CXX155"/>
    <mergeCell ref="CXY155:CYD155"/>
    <mergeCell ref="CYE155:CYJ155"/>
    <mergeCell ref="CVQ155:CVV155"/>
    <mergeCell ref="CVW155:CWB155"/>
    <mergeCell ref="CWC155:CWH155"/>
    <mergeCell ref="CWI155:CWN155"/>
    <mergeCell ref="CWO155:CWT155"/>
    <mergeCell ref="CWU155:CWZ155"/>
    <mergeCell ref="CUG155:CUL155"/>
    <mergeCell ref="CUM155:CUR155"/>
    <mergeCell ref="CUS155:CUX155"/>
    <mergeCell ref="CUY155:CVD155"/>
    <mergeCell ref="CVE155:CVJ155"/>
    <mergeCell ref="CVK155:CVP155"/>
    <mergeCell ref="CSW155:CTB155"/>
    <mergeCell ref="CTC155:CTH155"/>
    <mergeCell ref="CTI155:CTN155"/>
    <mergeCell ref="CTO155:CTT155"/>
    <mergeCell ref="CTU155:CTZ155"/>
    <mergeCell ref="CUA155:CUF155"/>
    <mergeCell ref="CRM155:CRR155"/>
    <mergeCell ref="CRS155:CRX155"/>
    <mergeCell ref="CRY155:CSD155"/>
    <mergeCell ref="CSE155:CSJ155"/>
    <mergeCell ref="CSK155:CSP155"/>
    <mergeCell ref="CSQ155:CSV155"/>
    <mergeCell ref="CQC155:CQH155"/>
    <mergeCell ref="CQI155:CQN155"/>
    <mergeCell ref="CQO155:CQT155"/>
    <mergeCell ref="CQU155:CQZ155"/>
    <mergeCell ref="CRA155:CRF155"/>
    <mergeCell ref="CRG155:CRL155"/>
    <mergeCell ref="COS155:COX155"/>
    <mergeCell ref="COY155:CPD155"/>
    <mergeCell ref="CPE155:CPJ155"/>
    <mergeCell ref="CPK155:CPP155"/>
    <mergeCell ref="CPQ155:CPV155"/>
    <mergeCell ref="CPW155:CQB155"/>
    <mergeCell ref="CNI155:CNN155"/>
    <mergeCell ref="CNO155:CNT155"/>
    <mergeCell ref="CNU155:CNZ155"/>
    <mergeCell ref="COA155:COF155"/>
    <mergeCell ref="COG155:COL155"/>
    <mergeCell ref="COM155:COR155"/>
    <mergeCell ref="CLY155:CMD155"/>
    <mergeCell ref="CME155:CMJ155"/>
    <mergeCell ref="CMK155:CMP155"/>
    <mergeCell ref="CMQ155:CMV155"/>
    <mergeCell ref="CMW155:CNB155"/>
    <mergeCell ref="CNC155:CNH155"/>
    <mergeCell ref="CKO155:CKT155"/>
    <mergeCell ref="CKU155:CKZ155"/>
    <mergeCell ref="CLA155:CLF155"/>
    <mergeCell ref="CLG155:CLL155"/>
    <mergeCell ref="CLM155:CLR155"/>
    <mergeCell ref="CLS155:CLX155"/>
    <mergeCell ref="CJE155:CJJ155"/>
    <mergeCell ref="CJK155:CJP155"/>
    <mergeCell ref="CJQ155:CJV155"/>
    <mergeCell ref="CJW155:CKB155"/>
    <mergeCell ref="CKC155:CKH155"/>
    <mergeCell ref="CKI155:CKN155"/>
    <mergeCell ref="CHU155:CHZ155"/>
    <mergeCell ref="CIA155:CIF155"/>
    <mergeCell ref="CIG155:CIL155"/>
    <mergeCell ref="CIM155:CIR155"/>
    <mergeCell ref="CIS155:CIX155"/>
    <mergeCell ref="CIY155:CJD155"/>
    <mergeCell ref="CGK155:CGP155"/>
    <mergeCell ref="CGQ155:CGV155"/>
    <mergeCell ref="CGW155:CHB155"/>
    <mergeCell ref="CHC155:CHH155"/>
    <mergeCell ref="CHI155:CHN155"/>
    <mergeCell ref="CHO155:CHT155"/>
    <mergeCell ref="CFA155:CFF155"/>
    <mergeCell ref="CFG155:CFL155"/>
    <mergeCell ref="CFM155:CFR155"/>
    <mergeCell ref="CFS155:CFX155"/>
    <mergeCell ref="CFY155:CGD155"/>
    <mergeCell ref="CGE155:CGJ155"/>
    <mergeCell ref="CDQ155:CDV155"/>
    <mergeCell ref="CDW155:CEB155"/>
    <mergeCell ref="CEC155:CEH155"/>
    <mergeCell ref="CEI155:CEN155"/>
    <mergeCell ref="CEO155:CET155"/>
    <mergeCell ref="CEU155:CEZ155"/>
    <mergeCell ref="CCG155:CCL155"/>
    <mergeCell ref="CCM155:CCR155"/>
    <mergeCell ref="CCS155:CCX155"/>
    <mergeCell ref="CCY155:CDD155"/>
    <mergeCell ref="CDE155:CDJ155"/>
    <mergeCell ref="CDK155:CDP155"/>
    <mergeCell ref="CAW155:CBB155"/>
    <mergeCell ref="CBC155:CBH155"/>
    <mergeCell ref="CBI155:CBN155"/>
    <mergeCell ref="CBO155:CBT155"/>
    <mergeCell ref="CBU155:CBZ155"/>
    <mergeCell ref="CCA155:CCF155"/>
    <mergeCell ref="BZM155:BZR155"/>
    <mergeCell ref="BZS155:BZX155"/>
    <mergeCell ref="BZY155:CAD155"/>
    <mergeCell ref="CAE155:CAJ155"/>
    <mergeCell ref="CAK155:CAP155"/>
    <mergeCell ref="CAQ155:CAV155"/>
    <mergeCell ref="BYC155:BYH155"/>
    <mergeCell ref="BYI155:BYN155"/>
    <mergeCell ref="BYO155:BYT155"/>
    <mergeCell ref="BYU155:BYZ155"/>
    <mergeCell ref="BZA155:BZF155"/>
    <mergeCell ref="BZG155:BZL155"/>
    <mergeCell ref="BWS155:BWX155"/>
    <mergeCell ref="BWY155:BXD155"/>
    <mergeCell ref="BXE155:BXJ155"/>
    <mergeCell ref="BXK155:BXP155"/>
    <mergeCell ref="BXQ155:BXV155"/>
    <mergeCell ref="BXW155:BYB155"/>
    <mergeCell ref="BVI155:BVN155"/>
    <mergeCell ref="BVO155:BVT155"/>
    <mergeCell ref="BVU155:BVZ155"/>
    <mergeCell ref="BWA155:BWF155"/>
    <mergeCell ref="BWG155:BWL155"/>
    <mergeCell ref="BWM155:BWR155"/>
    <mergeCell ref="BTY155:BUD155"/>
    <mergeCell ref="BUE155:BUJ155"/>
    <mergeCell ref="BUK155:BUP155"/>
    <mergeCell ref="BUQ155:BUV155"/>
    <mergeCell ref="BUW155:BVB155"/>
    <mergeCell ref="BVC155:BVH155"/>
    <mergeCell ref="BSO155:BST155"/>
    <mergeCell ref="BSU155:BSZ155"/>
    <mergeCell ref="BTA155:BTF155"/>
    <mergeCell ref="BTG155:BTL155"/>
    <mergeCell ref="BTM155:BTR155"/>
    <mergeCell ref="BTS155:BTX155"/>
    <mergeCell ref="BRE155:BRJ155"/>
    <mergeCell ref="BRK155:BRP155"/>
    <mergeCell ref="BRQ155:BRV155"/>
    <mergeCell ref="BRW155:BSB155"/>
    <mergeCell ref="BSC155:BSH155"/>
    <mergeCell ref="BSI155:BSN155"/>
    <mergeCell ref="BPU155:BPZ155"/>
    <mergeCell ref="BQA155:BQF155"/>
    <mergeCell ref="BQG155:BQL155"/>
    <mergeCell ref="BQM155:BQR155"/>
    <mergeCell ref="BQS155:BQX155"/>
    <mergeCell ref="BQY155:BRD155"/>
    <mergeCell ref="BOK155:BOP155"/>
    <mergeCell ref="BOQ155:BOV155"/>
    <mergeCell ref="BOW155:BPB155"/>
    <mergeCell ref="BPC155:BPH155"/>
    <mergeCell ref="BPI155:BPN155"/>
    <mergeCell ref="BPO155:BPT155"/>
    <mergeCell ref="BNA155:BNF155"/>
    <mergeCell ref="BNG155:BNL155"/>
    <mergeCell ref="BNM155:BNR155"/>
    <mergeCell ref="BNS155:BNX155"/>
    <mergeCell ref="BNY155:BOD155"/>
    <mergeCell ref="BOE155:BOJ155"/>
    <mergeCell ref="BLQ155:BLV155"/>
    <mergeCell ref="BLW155:BMB155"/>
    <mergeCell ref="BMC155:BMH155"/>
    <mergeCell ref="BMI155:BMN155"/>
    <mergeCell ref="BMO155:BMT155"/>
    <mergeCell ref="BMU155:BMZ155"/>
    <mergeCell ref="BKG155:BKL155"/>
    <mergeCell ref="BKM155:BKR155"/>
    <mergeCell ref="BKS155:BKX155"/>
    <mergeCell ref="BKY155:BLD155"/>
    <mergeCell ref="BLE155:BLJ155"/>
    <mergeCell ref="BLK155:BLP155"/>
    <mergeCell ref="BIW155:BJB155"/>
    <mergeCell ref="BJC155:BJH155"/>
    <mergeCell ref="BJI155:BJN155"/>
    <mergeCell ref="BJO155:BJT155"/>
    <mergeCell ref="BJU155:BJZ155"/>
    <mergeCell ref="BKA155:BKF155"/>
    <mergeCell ref="BHM155:BHR155"/>
    <mergeCell ref="BHS155:BHX155"/>
    <mergeCell ref="BHY155:BID155"/>
    <mergeCell ref="BIE155:BIJ155"/>
    <mergeCell ref="BIK155:BIP155"/>
    <mergeCell ref="BIQ155:BIV155"/>
    <mergeCell ref="BGC155:BGH155"/>
    <mergeCell ref="BGI155:BGN155"/>
    <mergeCell ref="BGO155:BGT155"/>
    <mergeCell ref="BGU155:BGZ155"/>
    <mergeCell ref="BHA155:BHF155"/>
    <mergeCell ref="BHG155:BHL155"/>
    <mergeCell ref="BES155:BEX155"/>
    <mergeCell ref="BEY155:BFD155"/>
    <mergeCell ref="BFE155:BFJ155"/>
    <mergeCell ref="BFK155:BFP155"/>
    <mergeCell ref="BFQ155:BFV155"/>
    <mergeCell ref="BFW155:BGB155"/>
    <mergeCell ref="BDI155:BDN155"/>
    <mergeCell ref="BDO155:BDT155"/>
    <mergeCell ref="BDU155:BDZ155"/>
    <mergeCell ref="BEA155:BEF155"/>
    <mergeCell ref="BEG155:BEL155"/>
    <mergeCell ref="BEM155:BER155"/>
    <mergeCell ref="BBY155:BCD155"/>
    <mergeCell ref="BCE155:BCJ155"/>
    <mergeCell ref="BCK155:BCP155"/>
    <mergeCell ref="BCQ155:BCV155"/>
    <mergeCell ref="BCW155:BDB155"/>
    <mergeCell ref="BDC155:BDH155"/>
    <mergeCell ref="BAO155:BAT155"/>
    <mergeCell ref="BAU155:BAZ155"/>
    <mergeCell ref="BBA155:BBF155"/>
    <mergeCell ref="BBG155:BBL155"/>
    <mergeCell ref="BBM155:BBR155"/>
    <mergeCell ref="BBS155:BBX155"/>
    <mergeCell ref="AZE155:AZJ155"/>
    <mergeCell ref="AZK155:AZP155"/>
    <mergeCell ref="AZQ155:AZV155"/>
    <mergeCell ref="AZW155:BAB155"/>
    <mergeCell ref="BAC155:BAH155"/>
    <mergeCell ref="BAI155:BAN155"/>
    <mergeCell ref="AXU155:AXZ155"/>
    <mergeCell ref="AYA155:AYF155"/>
    <mergeCell ref="AYG155:AYL155"/>
    <mergeCell ref="AYM155:AYR155"/>
    <mergeCell ref="AYS155:AYX155"/>
    <mergeCell ref="AYY155:AZD155"/>
    <mergeCell ref="AWK155:AWP155"/>
    <mergeCell ref="AWQ155:AWV155"/>
    <mergeCell ref="AWW155:AXB155"/>
    <mergeCell ref="AXC155:AXH155"/>
    <mergeCell ref="AXI155:AXN155"/>
    <mergeCell ref="AXO155:AXT155"/>
    <mergeCell ref="AVA155:AVF155"/>
    <mergeCell ref="AVG155:AVL155"/>
    <mergeCell ref="AVM155:AVR155"/>
    <mergeCell ref="AVS155:AVX155"/>
    <mergeCell ref="AVY155:AWD155"/>
    <mergeCell ref="AWE155:AWJ155"/>
    <mergeCell ref="ATQ155:ATV155"/>
    <mergeCell ref="ATW155:AUB155"/>
    <mergeCell ref="AUC155:AUH155"/>
    <mergeCell ref="AUI155:AUN155"/>
    <mergeCell ref="AUO155:AUT155"/>
    <mergeCell ref="AUU155:AUZ155"/>
    <mergeCell ref="ASG155:ASL155"/>
    <mergeCell ref="ASM155:ASR155"/>
    <mergeCell ref="ASS155:ASX155"/>
    <mergeCell ref="ASY155:ATD155"/>
    <mergeCell ref="ATE155:ATJ155"/>
    <mergeCell ref="ATK155:ATP155"/>
    <mergeCell ref="AQW155:ARB155"/>
    <mergeCell ref="ARC155:ARH155"/>
    <mergeCell ref="ARI155:ARN155"/>
    <mergeCell ref="ARO155:ART155"/>
    <mergeCell ref="ARU155:ARZ155"/>
    <mergeCell ref="ASA155:ASF155"/>
    <mergeCell ref="APM155:APR155"/>
    <mergeCell ref="APS155:APX155"/>
    <mergeCell ref="APY155:AQD155"/>
    <mergeCell ref="AQE155:AQJ155"/>
    <mergeCell ref="AQK155:AQP155"/>
    <mergeCell ref="AQQ155:AQV155"/>
    <mergeCell ref="AOC155:AOH155"/>
    <mergeCell ref="AOI155:AON155"/>
    <mergeCell ref="AOO155:AOT155"/>
    <mergeCell ref="AOU155:AOZ155"/>
    <mergeCell ref="APA155:APF155"/>
    <mergeCell ref="APG155:APL155"/>
    <mergeCell ref="AMS155:AMX155"/>
    <mergeCell ref="AMY155:AND155"/>
    <mergeCell ref="ANE155:ANJ155"/>
    <mergeCell ref="ANK155:ANP155"/>
    <mergeCell ref="ANQ155:ANV155"/>
    <mergeCell ref="ANW155:AOB155"/>
    <mergeCell ref="ALI155:ALN155"/>
    <mergeCell ref="ALO155:ALT155"/>
    <mergeCell ref="ALU155:ALZ155"/>
    <mergeCell ref="AMA155:AMF155"/>
    <mergeCell ref="AMG155:AML155"/>
    <mergeCell ref="AMM155:AMR155"/>
    <mergeCell ref="AJY155:AKD155"/>
    <mergeCell ref="AKE155:AKJ155"/>
    <mergeCell ref="AKK155:AKP155"/>
    <mergeCell ref="AKQ155:AKV155"/>
    <mergeCell ref="AKW155:ALB155"/>
    <mergeCell ref="ALC155:ALH155"/>
    <mergeCell ref="AIO155:AIT155"/>
    <mergeCell ref="AIU155:AIZ155"/>
    <mergeCell ref="AJA155:AJF155"/>
    <mergeCell ref="AJG155:AJL155"/>
    <mergeCell ref="AJM155:AJR155"/>
    <mergeCell ref="AJS155:AJX155"/>
    <mergeCell ref="AHE155:AHJ155"/>
    <mergeCell ref="AHK155:AHP155"/>
    <mergeCell ref="AHQ155:AHV155"/>
    <mergeCell ref="AHW155:AIB155"/>
    <mergeCell ref="AIC155:AIH155"/>
    <mergeCell ref="AII155:AIN155"/>
    <mergeCell ref="AFU155:AFZ155"/>
    <mergeCell ref="AGA155:AGF155"/>
    <mergeCell ref="AGG155:AGL155"/>
    <mergeCell ref="AGM155:AGR155"/>
    <mergeCell ref="AGS155:AGX155"/>
    <mergeCell ref="AGY155:AHD155"/>
    <mergeCell ref="AEK155:AEP155"/>
    <mergeCell ref="AEQ155:AEV155"/>
    <mergeCell ref="AEW155:AFB155"/>
    <mergeCell ref="AFC155:AFH155"/>
    <mergeCell ref="AFI155:AFN155"/>
    <mergeCell ref="AFO155:AFT155"/>
    <mergeCell ref="ADA155:ADF155"/>
    <mergeCell ref="ADG155:ADL155"/>
    <mergeCell ref="ADM155:ADR155"/>
    <mergeCell ref="ADS155:ADX155"/>
    <mergeCell ref="ADY155:AED155"/>
    <mergeCell ref="AEE155:AEJ155"/>
    <mergeCell ref="ABQ155:ABV155"/>
    <mergeCell ref="ABW155:ACB155"/>
    <mergeCell ref="ACC155:ACH155"/>
    <mergeCell ref="ACI155:ACN155"/>
    <mergeCell ref="ACO155:ACT155"/>
    <mergeCell ref="ACU155:ACZ155"/>
    <mergeCell ref="AAG155:AAL155"/>
    <mergeCell ref="AAM155:AAR155"/>
    <mergeCell ref="AAS155:AAX155"/>
    <mergeCell ref="AAY155:ABD155"/>
    <mergeCell ref="ABE155:ABJ155"/>
    <mergeCell ref="ABK155:ABP155"/>
    <mergeCell ref="YW155:ZB155"/>
    <mergeCell ref="ZC155:ZH155"/>
    <mergeCell ref="ZI155:ZN155"/>
    <mergeCell ref="ZO155:ZT155"/>
    <mergeCell ref="ZU155:ZZ155"/>
    <mergeCell ref="AAA155:AAF155"/>
    <mergeCell ref="XM155:XR155"/>
    <mergeCell ref="XS155:XX155"/>
    <mergeCell ref="XY155:YD155"/>
    <mergeCell ref="YE155:YJ155"/>
    <mergeCell ref="YK155:YP155"/>
    <mergeCell ref="YQ155:YV155"/>
    <mergeCell ref="WC155:WH155"/>
    <mergeCell ref="WI155:WN155"/>
    <mergeCell ref="WO155:WT155"/>
    <mergeCell ref="WU155:WZ155"/>
    <mergeCell ref="XA155:XF155"/>
    <mergeCell ref="XG155:XL155"/>
    <mergeCell ref="US155:UX155"/>
    <mergeCell ref="UY155:VD155"/>
    <mergeCell ref="VE155:VJ155"/>
    <mergeCell ref="VK155:VP155"/>
    <mergeCell ref="VQ155:VV155"/>
    <mergeCell ref="VW155:WB155"/>
    <mergeCell ref="TI155:TN155"/>
    <mergeCell ref="TO155:TT155"/>
    <mergeCell ref="TU155:TZ155"/>
    <mergeCell ref="UA155:UF155"/>
    <mergeCell ref="UG155:UL155"/>
    <mergeCell ref="UM155:UR155"/>
    <mergeCell ref="RY155:SD155"/>
    <mergeCell ref="SE155:SJ155"/>
    <mergeCell ref="SK155:SP155"/>
    <mergeCell ref="SQ155:SV155"/>
    <mergeCell ref="SW155:TB155"/>
    <mergeCell ref="TC155:TH155"/>
    <mergeCell ref="QO155:QT155"/>
    <mergeCell ref="QU155:QZ155"/>
    <mergeCell ref="RA155:RF155"/>
    <mergeCell ref="RG155:RL155"/>
    <mergeCell ref="RM155:RR155"/>
    <mergeCell ref="RS155:RX155"/>
    <mergeCell ref="PE155:PJ155"/>
    <mergeCell ref="PK155:PP155"/>
    <mergeCell ref="PQ155:PV155"/>
    <mergeCell ref="PW155:QB155"/>
    <mergeCell ref="QC155:QH155"/>
    <mergeCell ref="QI155:QN155"/>
    <mergeCell ref="NU155:NZ155"/>
    <mergeCell ref="OA155:OF155"/>
    <mergeCell ref="OG155:OL155"/>
    <mergeCell ref="OM155:OR155"/>
    <mergeCell ref="OS155:OX155"/>
    <mergeCell ref="OY155:PD155"/>
    <mergeCell ref="MK155:MP155"/>
    <mergeCell ref="MQ155:MV155"/>
    <mergeCell ref="MW155:NB155"/>
    <mergeCell ref="NC155:NH155"/>
    <mergeCell ref="NI155:NN155"/>
    <mergeCell ref="NO155:NT155"/>
    <mergeCell ref="LA155:LF155"/>
    <mergeCell ref="LG155:LL155"/>
    <mergeCell ref="LM155:LR155"/>
    <mergeCell ref="LS155:LX155"/>
    <mergeCell ref="LY155:MD155"/>
    <mergeCell ref="ME155:MJ155"/>
    <mergeCell ref="JQ155:JV155"/>
    <mergeCell ref="JW155:KB155"/>
    <mergeCell ref="KC155:KH155"/>
    <mergeCell ref="KI155:KN155"/>
    <mergeCell ref="KO155:KT155"/>
    <mergeCell ref="KU155:KZ155"/>
    <mergeCell ref="IG155:IL155"/>
    <mergeCell ref="IM155:IR155"/>
    <mergeCell ref="IS155:IX155"/>
    <mergeCell ref="IY155:JD155"/>
    <mergeCell ref="JE155:JJ155"/>
    <mergeCell ref="JK155:JP155"/>
    <mergeCell ref="GW155:HB155"/>
    <mergeCell ref="HC155:HH155"/>
    <mergeCell ref="HI155:HN155"/>
    <mergeCell ref="HO155:HT155"/>
    <mergeCell ref="HU155:HZ155"/>
    <mergeCell ref="IA155:IF155"/>
    <mergeCell ref="FM155:FR155"/>
    <mergeCell ref="FS155:FX155"/>
    <mergeCell ref="FY155:GD155"/>
    <mergeCell ref="GE155:GJ155"/>
    <mergeCell ref="GK155:GP155"/>
    <mergeCell ref="GQ155:GV155"/>
    <mergeCell ref="EC155:EH155"/>
    <mergeCell ref="EI155:EN155"/>
    <mergeCell ref="EO155:ET155"/>
    <mergeCell ref="EU155:EZ155"/>
    <mergeCell ref="FA155:FF155"/>
    <mergeCell ref="FG155:FL155"/>
    <mergeCell ref="CS155:CX155"/>
    <mergeCell ref="CY155:DD155"/>
    <mergeCell ref="DE155:DJ155"/>
    <mergeCell ref="DK155:DP155"/>
    <mergeCell ref="DQ155:DV155"/>
    <mergeCell ref="DW155:EB155"/>
    <mergeCell ref="BI155:BN155"/>
    <mergeCell ref="BO155:BT155"/>
    <mergeCell ref="BU155:BZ155"/>
    <mergeCell ref="CA155:CF155"/>
    <mergeCell ref="CG155:CL155"/>
    <mergeCell ref="CM155:CR155"/>
    <mergeCell ref="Y155:AD155"/>
    <mergeCell ref="AE155:AJ155"/>
    <mergeCell ref="AK155:AP155"/>
    <mergeCell ref="AQ155:AV155"/>
    <mergeCell ref="AW155:BB155"/>
    <mergeCell ref="BC155:BH155"/>
    <mergeCell ref="A152:F152"/>
    <mergeCell ref="A153:F153"/>
    <mergeCell ref="A154:F154"/>
    <mergeCell ref="A155:F155"/>
    <mergeCell ref="M155:R155"/>
    <mergeCell ref="S155:X155"/>
    <mergeCell ref="A148:F148"/>
    <mergeCell ref="A149:F149"/>
    <mergeCell ref="A150:F150"/>
    <mergeCell ref="A151:F151"/>
    <mergeCell ref="A139:F139"/>
    <mergeCell ref="A140:F140"/>
    <mergeCell ref="A141:F141"/>
    <mergeCell ref="A145:F145"/>
    <mergeCell ref="A146:F146"/>
    <mergeCell ref="A147:F147"/>
    <mergeCell ref="A133:F133"/>
    <mergeCell ref="A134:F134"/>
    <mergeCell ref="A135:F135"/>
    <mergeCell ref="A136:F136"/>
    <mergeCell ref="A137:F137"/>
    <mergeCell ref="A138:F138"/>
    <mergeCell ref="A126:F126"/>
    <mergeCell ref="A127:F127"/>
    <mergeCell ref="A128:F128"/>
    <mergeCell ref="A129:F129"/>
    <mergeCell ref="A131:F131"/>
    <mergeCell ref="A132:F132"/>
    <mergeCell ref="C119:F119"/>
    <mergeCell ref="C120:F120"/>
    <mergeCell ref="A121:B124"/>
    <mergeCell ref="C121:F121"/>
    <mergeCell ref="C122:F122"/>
    <mergeCell ref="C123:F123"/>
    <mergeCell ref="C124:F124"/>
    <mergeCell ref="B112:F112"/>
    <mergeCell ref="B113:F113"/>
    <mergeCell ref="A114:A120"/>
    <mergeCell ref="C114:F114"/>
    <mergeCell ref="B115:B116"/>
    <mergeCell ref="C115:F115"/>
    <mergeCell ref="C116:F116"/>
    <mergeCell ref="C117:F117"/>
    <mergeCell ref="C118:F118"/>
    <mergeCell ref="B119:B120"/>
    <mergeCell ref="B106:B109"/>
    <mergeCell ref="C106:F106"/>
    <mergeCell ref="C107:F107"/>
    <mergeCell ref="C108:F108"/>
    <mergeCell ref="C109:F109"/>
    <mergeCell ref="B110:B111"/>
    <mergeCell ref="C110:F110"/>
    <mergeCell ref="C111:F111"/>
    <mergeCell ref="A98:A113"/>
    <mergeCell ref="C98:F98"/>
    <mergeCell ref="B99:B105"/>
    <mergeCell ref="C99:F99"/>
    <mergeCell ref="C100:F100"/>
    <mergeCell ref="C101:F101"/>
    <mergeCell ref="C102:F102"/>
    <mergeCell ref="C103:F103"/>
    <mergeCell ref="C104:F104"/>
    <mergeCell ref="C105:F105"/>
    <mergeCell ref="A93:B94"/>
    <mergeCell ref="C93:F93"/>
    <mergeCell ref="C94:F94"/>
    <mergeCell ref="A95:B97"/>
    <mergeCell ref="C95:F95"/>
    <mergeCell ref="C96:F96"/>
    <mergeCell ref="C97:F97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79:B79"/>
    <mergeCell ref="C79:F79"/>
    <mergeCell ref="A80:A81"/>
    <mergeCell ref="C80:F80"/>
    <mergeCell ref="C81:F81"/>
    <mergeCell ref="A82:A86"/>
    <mergeCell ref="C82:F82"/>
    <mergeCell ref="C83:F83"/>
    <mergeCell ref="C84:F84"/>
    <mergeCell ref="C85:F85"/>
    <mergeCell ref="A74:B75"/>
    <mergeCell ref="C74:F74"/>
    <mergeCell ref="C75:F75"/>
    <mergeCell ref="A76:B78"/>
    <mergeCell ref="C76:F76"/>
    <mergeCell ref="C77:F77"/>
    <mergeCell ref="C78:F78"/>
    <mergeCell ref="C68:F68"/>
    <mergeCell ref="C69:F69"/>
    <mergeCell ref="C70:F70"/>
    <mergeCell ref="C71:F71"/>
    <mergeCell ref="C72:F72"/>
    <mergeCell ref="A73:B73"/>
    <mergeCell ref="C73:F73"/>
    <mergeCell ref="C62:F62"/>
    <mergeCell ref="C63:F63"/>
    <mergeCell ref="C64:F64"/>
    <mergeCell ref="C65:F65"/>
    <mergeCell ref="C66:F66"/>
    <mergeCell ref="C67:F67"/>
    <mergeCell ref="C56:F56"/>
    <mergeCell ref="C57:F57"/>
    <mergeCell ref="C58:F58"/>
    <mergeCell ref="C59:F59"/>
    <mergeCell ref="C60:F60"/>
    <mergeCell ref="C61:F61"/>
    <mergeCell ref="A47:B72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A39:B41"/>
    <mergeCell ref="C39:F39"/>
    <mergeCell ref="C40:F40"/>
    <mergeCell ref="C41:F41"/>
    <mergeCell ref="A42:B46"/>
    <mergeCell ref="C42:F42"/>
    <mergeCell ref="C43:F43"/>
    <mergeCell ref="C44:F44"/>
    <mergeCell ref="C45:F45"/>
    <mergeCell ref="C46:F46"/>
    <mergeCell ref="A32:F32"/>
    <mergeCell ref="A33:F33"/>
    <mergeCell ref="A37:B37"/>
    <mergeCell ref="C37:F37"/>
    <mergeCell ref="A38:B38"/>
    <mergeCell ref="C38:F38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3" manualBreakCount="3">
    <brk id="297" max="5" man="1"/>
    <brk id="400" max="5" man="1"/>
    <brk id="465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9"/>
  <sheetViews>
    <sheetView zoomScaleNormal="100" workbookViewId="0"/>
  </sheetViews>
  <sheetFormatPr defaultColWidth="9" defaultRowHeight="16.5"/>
  <cols>
    <col min="1" max="1" width="134.5" style="158" customWidth="1"/>
    <col min="2" max="3" width="13.625" style="158" customWidth="1"/>
    <col min="4" max="16384" width="9" style="158"/>
  </cols>
  <sheetData>
    <row r="1" spans="1:6" ht="25.15" customHeight="1">
      <c r="A1" s="144" t="s">
        <v>1189</v>
      </c>
      <c r="B1" s="198"/>
      <c r="C1" s="198"/>
    </row>
    <row r="2" spans="1:6" ht="25.15" customHeight="1">
      <c r="A2" s="146" t="s">
        <v>747</v>
      </c>
      <c r="B2" s="146" t="s">
        <v>748</v>
      </c>
      <c r="C2" s="146" t="s">
        <v>752</v>
      </c>
      <c r="E2" s="323"/>
    </row>
    <row r="3" spans="1:6" ht="25.15" customHeight="1">
      <c r="A3" s="540" t="s">
        <v>749</v>
      </c>
      <c r="B3" s="540"/>
      <c r="C3" s="540"/>
    </row>
    <row r="4" spans="1:6" ht="25.15" customHeight="1">
      <c r="A4" s="145" t="s">
        <v>750</v>
      </c>
      <c r="B4" s="147" t="str">
        <f>IF(제안서작성기준일=제안서작성기준일,"OK","확인 필요")</f>
        <v>OK</v>
      </c>
      <c r="C4" s="147" t="s">
        <v>753</v>
      </c>
      <c r="D4" s="175"/>
      <c r="E4" s="175"/>
      <c r="F4" s="175"/>
    </row>
    <row r="5" spans="1:6" ht="25.15" customHeight="1">
      <c r="A5" s="540" t="s">
        <v>751</v>
      </c>
      <c r="B5" s="540"/>
      <c r="C5" s="540"/>
      <c r="D5" s="175"/>
      <c r="E5" s="175"/>
      <c r="F5" s="175"/>
    </row>
    <row r="6" spans="1:6" ht="87" customHeight="1">
      <c r="A6" s="145" t="s">
        <v>817</v>
      </c>
      <c r="B6" s="147" t="s">
        <v>759</v>
      </c>
      <c r="C6" s="149" t="s">
        <v>754</v>
      </c>
      <c r="D6" s="175"/>
      <c r="E6" s="175"/>
      <c r="F6" s="175"/>
    </row>
    <row r="7" spans="1:6" ht="25.15" customHeight="1">
      <c r="A7" s="540" t="s">
        <v>760</v>
      </c>
      <c r="B7" s="540"/>
      <c r="C7" s="540"/>
      <c r="D7" s="175"/>
      <c r="E7" s="175"/>
      <c r="F7" s="175"/>
    </row>
    <row r="8" spans="1:6" ht="25.15" customHeight="1">
      <c r="A8" s="145" t="s">
        <v>761</v>
      </c>
      <c r="B8" s="147" t="str">
        <f>IF((SUM('2.6 제안사 투자현황'!N:N)=SUM('2.6 제안사 투자현황'!T:T)+SUM('2.6 제안사 투자현황'!X:X)+SUM('2.6 제안사 투자현황'!Z:Z)),"OK","확인필요")</f>
        <v>OK</v>
      </c>
      <c r="C8" s="147" t="s">
        <v>753</v>
      </c>
      <c r="D8" s="175"/>
      <c r="E8" s="175"/>
      <c r="F8" s="175"/>
    </row>
    <row r="9" spans="1:6" ht="51.4" customHeight="1">
      <c r="A9" s="151" t="s">
        <v>763</v>
      </c>
      <c r="B9" s="147" t="s">
        <v>759</v>
      </c>
      <c r="C9" s="149" t="s">
        <v>754</v>
      </c>
      <c r="D9" s="175"/>
      <c r="E9" s="175"/>
      <c r="F9" s="175"/>
    </row>
    <row r="10" spans="1:6" ht="53.65" customHeight="1">
      <c r="A10" s="145" t="s">
        <v>762</v>
      </c>
      <c r="B10" s="147" t="s">
        <v>759</v>
      </c>
      <c r="C10" s="149" t="s">
        <v>754</v>
      </c>
      <c r="D10" s="175"/>
      <c r="E10" s="175"/>
      <c r="F10" s="175"/>
    </row>
    <row r="11" spans="1:6" ht="53.65" customHeight="1">
      <c r="A11" s="145" t="s">
        <v>771</v>
      </c>
      <c r="B11" s="147" t="str">
        <f>IF((COUNTIFS('2.6 제안사 투자현황'!W:W,"YES",'2.6 제안사 투자현황'!O:O,"회수료")= COUNTIF('2.6 제안사 투자현황'!W:W,"YES")),"OK","확인필요")</f>
        <v>OK</v>
      </c>
      <c r="C11" s="147" t="s">
        <v>753</v>
      </c>
      <c r="D11" s="175"/>
      <c r="E11" s="175"/>
      <c r="F11" s="175"/>
    </row>
    <row r="12" spans="1:6" ht="25.15" customHeight="1">
      <c r="A12" s="541" t="s">
        <v>764</v>
      </c>
      <c r="B12" s="542"/>
      <c r="C12" s="543"/>
    </row>
    <row r="13" spans="1:6" ht="25.15" customHeight="1">
      <c r="A13" s="145" t="s">
        <v>792</v>
      </c>
      <c r="B13" s="147" t="str">
        <f>IF(AND(COUNTIF('3.1 대표이사&amp;참여인력 개요'!Q:Q,"대표펀드매니저")=1),"OK","확인필요")</f>
        <v>OK</v>
      </c>
      <c r="C13" s="149" t="s">
        <v>753</v>
      </c>
      <c r="D13" s="175"/>
      <c r="E13" s="175"/>
      <c r="F13" s="175"/>
    </row>
    <row r="14" spans="1:6" ht="78" customHeight="1">
      <c r="A14" s="145" t="s">
        <v>791</v>
      </c>
      <c r="B14" s="147" t="s">
        <v>759</v>
      </c>
      <c r="C14" s="149" t="s">
        <v>754</v>
      </c>
      <c r="D14" s="154"/>
    </row>
    <row r="15" spans="1:6" ht="25.15" customHeight="1">
      <c r="A15" s="540" t="s">
        <v>765</v>
      </c>
      <c r="B15" s="540"/>
      <c r="C15" s="540"/>
    </row>
    <row r="16" spans="1:6" ht="32.85" customHeight="1">
      <c r="A16" s="145" t="s">
        <v>766</v>
      </c>
      <c r="B16" s="147" t="s">
        <v>759</v>
      </c>
      <c r="C16" s="149" t="s">
        <v>754</v>
      </c>
      <c r="D16" s="175"/>
      <c r="E16" s="175"/>
      <c r="F16" s="175"/>
    </row>
    <row r="17" spans="1:15" ht="108.75" customHeight="1">
      <c r="A17" s="153" t="s">
        <v>967</v>
      </c>
      <c r="B17" s="147" t="s">
        <v>759</v>
      </c>
      <c r="C17" s="149" t="s">
        <v>754</v>
      </c>
    </row>
    <row r="18" spans="1:15" ht="32.1" customHeight="1">
      <c r="A18" s="145" t="s">
        <v>767</v>
      </c>
      <c r="B18" s="147" t="str">
        <f>IF((SUM('3.2 참여인력 투자현황'!T:T)=SUM('3.2 참여인력 투자현황'!AA:AA)+SUM('3.2 참여인력 투자현황'!AE:AE)+SUM('3.2 참여인력 투자현황'!AG:AG)),"OK","확인필요")</f>
        <v>OK</v>
      </c>
      <c r="C18" s="147" t="s">
        <v>753</v>
      </c>
      <c r="D18" s="175"/>
      <c r="E18" s="175"/>
      <c r="F18" s="175"/>
    </row>
    <row r="19" spans="1:15" ht="58.5" customHeight="1">
      <c r="A19" s="151" t="s">
        <v>768</v>
      </c>
      <c r="B19" s="147" t="s">
        <v>759</v>
      </c>
      <c r="C19" s="149" t="s">
        <v>754</v>
      </c>
      <c r="D19" s="176"/>
      <c r="E19" s="176"/>
      <c r="F19" s="176"/>
      <c r="J19" s="176"/>
      <c r="K19" s="176"/>
      <c r="L19" s="176"/>
      <c r="M19" s="176"/>
      <c r="N19" s="176"/>
      <c r="O19" s="176"/>
    </row>
    <row r="20" spans="1:15" ht="55.35" customHeight="1">
      <c r="A20" s="145" t="s">
        <v>769</v>
      </c>
      <c r="B20" s="147" t="s">
        <v>759</v>
      </c>
      <c r="C20" s="149" t="s">
        <v>754</v>
      </c>
      <c r="D20" s="176"/>
      <c r="E20" s="176"/>
      <c r="F20" s="176"/>
      <c r="J20" s="176"/>
      <c r="K20" s="176"/>
      <c r="L20" s="176"/>
      <c r="M20" s="176"/>
      <c r="N20" s="176"/>
      <c r="O20" s="176"/>
    </row>
    <row r="21" spans="1:15" ht="32.1" customHeight="1">
      <c r="A21" s="145" t="s">
        <v>770</v>
      </c>
      <c r="B21" s="147" t="str">
        <f>IF((COUNTIFS('3.2 참여인력 투자현황'!AD:AD,"YES",'3.2 참여인력 투자현황'!V:V,"회수료")= COUNTIF('3.2 참여인력 투자현황'!AD:AD,"YES")),"OK","확인필요")</f>
        <v>OK</v>
      </c>
      <c r="C21" s="147" t="s">
        <v>753</v>
      </c>
      <c r="D21" s="176"/>
      <c r="E21" s="176"/>
      <c r="F21" s="176"/>
      <c r="J21" s="176"/>
      <c r="K21" s="176"/>
      <c r="L21" s="176"/>
      <c r="M21" s="176"/>
      <c r="N21" s="176"/>
      <c r="O21" s="176"/>
    </row>
    <row r="22" spans="1:15" ht="25.15" customHeight="1">
      <c r="A22" s="540" t="s">
        <v>772</v>
      </c>
      <c r="B22" s="540"/>
      <c r="C22" s="540"/>
    </row>
    <row r="23" spans="1:15" ht="23.1" customHeight="1">
      <c r="A23" s="145" t="s">
        <v>773</v>
      </c>
      <c r="B23" s="147" t="s">
        <v>759</v>
      </c>
      <c r="C23" s="149" t="s">
        <v>754</v>
      </c>
      <c r="D23" s="152"/>
      <c r="E23" s="152"/>
      <c r="F23" s="152"/>
      <c r="J23" s="152"/>
      <c r="K23" s="152"/>
      <c r="L23" s="152"/>
      <c r="M23" s="152"/>
      <c r="N23" s="152"/>
      <c r="O23" s="152"/>
    </row>
    <row r="24" spans="1:15" ht="23.1" customHeight="1">
      <c r="A24" s="145" t="s">
        <v>774</v>
      </c>
      <c r="B24" s="147" t="str">
        <f>IF(COUNTIFS('3.4 대표이사&amp;참여인력 경력'!S:S,"YES",'3.4 대표이사&amp;참여인력 경력'!T:T,"비투자업무")=1,"확인필요","OK")</f>
        <v>OK</v>
      </c>
      <c r="C24" s="149" t="s">
        <v>753</v>
      </c>
      <c r="D24" s="175"/>
      <c r="E24" s="175"/>
      <c r="F24" s="175"/>
    </row>
    <row r="25" spans="1:15" ht="125.65" customHeight="1">
      <c r="A25" s="153" t="s">
        <v>790</v>
      </c>
      <c r="B25" s="147" t="s">
        <v>759</v>
      </c>
      <c r="C25" s="149" t="s">
        <v>754</v>
      </c>
      <c r="D25" s="175"/>
      <c r="E25" s="175"/>
      <c r="F25" s="175"/>
    </row>
    <row r="26" spans="1:15" ht="25.15" customHeight="1">
      <c r="A26" s="540" t="s">
        <v>775</v>
      </c>
      <c r="B26" s="540"/>
      <c r="C26" s="540"/>
    </row>
    <row r="27" spans="1:15" ht="43.9" customHeight="1">
      <c r="A27" s="145" t="s">
        <v>776</v>
      </c>
      <c r="B27" s="147" t="s">
        <v>759</v>
      </c>
      <c r="C27" s="149" t="s">
        <v>754</v>
      </c>
      <c r="D27" s="175"/>
      <c r="E27" s="175"/>
      <c r="F27" s="175"/>
    </row>
    <row r="28" spans="1:15">
      <c r="A28" s="539" t="s">
        <v>1173</v>
      </c>
      <c r="B28" s="539"/>
      <c r="C28" s="539"/>
    </row>
    <row r="29" spans="1:15" ht="99">
      <c r="A29" s="320" t="s">
        <v>1174</v>
      </c>
      <c r="B29" s="321" t="s">
        <v>759</v>
      </c>
      <c r="C29" s="322" t="s">
        <v>754</v>
      </c>
    </row>
  </sheetData>
  <mergeCells count="8">
    <mergeCell ref="A28:C28"/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 B29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G30"/>
  <sheetViews>
    <sheetView topLeftCell="E4" zoomScaleNormal="100" workbookViewId="0">
      <selection activeCell="E4" sqref="E4:E5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8.625" style="1" customWidth="1"/>
    <col min="9" max="9" width="20.875" style="1" customWidth="1"/>
    <col min="10" max="10" width="17.75" style="1" customWidth="1"/>
    <col min="11" max="12" width="17.75" style="159" customWidth="1"/>
    <col min="13" max="13" width="13.875" style="1" customWidth="1"/>
    <col min="14" max="14" width="7.625" style="1" customWidth="1"/>
    <col min="15" max="15" width="12" style="1" customWidth="1"/>
    <col min="16" max="16" width="4.625" style="1" customWidth="1"/>
    <col min="17" max="17" width="8.625" style="1" customWidth="1"/>
    <col min="18" max="19" width="6.625" style="1" customWidth="1"/>
    <col min="20" max="20" width="10.625" style="1" customWidth="1"/>
    <col min="21" max="21" width="12.75" style="1" customWidth="1"/>
    <col min="22" max="22" width="11.875" style="1" customWidth="1"/>
    <col min="23" max="23" width="12.75" style="1" customWidth="1"/>
    <col min="24" max="24" width="9.625" style="1" customWidth="1"/>
    <col min="25" max="26" width="7.625" style="1" customWidth="1"/>
    <col min="27" max="27" width="12.5" style="1" customWidth="1"/>
    <col min="28" max="29" width="6.125" style="1" customWidth="1"/>
    <col min="30" max="30" width="6.625" style="1" customWidth="1"/>
    <col min="31" max="31" width="9.625" style="1" customWidth="1"/>
    <col min="32" max="32" width="6.625" style="1" customWidth="1"/>
    <col min="33" max="16384" width="9" style="1"/>
  </cols>
  <sheetData>
    <row r="1" spans="5:33" ht="13.5" hidden="1" customHeight="1">
      <c r="V1" s="234"/>
      <c r="W1" s="234"/>
    </row>
    <row r="2" spans="5:33" ht="13.5" hidden="1" customHeight="1">
      <c r="V2" s="234"/>
      <c r="W2" s="234"/>
    </row>
    <row r="3" spans="5:33" ht="13.5" hidden="1" customHeight="1">
      <c r="V3" s="234"/>
      <c r="W3" s="234"/>
    </row>
    <row r="4" spans="5:33" ht="13.5" customHeight="1">
      <c r="E4" s="544" t="s">
        <v>406</v>
      </c>
      <c r="F4" s="546" t="s">
        <v>407</v>
      </c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8"/>
      <c r="S4" s="546" t="s">
        <v>408</v>
      </c>
      <c r="T4" s="547"/>
      <c r="U4" s="548"/>
      <c r="V4" s="549" t="s">
        <v>916</v>
      </c>
      <c r="W4" s="550"/>
      <c r="X4" s="546" t="s">
        <v>450</v>
      </c>
      <c r="Y4" s="547"/>
      <c r="Z4" s="547"/>
      <c r="AA4" s="547"/>
      <c r="AB4" s="547"/>
      <c r="AC4" s="548"/>
      <c r="AD4" s="546" t="s">
        <v>409</v>
      </c>
      <c r="AE4" s="547"/>
      <c r="AF4" s="548"/>
      <c r="AG4" s="1" t="s">
        <v>820</v>
      </c>
    </row>
    <row r="5" spans="5:33" ht="54">
      <c r="E5" s="545"/>
      <c r="F5" s="25" t="s">
        <v>0</v>
      </c>
      <c r="G5" s="25" t="s">
        <v>410</v>
      </c>
      <c r="H5" s="35" t="s">
        <v>694</v>
      </c>
      <c r="I5" s="223" t="s">
        <v>886</v>
      </c>
      <c r="J5" s="222" t="s">
        <v>887</v>
      </c>
      <c r="K5" s="222" t="s">
        <v>888</v>
      </c>
      <c r="L5" s="235" t="s">
        <v>965</v>
      </c>
      <c r="M5" s="222" t="s">
        <v>889</v>
      </c>
      <c r="N5" s="223" t="s">
        <v>890</v>
      </c>
      <c r="O5" s="223" t="s">
        <v>411</v>
      </c>
      <c r="P5" s="223" t="s">
        <v>108</v>
      </c>
      <c r="Q5" s="223" t="s">
        <v>412</v>
      </c>
      <c r="R5" s="223" t="s">
        <v>413</v>
      </c>
      <c r="S5" s="223" t="s">
        <v>275</v>
      </c>
      <c r="T5" s="223" t="s">
        <v>1</v>
      </c>
      <c r="U5" s="223" t="s">
        <v>2</v>
      </c>
      <c r="V5" s="223" t="s">
        <v>891</v>
      </c>
      <c r="W5" s="223" t="s">
        <v>892</v>
      </c>
      <c r="X5" s="223" t="s">
        <v>414</v>
      </c>
      <c r="Y5" s="223" t="s">
        <v>415</v>
      </c>
      <c r="Z5" s="223" t="s">
        <v>416</v>
      </c>
      <c r="AA5" s="223" t="s">
        <v>728</v>
      </c>
      <c r="AB5" s="223" t="s">
        <v>417</v>
      </c>
      <c r="AC5" s="223" t="s">
        <v>418</v>
      </c>
      <c r="AD5" s="223" t="s">
        <v>283</v>
      </c>
      <c r="AE5" s="223" t="s">
        <v>419</v>
      </c>
      <c r="AF5" s="223" t="s">
        <v>420</v>
      </c>
    </row>
    <row r="6" spans="5:33" hidden="1">
      <c r="H6" s="16"/>
      <c r="I6" s="17"/>
      <c r="J6" s="16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</row>
    <row r="7" spans="5:33" hidden="1">
      <c r="H7" s="16"/>
      <c r="I7" s="17"/>
      <c r="J7" s="16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</row>
    <row r="8" spans="5:33" hidden="1">
      <c r="H8" s="16"/>
      <c r="I8" s="17"/>
      <c r="J8" s="16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</row>
    <row r="9" spans="5:33" hidden="1">
      <c r="H9" s="16"/>
      <c r="I9" s="17"/>
      <c r="J9" s="16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</row>
    <row r="10" spans="5:33" hidden="1">
      <c r="H10" s="16"/>
      <c r="I10" s="17"/>
      <c r="J10" s="16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</row>
    <row r="11" spans="5:33" ht="67.5">
      <c r="E11" s="266">
        <v>45412</v>
      </c>
      <c r="F11" s="337" t="s">
        <v>1042</v>
      </c>
      <c r="G11" s="338" t="s">
        <v>1043</v>
      </c>
      <c r="H11" s="137" t="s">
        <v>1201</v>
      </c>
      <c r="I11" s="137" t="s">
        <v>1044</v>
      </c>
      <c r="J11" s="339" t="s">
        <v>1218</v>
      </c>
      <c r="K11" s="340" t="s">
        <v>1048</v>
      </c>
      <c r="L11" s="340" t="s">
        <v>1202</v>
      </c>
      <c r="M11" s="341">
        <v>100000</v>
      </c>
      <c r="N11" s="342" t="s">
        <v>1204</v>
      </c>
      <c r="O11" s="36">
        <v>10</v>
      </c>
      <c r="P11" s="36">
        <v>5</v>
      </c>
      <c r="Q11" s="36" t="s">
        <v>3</v>
      </c>
      <c r="R11" s="343">
        <v>0.2</v>
      </c>
      <c r="S11" s="343">
        <v>7.0000000000000007E-2</v>
      </c>
      <c r="T11" s="337"/>
      <c r="U11" s="337"/>
      <c r="V11" s="337" t="s">
        <v>1049</v>
      </c>
      <c r="W11" s="36" t="s">
        <v>1046</v>
      </c>
      <c r="X11" s="337"/>
      <c r="Y11" s="337" t="s">
        <v>1050</v>
      </c>
      <c r="Z11" s="337">
        <v>10000</v>
      </c>
      <c r="AA11" s="337" t="s">
        <v>1051</v>
      </c>
      <c r="AB11" s="341">
        <v>3</v>
      </c>
      <c r="AC11" s="81">
        <v>3</v>
      </c>
      <c r="AD11" s="36" t="s">
        <v>1052</v>
      </c>
      <c r="AE11" s="36" t="s">
        <v>1053</v>
      </c>
      <c r="AF11" s="36" t="s">
        <v>1054</v>
      </c>
    </row>
    <row r="12" spans="5:33">
      <c r="E12" s="148"/>
      <c r="N12" s="32"/>
    </row>
    <row r="13" spans="5:33">
      <c r="N13" s="32"/>
    </row>
    <row r="14" spans="5:33">
      <c r="N14" s="32"/>
    </row>
    <row r="15" spans="5:33">
      <c r="N15" s="32"/>
    </row>
    <row r="28" spans="13:21">
      <c r="M28" s="187"/>
    </row>
    <row r="29" spans="13:21">
      <c r="N29" s="159"/>
    </row>
    <row r="30" spans="13:21" ht="16.5">
      <c r="U30"/>
    </row>
  </sheetData>
  <mergeCells count="6">
    <mergeCell ref="E4:E5"/>
    <mergeCell ref="F4:R4"/>
    <mergeCell ref="S4:U4"/>
    <mergeCell ref="X4:AC4"/>
    <mergeCell ref="AD4:AF4"/>
    <mergeCell ref="V4:W4"/>
  </mergeCells>
  <phoneticPr fontId="1" type="noConversion"/>
  <dataValidations count="7">
    <dataValidation allowBlank="1" showInputMessage="1" showErrorMessage="1" error="숫자로 입력" sqref="AA11"/>
    <dataValidation type="decimal" allowBlank="1" showInputMessage="1" showErrorMessage="1" error="숫자로 입력" sqref="AB11">
      <formula1>0</formula1>
      <formula2>1000000</formula2>
    </dataValidation>
    <dataValidation type="decimal" allowBlank="1" showInputMessage="1" showErrorMessage="1" error="%로 입력" sqref="S11">
      <formula1>0</formula1>
      <formula2>99.9</formula2>
    </dataValidation>
    <dataValidation type="decimal" allowBlank="1" showInputMessage="1" showErrorMessage="1" error="숫자로 입력" sqref="O11:P11">
      <formula1>0.1</formula1>
      <formula2>99</formula2>
    </dataValidation>
    <dataValidation type="list" allowBlank="1" showInputMessage="1" showErrorMessage="1" sqref="Q11">
      <formula1>납입방식</formula1>
    </dataValidation>
    <dataValidation type="list" allowBlank="1" showInputMessage="1" showErrorMessage="1" sqref="V11">
      <formula1>민간출자자인센티브</formula1>
    </dataValidation>
    <dataValidation type="list" allowBlank="1" showInputMessage="1" showErrorMessage="1" error="목록에서 선택" sqref="G11">
      <formula1>펀드법적유형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목록값'!$C$92:$C$93</xm:f>
          </x14:formula1>
          <xm:sqref>W11</xm:sqref>
        </x14:dataValidation>
        <x14:dataValidation type="list" allowBlank="1" showInputMessage="1" showErrorMessage="1">
          <x14:formula1>
            <xm:f>'열제목별 목록값'!$C$16:$C$17</xm:f>
          </x14:formula1>
          <xm:sqref>L11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5" width="53.625" style="67" customWidth="1"/>
    <col min="6" max="6" width="40.625" style="67" customWidth="1"/>
    <col min="7" max="8" width="15.625" style="67" customWidth="1"/>
    <col min="9" max="9" width="62.625" style="67" bestFit="1" customWidth="1"/>
    <col min="10" max="10" width="34.7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29" t="s">
        <v>4</v>
      </c>
      <c r="F4" s="29" t="s">
        <v>5</v>
      </c>
      <c r="G4" s="29" t="s">
        <v>421</v>
      </c>
      <c r="H4" s="29" t="s">
        <v>416</v>
      </c>
      <c r="I4" s="29" t="s">
        <v>778</v>
      </c>
      <c r="J4" s="29" t="s">
        <v>6</v>
      </c>
    </row>
    <row r="5" spans="5:10" hidden="1">
      <c r="E5" s="29"/>
      <c r="F5" s="29"/>
      <c r="G5" s="29"/>
      <c r="H5" s="29"/>
      <c r="J5" s="29"/>
    </row>
    <row r="6" spans="5:10" hidden="1">
      <c r="E6" s="29"/>
      <c r="F6" s="29"/>
      <c r="G6" s="29"/>
      <c r="H6" s="29"/>
      <c r="J6" s="29"/>
    </row>
    <row r="7" spans="5:10" hidden="1">
      <c r="E7" s="29"/>
      <c r="F7" s="29"/>
      <c r="G7" s="29"/>
      <c r="H7" s="29"/>
      <c r="I7" s="29" t="s">
        <v>6</v>
      </c>
      <c r="J7" s="29"/>
    </row>
    <row r="8" spans="5:10" hidden="1">
      <c r="E8" s="29"/>
      <c r="F8" s="29"/>
      <c r="G8" s="29"/>
      <c r="H8" s="29"/>
      <c r="I8" s="29"/>
      <c r="J8" s="29"/>
    </row>
    <row r="9" spans="5:10" hidden="1">
      <c r="E9" s="29"/>
      <c r="F9" s="29"/>
      <c r="G9" s="29"/>
      <c r="H9" s="29"/>
      <c r="I9" s="29"/>
      <c r="J9" s="29"/>
    </row>
    <row r="10" spans="5:10" hidden="1">
      <c r="E10" s="29"/>
      <c r="F10" s="29"/>
      <c r="G10" s="29"/>
      <c r="H10" s="29"/>
      <c r="I10" s="29"/>
      <c r="J10" s="29"/>
    </row>
    <row r="11" spans="5:10" s="26" customFormat="1">
      <c r="E11" s="344" t="s">
        <v>1055</v>
      </c>
      <c r="F11" s="344" t="s">
        <v>1056</v>
      </c>
      <c r="G11" s="345" t="s">
        <v>1057</v>
      </c>
      <c r="H11" s="346">
        <v>37000</v>
      </c>
      <c r="I11" s="81"/>
      <c r="J11" s="278"/>
    </row>
    <row r="12" spans="5:10" s="26" customFormat="1">
      <c r="E12" s="277" t="s">
        <v>1058</v>
      </c>
      <c r="F12" s="277" t="s">
        <v>1219</v>
      </c>
      <c r="G12" s="278" t="s">
        <v>8</v>
      </c>
      <c r="H12" s="225">
        <v>20000</v>
      </c>
      <c r="I12" s="279" t="s">
        <v>1061</v>
      </c>
      <c r="J12" s="278"/>
    </row>
    <row r="13" spans="5:10" s="26" customFormat="1">
      <c r="E13" s="277" t="s">
        <v>1059</v>
      </c>
      <c r="F13" s="277" t="s">
        <v>1060</v>
      </c>
      <c r="G13" s="278" t="s">
        <v>8</v>
      </c>
      <c r="H13" s="225">
        <v>20000</v>
      </c>
      <c r="I13" s="279" t="s">
        <v>1061</v>
      </c>
      <c r="J13" s="278" t="s">
        <v>1062</v>
      </c>
    </row>
    <row r="14" spans="5:10" s="26" customFormat="1">
      <c r="E14" s="277"/>
      <c r="F14" s="277"/>
      <c r="G14" s="278"/>
      <c r="H14" s="225"/>
      <c r="I14" s="279"/>
      <c r="J14" s="278"/>
    </row>
    <row r="15" spans="5:10" s="26" customFormat="1">
      <c r="E15" s="277"/>
      <c r="F15" s="277"/>
      <c r="G15" s="278"/>
      <c r="H15" s="225"/>
      <c r="I15" s="279"/>
      <c r="J15" s="278"/>
    </row>
    <row r="16" spans="5:10" s="26" customFormat="1">
      <c r="E16" s="277"/>
      <c r="F16" s="277"/>
      <c r="G16" s="278"/>
      <c r="H16" s="225"/>
      <c r="I16" s="279"/>
      <c r="J16" s="278"/>
    </row>
    <row r="17" spans="5:10" s="26" customFormat="1">
      <c r="E17" s="277"/>
      <c r="F17" s="277"/>
      <c r="G17" s="278"/>
      <c r="H17" s="225"/>
      <c r="I17" s="279"/>
      <c r="J17" s="278"/>
    </row>
    <row r="18" spans="5:10" s="26" customFormat="1">
      <c r="E18" s="277"/>
      <c r="F18" s="277"/>
      <c r="G18" s="278"/>
      <c r="H18" s="225"/>
      <c r="I18" s="279"/>
      <c r="J18" s="278"/>
    </row>
    <row r="19" spans="5:10" s="26" customFormat="1">
      <c r="E19" s="277"/>
      <c r="F19" s="277"/>
      <c r="G19" s="278"/>
      <c r="H19" s="225"/>
      <c r="I19" s="279"/>
      <c r="J19" s="278"/>
    </row>
    <row r="20" spans="5:10" s="26" customFormat="1">
      <c r="E20" s="277"/>
      <c r="F20" s="277"/>
      <c r="G20" s="278"/>
      <c r="H20" s="225"/>
      <c r="I20" s="279"/>
      <c r="J20" s="278"/>
    </row>
    <row r="21" spans="5:10" s="26" customFormat="1">
      <c r="E21" s="277"/>
      <c r="F21" s="277"/>
      <c r="G21" s="278"/>
      <c r="H21" s="225"/>
      <c r="I21" s="279"/>
      <c r="J21" s="278"/>
    </row>
    <row r="22" spans="5:10" s="26" customFormat="1">
      <c r="E22" s="277"/>
      <c r="F22" s="277"/>
      <c r="G22" s="278"/>
      <c r="H22" s="225"/>
      <c r="I22" s="279"/>
      <c r="J22" s="278"/>
    </row>
    <row r="23" spans="5:10" s="26" customFormat="1">
      <c r="E23" s="277"/>
      <c r="F23" s="277"/>
      <c r="G23" s="278"/>
      <c r="H23" s="225"/>
      <c r="I23" s="279"/>
      <c r="J23" s="278"/>
    </row>
    <row r="24" spans="5:10" s="26" customFormat="1">
      <c r="E24" s="277"/>
      <c r="F24" s="277"/>
      <c r="G24" s="278"/>
      <c r="H24" s="225"/>
      <c r="I24" s="279"/>
      <c r="J24" s="278"/>
    </row>
    <row r="25" spans="5:10" s="26" customFormat="1">
      <c r="E25" s="277"/>
      <c r="F25" s="277"/>
      <c r="G25" s="278"/>
      <c r="H25" s="225"/>
      <c r="I25" s="279"/>
      <c r="J25" s="278"/>
    </row>
    <row r="26" spans="5:10" s="26" customFormat="1">
      <c r="E26" s="277"/>
      <c r="F26" s="277"/>
      <c r="G26" s="278"/>
      <c r="H26" s="225"/>
      <c r="I26" s="279"/>
      <c r="J26" s="278"/>
    </row>
    <row r="27" spans="5:10" s="26" customFormat="1">
      <c r="E27" s="277"/>
      <c r="F27" s="277"/>
      <c r="G27" s="278"/>
      <c r="H27" s="225"/>
      <c r="I27" s="279"/>
      <c r="J27" s="278"/>
    </row>
    <row r="28" spans="5:10" s="26" customFormat="1">
      <c r="E28" s="277"/>
      <c r="F28" s="277"/>
      <c r="G28" s="278"/>
      <c r="H28" s="225"/>
      <c r="I28" s="279"/>
      <c r="J28" s="278"/>
    </row>
    <row r="29" spans="5:10" s="26" customFormat="1">
      <c r="E29" s="277"/>
      <c r="F29" s="277"/>
      <c r="G29" s="278"/>
      <c r="H29" s="225"/>
      <c r="I29" s="279"/>
      <c r="J29" s="278"/>
    </row>
    <row r="30" spans="5:10" s="26" customFormat="1">
      <c r="E30" s="277"/>
      <c r="F30" s="277"/>
      <c r="G30" s="278"/>
      <c r="H30" s="225"/>
      <c r="I30" s="279"/>
      <c r="J30" s="278"/>
    </row>
    <row r="31" spans="5:10" s="26" customFormat="1">
      <c r="E31" s="277"/>
      <c r="F31" s="277"/>
      <c r="G31" s="278"/>
      <c r="H31" s="225"/>
      <c r="I31" s="279"/>
      <c r="J31" s="278"/>
    </row>
    <row r="32" spans="5:10" s="26" customFormat="1">
      <c r="E32" s="277"/>
      <c r="F32" s="277"/>
      <c r="G32" s="278"/>
      <c r="H32" s="225"/>
      <c r="I32" s="279"/>
      <c r="J32" s="278"/>
    </row>
    <row r="33" spans="5:10" s="26" customFormat="1">
      <c r="E33" s="277"/>
      <c r="F33" s="277"/>
      <c r="G33" s="278"/>
      <c r="H33" s="225"/>
      <c r="I33" s="279"/>
      <c r="J33" s="278"/>
    </row>
    <row r="34" spans="5:10" s="26" customFormat="1">
      <c r="E34" s="277"/>
      <c r="F34" s="277"/>
      <c r="G34" s="278"/>
      <c r="H34" s="225"/>
      <c r="I34" s="279"/>
      <c r="J34" s="278"/>
    </row>
    <row r="35" spans="5:10" s="26" customFormat="1">
      <c r="E35" s="277"/>
      <c r="F35" s="277"/>
      <c r="G35" s="278"/>
      <c r="H35" s="225"/>
      <c r="I35" s="279"/>
      <c r="J35" s="278"/>
    </row>
    <row r="36" spans="5:10" s="26" customFormat="1">
      <c r="E36" s="277"/>
      <c r="F36" s="277"/>
      <c r="G36" s="278"/>
      <c r="H36" s="225"/>
      <c r="I36" s="279"/>
      <c r="J36" s="278"/>
    </row>
    <row r="37" spans="5:10" s="26" customFormat="1">
      <c r="E37" s="277"/>
      <c r="F37" s="277"/>
      <c r="G37" s="278"/>
      <c r="H37" s="225"/>
      <c r="I37" s="279"/>
      <c r="J37" s="278"/>
    </row>
    <row r="38" spans="5:10" s="26" customFormat="1">
      <c r="E38" s="277"/>
      <c r="F38" s="277"/>
      <c r="G38" s="278"/>
      <c r="H38" s="225"/>
      <c r="I38" s="279"/>
      <c r="J38" s="278"/>
    </row>
    <row r="39" spans="5:10" s="26" customFormat="1">
      <c r="E39" s="277"/>
      <c r="F39" s="277"/>
      <c r="G39" s="278"/>
      <c r="H39" s="225"/>
      <c r="I39" s="279"/>
      <c r="J39" s="278"/>
    </row>
    <row r="40" spans="5:10" s="26" customFormat="1">
      <c r="E40" s="277"/>
      <c r="F40" s="277"/>
      <c r="G40" s="278"/>
      <c r="H40" s="225"/>
      <c r="I40" s="279"/>
      <c r="J40" s="278"/>
    </row>
    <row r="41" spans="5:10" s="26" customFormat="1">
      <c r="E41" s="277"/>
      <c r="F41" s="277"/>
      <c r="G41" s="278"/>
      <c r="H41" s="225"/>
      <c r="I41" s="279"/>
      <c r="J41" s="278"/>
    </row>
    <row r="42" spans="5:10" s="26" customFormat="1">
      <c r="E42" s="277"/>
      <c r="F42" s="277"/>
      <c r="G42" s="278"/>
      <c r="H42" s="225"/>
      <c r="I42" s="279"/>
      <c r="J42" s="278"/>
    </row>
    <row r="43" spans="5:10" s="26" customFormat="1">
      <c r="E43" s="277"/>
      <c r="F43" s="277"/>
      <c r="G43" s="278"/>
      <c r="H43" s="225"/>
      <c r="I43" s="279"/>
      <c r="J43" s="278"/>
    </row>
    <row r="44" spans="5:10">
      <c r="E44" s="277"/>
      <c r="F44" s="277"/>
      <c r="G44" s="278"/>
      <c r="H44" s="225"/>
      <c r="I44" s="279"/>
      <c r="J44" s="278"/>
    </row>
    <row r="45" spans="5:10">
      <c r="E45" s="277"/>
      <c r="F45" s="277"/>
      <c r="G45" s="278"/>
      <c r="H45" s="225"/>
      <c r="I45" s="279"/>
      <c r="J45" s="278"/>
    </row>
  </sheetData>
  <phoneticPr fontId="1" type="noConversion"/>
  <dataValidations count="6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  <dataValidation type="custom" allowBlank="1" showErrorMessage="1" error="목록에서 선택" promptTitle="출자확정여부유형" prompt="구분유형 중에서 선택하세요 !" sqref="G11">
      <formula1>"""정책출자"""</formula1>
    </dataValidation>
    <dataValidation type="custom" allowBlank="1" showErrorMessage="1" error="목록에서 선택" promptTitle="출자자유형" prompt="구분유형 중에서 선택하세요 !" sqref="E11">
      <formula1>"""정책출자자"""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목록값'!$C$49:$C$54</xm:f>
          </x14:formula1>
          <xm:sqref>E12:E45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E4" zoomScaleNormal="100" workbookViewId="0">
      <selection activeCell="E4" sqref="E4:K4"/>
    </sheetView>
  </sheetViews>
  <sheetFormatPr defaultColWidth="9" defaultRowHeight="16.5"/>
  <cols>
    <col min="1" max="4" width="0" style="67" hidden="1" customWidth="1"/>
    <col min="5" max="8" width="9" style="67"/>
    <col min="9" max="9" width="10.375" style="67" customWidth="1"/>
    <col min="10" max="10" width="11.375" style="67" customWidth="1"/>
    <col min="11" max="11" width="13.5" style="67" customWidth="1"/>
    <col min="12" max="13" width="9.75" style="67" bestFit="1" customWidth="1"/>
    <col min="14" max="14" width="10.5" style="67" customWidth="1"/>
    <col min="15" max="15" width="11.375" style="67" customWidth="1"/>
    <col min="16" max="16" width="9.125" style="67" bestFit="1" customWidth="1"/>
    <col min="17" max="18" width="9" style="67"/>
    <col min="19" max="21" width="9.125" style="67" bestFit="1" customWidth="1"/>
    <col min="22" max="26" width="9" style="67"/>
    <col min="27" max="27" width="9.125" style="67" bestFit="1" customWidth="1"/>
    <col min="28" max="34" width="9" style="67"/>
    <col min="35" max="41" width="9.125" style="67" bestFit="1" customWidth="1"/>
    <col min="42" max="42" width="9.5" style="67" bestFit="1" customWidth="1"/>
    <col min="43" max="74" width="9.125" style="67" bestFit="1" customWidth="1"/>
    <col min="75" max="16384" width="9" style="67"/>
  </cols>
  <sheetData>
    <row r="1" spans="5:76" hidden="1"/>
    <row r="2" spans="5:76" hidden="1"/>
    <row r="3" spans="5:76" hidden="1"/>
    <row r="4" spans="5:76">
      <c r="E4" s="546" t="s">
        <v>9</v>
      </c>
      <c r="F4" s="547"/>
      <c r="G4" s="547"/>
      <c r="H4" s="547"/>
      <c r="I4" s="547"/>
      <c r="J4" s="547"/>
      <c r="K4" s="548"/>
      <c r="L4" s="546" t="s">
        <v>10</v>
      </c>
      <c r="M4" s="547"/>
      <c r="N4" s="547"/>
      <c r="O4" s="548"/>
      <c r="P4" s="546" t="s">
        <v>11</v>
      </c>
      <c r="Q4" s="547"/>
      <c r="R4" s="548"/>
      <c r="S4" s="546" t="s">
        <v>12</v>
      </c>
      <c r="T4" s="547"/>
      <c r="U4" s="548"/>
      <c r="V4" s="546" t="s">
        <v>166</v>
      </c>
      <c r="W4" s="547"/>
      <c r="X4" s="547"/>
      <c r="Y4" s="547"/>
      <c r="Z4" s="547"/>
      <c r="AA4" s="548"/>
      <c r="AB4" s="546" t="s">
        <v>13</v>
      </c>
      <c r="AC4" s="547"/>
      <c r="AD4" s="547"/>
      <c r="AE4" s="547"/>
      <c r="AF4" s="547"/>
      <c r="AG4" s="547"/>
      <c r="AH4" s="548"/>
      <c r="AI4" s="551" t="s">
        <v>14</v>
      </c>
      <c r="AJ4" s="552"/>
      <c r="AK4" s="552"/>
      <c r="AL4" s="552"/>
      <c r="AM4" s="552"/>
      <c r="AN4" s="552"/>
      <c r="AO4" s="552"/>
      <c r="AP4" s="552"/>
      <c r="AQ4" s="553"/>
      <c r="AR4" s="551" t="s">
        <v>15</v>
      </c>
      <c r="AS4" s="552"/>
      <c r="AT4" s="552"/>
      <c r="AU4" s="552"/>
      <c r="AV4" s="552"/>
      <c r="AW4" s="552"/>
      <c r="AX4" s="552"/>
      <c r="AY4" s="552"/>
      <c r="AZ4" s="553"/>
      <c r="BA4" s="551" t="s">
        <v>176</v>
      </c>
      <c r="BB4" s="552"/>
      <c r="BC4" s="552"/>
      <c r="BD4" s="552"/>
      <c r="BE4" s="552"/>
      <c r="BF4" s="552"/>
      <c r="BG4" s="552"/>
      <c r="BH4" s="553"/>
      <c r="BI4" s="551" t="s">
        <v>177</v>
      </c>
      <c r="BJ4" s="552"/>
      <c r="BK4" s="552"/>
      <c r="BL4" s="552"/>
      <c r="BM4" s="552"/>
      <c r="BN4" s="552"/>
      <c r="BO4" s="552"/>
      <c r="BP4" s="553"/>
      <c r="BQ4" s="551" t="s">
        <v>201</v>
      </c>
      <c r="BR4" s="552"/>
      <c r="BS4" s="552"/>
      <c r="BT4" s="552"/>
      <c r="BU4" s="552"/>
      <c r="BV4" s="552"/>
      <c r="BW4" s="552"/>
      <c r="BX4" s="553"/>
    </row>
    <row r="5" spans="5:76" ht="67.5">
      <c r="E5" s="3" t="s">
        <v>303</v>
      </c>
      <c r="F5" s="3" t="s">
        <v>304</v>
      </c>
      <c r="G5" s="3" t="s">
        <v>305</v>
      </c>
      <c r="H5" s="3" t="s">
        <v>16</v>
      </c>
      <c r="I5" s="3" t="s">
        <v>306</v>
      </c>
      <c r="J5" s="3" t="s">
        <v>307</v>
      </c>
      <c r="K5" s="3" t="s">
        <v>782</v>
      </c>
      <c r="L5" s="3" t="s">
        <v>17</v>
      </c>
      <c r="M5" s="3" t="s">
        <v>308</v>
      </c>
      <c r="N5" s="3" t="s">
        <v>713</v>
      </c>
      <c r="O5" s="3" t="s">
        <v>714</v>
      </c>
      <c r="P5" s="3" t="s">
        <v>18</v>
      </c>
      <c r="Q5" s="3" t="s">
        <v>19</v>
      </c>
      <c r="R5" s="3" t="s">
        <v>20</v>
      </c>
      <c r="S5" s="3" t="s">
        <v>309</v>
      </c>
      <c r="T5" s="3" t="s">
        <v>310</v>
      </c>
      <c r="U5" s="3" t="s">
        <v>311</v>
      </c>
      <c r="V5" s="3" t="s">
        <v>163</v>
      </c>
      <c r="W5" s="3" t="s">
        <v>164</v>
      </c>
      <c r="X5" s="3" t="s">
        <v>312</v>
      </c>
      <c r="Y5" s="3" t="s">
        <v>169</v>
      </c>
      <c r="Z5" s="3" t="s">
        <v>313</v>
      </c>
      <c r="AA5" s="3" t="s">
        <v>165</v>
      </c>
      <c r="AB5" s="3" t="s">
        <v>314</v>
      </c>
      <c r="AC5" s="3" t="s">
        <v>22</v>
      </c>
      <c r="AD5" s="3" t="s">
        <v>315</v>
      </c>
      <c r="AE5" s="3" t="s">
        <v>23</v>
      </c>
      <c r="AF5" s="3" t="s">
        <v>316</v>
      </c>
      <c r="AG5" s="3" t="s">
        <v>79</v>
      </c>
      <c r="AH5" s="3" t="s">
        <v>317</v>
      </c>
      <c r="AI5" s="4" t="s">
        <v>24</v>
      </c>
      <c r="AJ5" s="4" t="s">
        <v>318</v>
      </c>
      <c r="AK5" s="4" t="s">
        <v>25</v>
      </c>
      <c r="AL5" s="4" t="s">
        <v>319</v>
      </c>
      <c r="AM5" s="4" t="s">
        <v>27</v>
      </c>
      <c r="AN5" s="4" t="s">
        <v>28</v>
      </c>
      <c r="AO5" s="4" t="s">
        <v>320</v>
      </c>
      <c r="AP5" s="4" t="s">
        <v>29</v>
      </c>
      <c r="AQ5" s="4" t="s">
        <v>321</v>
      </c>
      <c r="AR5" s="4" t="s">
        <v>30</v>
      </c>
      <c r="AS5" s="4" t="s">
        <v>31</v>
      </c>
      <c r="AT5" s="4" t="s">
        <v>322</v>
      </c>
      <c r="AU5" s="4" t="s">
        <v>26</v>
      </c>
      <c r="AV5" s="4" t="s">
        <v>323</v>
      </c>
      <c r="AW5" s="4" t="s">
        <v>28</v>
      </c>
      <c r="AX5" s="4" t="s">
        <v>320</v>
      </c>
      <c r="AY5" s="4" t="s">
        <v>33</v>
      </c>
      <c r="AZ5" s="4" t="s">
        <v>254</v>
      </c>
      <c r="BA5" s="4" t="s">
        <v>34</v>
      </c>
      <c r="BB5" s="4" t="s">
        <v>324</v>
      </c>
      <c r="BC5" s="4" t="s">
        <v>26</v>
      </c>
      <c r="BD5" s="4" t="s">
        <v>323</v>
      </c>
      <c r="BE5" s="4" t="s">
        <v>80</v>
      </c>
      <c r="BF5" s="4" t="s">
        <v>325</v>
      </c>
      <c r="BG5" s="4" t="s">
        <v>37</v>
      </c>
      <c r="BH5" s="4" t="s">
        <v>326</v>
      </c>
      <c r="BI5" s="4" t="s">
        <v>34</v>
      </c>
      <c r="BJ5" s="4" t="s">
        <v>324</v>
      </c>
      <c r="BK5" s="4" t="s">
        <v>26</v>
      </c>
      <c r="BL5" s="4" t="s">
        <v>323</v>
      </c>
      <c r="BM5" s="4" t="s">
        <v>80</v>
      </c>
      <c r="BN5" s="4" t="s">
        <v>325</v>
      </c>
      <c r="BO5" s="4" t="s">
        <v>38</v>
      </c>
      <c r="BP5" s="4" t="s">
        <v>39</v>
      </c>
      <c r="BQ5" s="4" t="s">
        <v>34</v>
      </c>
      <c r="BR5" s="4" t="s">
        <v>35</v>
      </c>
      <c r="BS5" s="4" t="s">
        <v>26</v>
      </c>
      <c r="BT5" s="4" t="s">
        <v>32</v>
      </c>
      <c r="BU5" s="4" t="s">
        <v>80</v>
      </c>
      <c r="BV5" s="4" t="s">
        <v>36</v>
      </c>
      <c r="BW5" s="4" t="s">
        <v>38</v>
      </c>
      <c r="BX5" s="4" t="s">
        <v>39</v>
      </c>
    </row>
    <row r="6" spans="5:76" ht="16.5" hidden="1" customHeight="1"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</row>
    <row r="7" spans="5:76" ht="16.5" hidden="1" customHeight="1"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</row>
    <row r="8" spans="5:76" ht="16.5" hidden="1" customHeight="1"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</row>
    <row r="9" spans="5:76" ht="16.5" hidden="1" customHeight="1"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</row>
    <row r="10" spans="5:76" ht="16.5" hidden="1" customHeight="1"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</row>
    <row r="11" spans="5:76" ht="40.5">
      <c r="E11" s="102" t="s">
        <v>1063</v>
      </c>
      <c r="F11" s="114" t="s">
        <v>1064</v>
      </c>
      <c r="G11" s="114" t="s">
        <v>1065</v>
      </c>
      <c r="H11" s="256" t="s">
        <v>1066</v>
      </c>
      <c r="I11" s="137" t="s">
        <v>159</v>
      </c>
      <c r="J11" s="138">
        <v>555555</v>
      </c>
      <c r="K11" s="139" t="s">
        <v>1067</v>
      </c>
      <c r="L11" s="44">
        <v>36892</v>
      </c>
      <c r="M11" s="44">
        <v>40178</v>
      </c>
      <c r="N11" s="259">
        <v>40207</v>
      </c>
      <c r="O11" s="259">
        <v>40266</v>
      </c>
      <c r="P11" s="256">
        <v>12345</v>
      </c>
      <c r="Q11" s="257" t="s">
        <v>1068</v>
      </c>
      <c r="R11" s="257" t="s">
        <v>1069</v>
      </c>
      <c r="S11" s="140">
        <v>2000</v>
      </c>
      <c r="T11" s="256">
        <v>8</v>
      </c>
      <c r="U11" s="256">
        <v>5</v>
      </c>
      <c r="V11" s="34" t="s">
        <v>114</v>
      </c>
      <c r="W11" s="34" t="s">
        <v>114</v>
      </c>
      <c r="X11" s="34" t="s">
        <v>114</v>
      </c>
      <c r="Y11" s="34" t="s">
        <v>114</v>
      </c>
      <c r="Z11" s="34" t="s">
        <v>114</v>
      </c>
      <c r="AA11" s="141">
        <v>0.3</v>
      </c>
      <c r="AB11" s="256" t="s">
        <v>1066</v>
      </c>
      <c r="AC11" s="256" t="s">
        <v>1070</v>
      </c>
      <c r="AD11" s="256" t="s">
        <v>1071</v>
      </c>
      <c r="AE11" s="256" t="s">
        <v>1072</v>
      </c>
      <c r="AF11" s="256" t="s">
        <v>1072</v>
      </c>
      <c r="AG11" s="256" t="s">
        <v>1072</v>
      </c>
      <c r="AH11" s="102"/>
      <c r="AI11" s="194">
        <f ca="1">SUMPRODUCT( (OFFSET(제안사_펀드현황,0,3,ROWS(제안사_펀드현황),1)="청산료")*1 )</f>
        <v>2</v>
      </c>
      <c r="AJ11" s="195">
        <f ca="1">SUMPRODUCT( (OFFSET(제안사_펀드현황,0,3,ROWS(제안사_펀드현황),1)="청산료")*1, OFFSET(제안사_펀드현황,0,10,ROWS(제안사_펀드현황),1) )</f>
        <v>6000</v>
      </c>
      <c r="AK11" s="195">
        <f ca="1">SUMPRODUCT( (OFFSET(제안사_펀드현황,0,3,ROWS(제안사_펀드현황),1)="청산료")*1, OFFSET(제안사_펀드현황,0,11,ROWS(제안사_펀드현황),1) )</f>
        <v>6000</v>
      </c>
      <c r="AL11" s="195">
        <f ca="1">SUMPRODUCT( (OFFSET(제안사_펀드현황,0,3,ROWS(제안사_펀드현황),1)="청산료")*1, OFFSET(제안사_펀드현황,0,22,ROWS(제안사_펀드현황),1) )</f>
        <v>0</v>
      </c>
      <c r="AM11" s="195">
        <f ca="1">SUMPRODUCT( (OFFSET(제안사_펀드현황,0,3,ROWS(제안사_펀드현황),1)="청산료")*1, OFFSET(제안사_펀드현황,0,23,ROWS(제안사_펀드현황),1) )</f>
        <v>0</v>
      </c>
      <c r="AN11" s="195">
        <f ca="1">SUMPRODUCT( (OFFSET(제안사_펀드현황,0,3,ROWS(제안사_펀드현황),1)="청산료")*1, OFFSET(제안사_펀드현황,0,26,ROWS(제안사_펀드현황),1) )</f>
        <v>21600</v>
      </c>
      <c r="AO11" s="195">
        <f ca="1">SUMPRODUCT( (OFFSET(제안사_펀드현황,0,3,ROWS(제안사_펀드현황),1)="청산료")*1, OFFSET(제안사_펀드현황,0,27,ROWS(제안사_펀드현황),1) )</f>
        <v>0</v>
      </c>
      <c r="AP11" s="196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96">
        <f ca="1">(AN11+AO11)/AK11</f>
        <v>3.6</v>
      </c>
      <c r="AR11" s="142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43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43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43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43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43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43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43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43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42">
        <f ca="1">SUMPRODUCT( (OFFSET(제안사_투자현황,0,0,ROWS(제안사_투자현황),1)="PE펀드계정")*1 )</f>
        <v>8</v>
      </c>
      <c r="BB11" s="142">
        <f ca="1">SUMPRODUCT( (OFFSET(제안사_투자현황,0,0,ROWS(제안사_투자현황),1)="PE펀드계정")*1, (OFFSET(제안사_투자현황,0,10,ROWS(제안사_투자현황),1)="회수료")*1 )</f>
        <v>6</v>
      </c>
      <c r="BC11" s="143">
        <f ca="1">SUMPRODUCT( (OFFSET(제안사_투자현황,0,0,ROWS(제안사_투자현황),1)="PE펀드계정")*1, OFFSET(제안사_투자현황,0,9,ROWS(제안사_투자현황),1) )</f>
        <v>25000</v>
      </c>
      <c r="BD11" s="143">
        <f ca="1">SUMPRODUCT( (OFFSET(제안사_투자현황,0,0,ROWS(제안사_투자현황),1)="PE펀드계정")*1, OFFSET(제안사_투자현황,0,14,ROWS(제안사_투자현황),1) )</f>
        <v>25700</v>
      </c>
      <c r="BE11" s="143">
        <f ca="1">SUMPRODUCT( (OFFSET(제안사_투자현황,0,0,ROWS(제안사_투자현황),1)="PE펀드계정")*1, OFFSET(제안사_투자현황,0,21,ROWS(제안사_투자현황),1) )</f>
        <v>5000</v>
      </c>
      <c r="BF11" s="143">
        <f ca="1">SUMPRODUCT( (OFFSET(제안사_투자현황,0,0,ROWS(제안사_투자현황),1)="PE펀드계정")*1, OFFSET(제안사_투자현황,0,22,ROWS(제안사_투자현황),1) )</f>
        <v>3500</v>
      </c>
      <c r="BG11" s="111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11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42">
        <f ca="1">SUMPRODUCT( (OFFSET(제안사_투자현황,0,0,ROWS(제안사_투자현황),1)="VC펀드계정")*1 )</f>
        <v>2</v>
      </c>
      <c r="BJ11" s="142">
        <f ca="1">SUMPRODUCT( (OFFSET(제안사_투자현황,0,0,ROWS(제안사_투자현황),1)="VC펀드계정")*1, (OFFSET(제안사_투자현황,0,10,ROWS(제안사_투자현황),1)="회수료")*1 )</f>
        <v>1</v>
      </c>
      <c r="BK11" s="119">
        <f ca="1">SUMPRODUCT( (OFFSET(제안사_투자현황,0,0,ROWS(제안사_투자현황),1)="VC펀드계정")*1, OFFSET(제안사_투자현황,0,9,ROWS(제안사_투자현황),1) )</f>
        <v>5000</v>
      </c>
      <c r="BL11" s="119">
        <f ca="1">SUMPRODUCT( (OFFSET(제안사_투자현황,0,0,ROWS(제안사_투자현황),1)="VC펀드계정")*1, OFFSET(제안사_투자현황,0,14,ROWS(제안사_투자현황),1) )</f>
        <v>6000</v>
      </c>
      <c r="BM11" s="119">
        <f ca="1">SUMPRODUCT( (OFFSET(제안사_투자현황,0,0,ROWS(제안사_투자현황),1)="VC펀드계정")*1, OFFSET(제안사_투자현황,0,21,ROWS(제안사_투자현황),1) )</f>
        <v>0</v>
      </c>
      <c r="BN11" s="119">
        <f ca="1">SUMPRODUCT( (OFFSET(제안사_투자현황,0,0,ROWS(제안사_투자현황),1)="VC펀드계정")*1, OFFSET(제안사_투자현황,0,22,ROWS(제안사_투자현황),1) )</f>
        <v>0</v>
      </c>
      <c r="BO11" s="111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11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42">
        <f ca="1">SUMPRODUCT( (OFFSET(제안사_투자현황,0,0,ROWS(제안사_투자현황),1)="기타 주식등 투자펀드계정")*1 )</f>
        <v>0</v>
      </c>
      <c r="BR11" s="142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9">
        <f ca="1">SUMPRODUCT( (OFFSET(제안사_투자현황,0,0,ROWS(제안사_투자현황),1)="기타 주식등 투자펀드계정")*1, OFFSET(제안사_투자현황,0,9,ROWS(제안사_투자현황),1) )</f>
        <v>0</v>
      </c>
      <c r="BT11" s="119">
        <f ca="1">SUMPRODUCT( (OFFSET(제안사_투자현황,0,0,ROWS(제안사_투자현황),1)="기타 주식등 투자펀드계정")*1, OFFSET(제안사_투자현황,0,14,ROWS(제안사_투자현황),1) )</f>
        <v>0</v>
      </c>
      <c r="BU11" s="119">
        <f ca="1">SUMPRODUCT( (OFFSET(제안사_투자현황,0,0,ROWS(제안사_투자현황),1)="기타 주식등 투자펀드계정")*1, OFFSET(제안사_투자현황,0,21,ROWS(제안사_투자현황),1) )</f>
        <v>0</v>
      </c>
      <c r="BV11" s="119">
        <f ca="1">SUMPRODUCT( (OFFSET(제안사_투자현황,0,0,ROWS(제안사_투자현황),1)="기타 주식등 투자펀드계정")*1, OFFSET(제안사_투자현황,0,22,ROWS(제안사_투자현황),1) )</f>
        <v>0</v>
      </c>
      <c r="BW11" s="111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11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</row>
    <row r="27" spans="19:19">
      <c r="S27" s="180"/>
    </row>
    <row r="28" spans="19:19">
      <c r="S28" s="180"/>
    </row>
    <row r="29" spans="19:19">
      <c r="S29" s="180"/>
    </row>
    <row r="30" spans="19:19">
      <c r="S30" s="180"/>
    </row>
  </sheetData>
  <mergeCells count="11">
    <mergeCell ref="AI4:AQ4"/>
    <mergeCell ref="BQ4:BX4"/>
    <mergeCell ref="AR4:AZ4"/>
    <mergeCell ref="BA4:BH4"/>
    <mergeCell ref="BI4:BP4"/>
    <mergeCell ref="E4:K4"/>
    <mergeCell ref="L4:O4"/>
    <mergeCell ref="P4:R4"/>
    <mergeCell ref="S4:U4"/>
    <mergeCell ref="AB4:AH4"/>
    <mergeCell ref="V4:AA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S14"/>
  <sheetViews>
    <sheetView topLeftCell="E4" zoomScaleNormal="100" workbookViewId="0">
      <selection activeCell="E4" sqref="E4"/>
    </sheetView>
  </sheetViews>
  <sheetFormatPr defaultColWidth="9" defaultRowHeight="16.5"/>
  <cols>
    <col min="1" max="4" width="0" style="67" hidden="1" customWidth="1"/>
    <col min="5" max="19" width="17.625" style="67" customWidth="1"/>
    <col min="20" max="16384" width="9" style="67"/>
  </cols>
  <sheetData>
    <row r="1" spans="5:19" hidden="1"/>
    <row r="2" spans="5:19" hidden="1"/>
    <row r="3" spans="5:19" hidden="1"/>
    <row r="4" spans="5:19">
      <c r="E4" s="61" t="s">
        <v>40</v>
      </c>
      <c r="F4" s="61" t="s">
        <v>41</v>
      </c>
      <c r="G4" s="61" t="s">
        <v>42</v>
      </c>
      <c r="H4" s="61" t="s">
        <v>43</v>
      </c>
      <c r="I4" s="61" t="s">
        <v>44</v>
      </c>
      <c r="J4" s="61" t="s">
        <v>45</v>
      </c>
      <c r="K4" s="61" t="s">
        <v>46</v>
      </c>
      <c r="L4" s="61" t="s">
        <v>47</v>
      </c>
      <c r="M4" s="61" t="s">
        <v>48</v>
      </c>
      <c r="N4" s="61" t="s">
        <v>49</v>
      </c>
      <c r="O4" s="61" t="s">
        <v>50</v>
      </c>
      <c r="P4" s="61" t="s">
        <v>51</v>
      </c>
      <c r="Q4" s="61" t="s">
        <v>52</v>
      </c>
      <c r="R4" s="61" t="s">
        <v>53</v>
      </c>
      <c r="S4" s="61" t="s">
        <v>54</v>
      </c>
    </row>
    <row r="5" spans="5:19" hidden="1"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</row>
    <row r="6" spans="5:19" hidden="1"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</row>
    <row r="7" spans="5:19" hidden="1"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</row>
    <row r="8" spans="5:19" hidden="1"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</row>
    <row r="9" spans="5:19" hidden="1"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</row>
    <row r="10" spans="5:19" hidden="1"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</row>
    <row r="11" spans="5:19">
      <c r="E11" s="262">
        <v>45291</v>
      </c>
      <c r="F11" s="258">
        <v>10000</v>
      </c>
      <c r="G11" s="258">
        <v>9000</v>
      </c>
      <c r="H11" s="258">
        <v>3000</v>
      </c>
      <c r="I11" s="258">
        <v>1000</v>
      </c>
      <c r="J11" s="258">
        <v>7000</v>
      </c>
      <c r="K11" s="258">
        <v>4000</v>
      </c>
      <c r="L11" s="258">
        <v>2000</v>
      </c>
      <c r="M11" s="258">
        <v>1500</v>
      </c>
      <c r="N11" s="258">
        <v>200</v>
      </c>
      <c r="O11" s="118">
        <f t="shared" ref="O11:P13" si="0">G11/I11</f>
        <v>9</v>
      </c>
      <c r="P11" s="118">
        <f t="shared" si="0"/>
        <v>0.42857142857142855</v>
      </c>
      <c r="Q11" s="118">
        <f>J11/K11</f>
        <v>1.75</v>
      </c>
      <c r="R11" s="118">
        <f>L11/M11</f>
        <v>1.3333333333333333</v>
      </c>
      <c r="S11" s="118">
        <f>N11/J11</f>
        <v>2.8571428571428571E-2</v>
      </c>
    </row>
    <row r="12" spans="5:19">
      <c r="E12" s="262">
        <v>44926</v>
      </c>
      <c r="F12" s="258">
        <v>8000</v>
      </c>
      <c r="G12" s="258">
        <v>7000</v>
      </c>
      <c r="H12" s="258">
        <v>3000</v>
      </c>
      <c r="I12" s="258">
        <v>1000</v>
      </c>
      <c r="J12" s="258">
        <v>1000</v>
      </c>
      <c r="K12" s="258">
        <v>500</v>
      </c>
      <c r="L12" s="258">
        <v>600</v>
      </c>
      <c r="M12" s="258">
        <v>500</v>
      </c>
      <c r="N12" s="258">
        <v>-100</v>
      </c>
      <c r="O12" s="118">
        <f t="shared" si="0"/>
        <v>7</v>
      </c>
      <c r="P12" s="118">
        <f t="shared" si="0"/>
        <v>3</v>
      </c>
      <c r="Q12" s="118">
        <f>J12/K12</f>
        <v>2</v>
      </c>
      <c r="R12" s="118">
        <f>L12/M12</f>
        <v>1.2</v>
      </c>
      <c r="S12" s="118">
        <f>N12/J12</f>
        <v>-0.1</v>
      </c>
    </row>
    <row r="13" spans="5:19">
      <c r="E13" s="262">
        <v>44561</v>
      </c>
      <c r="F13" s="258">
        <v>8000</v>
      </c>
      <c r="G13" s="258">
        <v>7000</v>
      </c>
      <c r="H13" s="258">
        <v>3000</v>
      </c>
      <c r="I13" s="258">
        <v>4000</v>
      </c>
      <c r="J13" s="258">
        <v>1000</v>
      </c>
      <c r="K13" s="258">
        <v>500</v>
      </c>
      <c r="L13" s="258">
        <v>3000</v>
      </c>
      <c r="M13" s="258">
        <v>2500</v>
      </c>
      <c r="N13" s="258">
        <v>500</v>
      </c>
      <c r="O13" s="118">
        <f t="shared" si="0"/>
        <v>1.75</v>
      </c>
      <c r="P13" s="118">
        <f t="shared" si="0"/>
        <v>3</v>
      </c>
      <c r="Q13" s="118">
        <f>J13/K13</f>
        <v>2</v>
      </c>
      <c r="R13" s="118">
        <f>L13/M13</f>
        <v>1.2</v>
      </c>
      <c r="S13" s="118">
        <f>N13/J13</f>
        <v>0.5</v>
      </c>
    </row>
    <row r="14" spans="5:19">
      <c r="E14" s="136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39997558519241921"/>
  </sheetPr>
  <dimension ref="E1:J30"/>
  <sheetViews>
    <sheetView topLeftCell="E4" workbookViewId="0">
      <selection activeCell="E4" sqref="E4"/>
    </sheetView>
  </sheetViews>
  <sheetFormatPr defaultColWidth="9" defaultRowHeight="16.5"/>
  <cols>
    <col min="1" max="4" width="0" style="67" hidden="1" customWidth="1"/>
    <col min="5" max="6" width="17.625" style="67" customWidth="1"/>
    <col min="7" max="7" width="10.75" style="67" customWidth="1"/>
    <col min="8" max="8" width="17.625" style="67" customWidth="1"/>
    <col min="9" max="9" width="15.5" style="67" customWidth="1"/>
    <col min="10" max="10" width="29.375" style="67" customWidth="1"/>
    <col min="11" max="16384" width="9" style="67"/>
  </cols>
  <sheetData>
    <row r="1" spans="5:10" hidden="1"/>
    <row r="2" spans="5:10" hidden="1"/>
    <row r="3" spans="5:10" hidden="1"/>
    <row r="4" spans="5:10">
      <c r="E4" s="61" t="s">
        <v>297</v>
      </c>
      <c r="F4" s="61" t="s">
        <v>298</v>
      </c>
      <c r="G4" s="61" t="s">
        <v>299</v>
      </c>
      <c r="H4" s="61" t="s">
        <v>300</v>
      </c>
      <c r="I4" s="61" t="s">
        <v>301</v>
      </c>
      <c r="J4" s="61" t="s">
        <v>302</v>
      </c>
    </row>
    <row r="5" spans="5:10" hidden="1">
      <c r="E5" s="61"/>
      <c r="F5" s="61"/>
      <c r="G5" s="61"/>
      <c r="H5" s="61"/>
      <c r="I5" s="135"/>
      <c r="J5" s="61"/>
    </row>
    <row r="6" spans="5:10" hidden="1">
      <c r="E6" s="61"/>
      <c r="F6" s="61"/>
      <c r="G6" s="61"/>
      <c r="H6" s="61"/>
      <c r="I6" s="135"/>
      <c r="J6" s="61"/>
    </row>
    <row r="7" spans="5:10" hidden="1">
      <c r="E7" s="61"/>
      <c r="F7" s="61"/>
      <c r="G7" s="61"/>
      <c r="H7" s="61"/>
      <c r="I7" s="135"/>
      <c r="J7" s="61"/>
    </row>
    <row r="8" spans="5:10" hidden="1">
      <c r="E8" s="61"/>
      <c r="F8" s="61"/>
      <c r="G8" s="61"/>
      <c r="H8" s="61"/>
      <c r="I8" s="135"/>
      <c r="J8" s="61"/>
    </row>
    <row r="9" spans="5:10" hidden="1">
      <c r="E9" s="61"/>
      <c r="F9" s="61"/>
      <c r="G9" s="61"/>
      <c r="H9" s="61"/>
      <c r="I9" s="135"/>
      <c r="J9" s="61"/>
    </row>
    <row r="10" spans="5:10" hidden="1">
      <c r="E10" s="61"/>
      <c r="F10" s="61"/>
      <c r="G10" s="61"/>
      <c r="H10" s="61"/>
      <c r="I10" s="135"/>
      <c r="J10" s="61"/>
    </row>
    <row r="11" spans="5:10">
      <c r="E11" s="228" t="s">
        <v>1060</v>
      </c>
      <c r="F11" s="30">
        <v>25000</v>
      </c>
      <c r="G11" s="20">
        <f>IF(ISBLANK(F11),"",F11/'2.1 제안사 개요'!$J$11)</f>
        <v>4.5000045000045001E-2</v>
      </c>
      <c r="H11" s="19"/>
      <c r="I11" s="18"/>
      <c r="J11" s="5"/>
    </row>
    <row r="12" spans="5:10">
      <c r="E12" s="317" t="s">
        <v>1073</v>
      </c>
      <c r="F12" s="30">
        <v>20000</v>
      </c>
      <c r="G12" s="20">
        <f>IF(ISBLANK(F12),"",F12/'2.1 제안사 개요'!$J$11)</f>
        <v>3.6000036000035998E-2</v>
      </c>
      <c r="H12" s="19"/>
      <c r="I12" s="18" t="s">
        <v>114</v>
      </c>
      <c r="J12" s="5"/>
    </row>
    <row r="13" spans="5:10">
      <c r="E13" s="317" t="s">
        <v>1074</v>
      </c>
      <c r="F13" s="30">
        <v>500</v>
      </c>
      <c r="G13" s="20">
        <f>IF(ISBLANK(F13),"",F13/'2.1 제안사 개요'!$J$11)</f>
        <v>9.0000090000089995E-4</v>
      </c>
      <c r="H13" s="19"/>
      <c r="I13" s="18"/>
      <c r="J13" s="5"/>
    </row>
    <row r="14" spans="5:10">
      <c r="E14" s="317"/>
      <c r="F14" s="30"/>
      <c r="G14" s="20" t="str">
        <f>IF(ISBLANK(F14),"",F14/'2.1 제안사 개요'!$J$11)</f>
        <v/>
      </c>
      <c r="H14" s="19"/>
      <c r="I14" s="18"/>
      <c r="J14" s="5"/>
    </row>
    <row r="15" spans="5:10">
      <c r="E15" s="317"/>
      <c r="F15" s="30"/>
      <c r="G15" s="20" t="str">
        <f>IF(ISBLANK(F15),"",F15/'2.1 제안사 개요'!$J$11)</f>
        <v/>
      </c>
      <c r="H15" s="19"/>
      <c r="I15" s="18"/>
      <c r="J15" s="5"/>
    </row>
    <row r="16" spans="5:10">
      <c r="E16" s="317"/>
      <c r="F16" s="30"/>
      <c r="G16" s="20" t="str">
        <f>IF(ISBLANK(F16),"",F16/'2.1 제안사 개요'!$J$11)</f>
        <v/>
      </c>
      <c r="H16" s="19"/>
      <c r="I16" s="18"/>
      <c r="J16" s="5"/>
    </row>
    <row r="17" spans="5:10">
      <c r="E17" s="317"/>
      <c r="F17" s="30"/>
      <c r="G17" s="20" t="str">
        <f>IF(ISBLANK(F17),"",F17/'2.1 제안사 개요'!$J$11)</f>
        <v/>
      </c>
      <c r="H17" s="19"/>
      <c r="I17" s="18"/>
      <c r="J17" s="5"/>
    </row>
    <row r="18" spans="5:10">
      <c r="E18" s="317"/>
      <c r="F18" s="30"/>
      <c r="G18" s="20" t="str">
        <f>IF(ISBLANK(F18),"",F18/'2.1 제안사 개요'!$J$11)</f>
        <v/>
      </c>
      <c r="H18" s="19"/>
      <c r="I18" s="18"/>
      <c r="J18" s="5"/>
    </row>
    <row r="19" spans="5:10">
      <c r="E19" s="317"/>
      <c r="F19" s="30"/>
      <c r="G19" s="20" t="str">
        <f>IF(ISBLANK(F19),"",F19/'2.1 제안사 개요'!$J$11)</f>
        <v/>
      </c>
      <c r="H19" s="19"/>
      <c r="I19" s="18"/>
      <c r="J19" s="5"/>
    </row>
    <row r="20" spans="5:10">
      <c r="E20" s="317"/>
      <c r="F20" s="30"/>
      <c r="G20" s="20" t="str">
        <f>IF(ISBLANK(F20),"",F20/'2.1 제안사 개요'!$J$11)</f>
        <v/>
      </c>
      <c r="H20" s="19"/>
      <c r="I20" s="18"/>
      <c r="J20" s="5"/>
    </row>
    <row r="21" spans="5:10">
      <c r="E21" s="317"/>
      <c r="F21" s="30"/>
      <c r="G21" s="20" t="str">
        <f>IF(ISBLANK(F21),"",F21/'2.1 제안사 개요'!$J$11)</f>
        <v/>
      </c>
      <c r="H21" s="19"/>
      <c r="I21" s="18"/>
      <c r="J21" s="5"/>
    </row>
    <row r="22" spans="5:10">
      <c r="E22" s="317"/>
      <c r="F22" s="30"/>
      <c r="G22" s="20" t="str">
        <f>IF(ISBLANK(F22),"",F22/'2.1 제안사 개요'!$J$11)</f>
        <v/>
      </c>
      <c r="H22" s="19"/>
      <c r="I22" s="18"/>
      <c r="J22" s="5"/>
    </row>
    <row r="23" spans="5:10">
      <c r="E23" s="317"/>
      <c r="F23" s="30"/>
      <c r="G23" s="20" t="str">
        <f>IF(ISBLANK(F23),"",F23/'2.1 제안사 개요'!$J$11)</f>
        <v/>
      </c>
      <c r="H23" s="19"/>
      <c r="I23" s="18"/>
      <c r="J23" s="5"/>
    </row>
    <row r="24" spans="5:10">
      <c r="E24" s="317"/>
      <c r="F24" s="30"/>
      <c r="G24" s="20" t="str">
        <f>IF(ISBLANK(F24),"",F24/'2.1 제안사 개요'!$J$11)</f>
        <v/>
      </c>
      <c r="H24" s="19"/>
      <c r="I24" s="18"/>
      <c r="J24" s="5"/>
    </row>
    <row r="25" spans="5:10">
      <c r="E25" s="317"/>
      <c r="F25" s="30"/>
      <c r="G25" s="20" t="str">
        <f>IF(ISBLANK(F25),"",F25/'2.1 제안사 개요'!$J$11)</f>
        <v/>
      </c>
      <c r="H25" s="19"/>
      <c r="I25" s="18"/>
      <c r="J25" s="5"/>
    </row>
    <row r="26" spans="5:10">
      <c r="E26" s="317"/>
      <c r="F26" s="30"/>
      <c r="G26" s="20" t="str">
        <f>IF(ISBLANK(F26),"",F26/'2.1 제안사 개요'!$J$11)</f>
        <v/>
      </c>
      <c r="H26" s="19"/>
      <c r="I26" s="18"/>
      <c r="J26" s="5"/>
    </row>
    <row r="27" spans="5:10">
      <c r="E27" s="317"/>
      <c r="F27" s="30"/>
      <c r="G27" s="20" t="str">
        <f>IF(ISBLANK(F27),"",F27/'2.1 제안사 개요'!$J$11)</f>
        <v/>
      </c>
      <c r="H27" s="19"/>
      <c r="I27" s="18"/>
      <c r="J27" s="5"/>
    </row>
    <row r="28" spans="5:10">
      <c r="E28" s="317"/>
      <c r="F28" s="30"/>
      <c r="G28" s="20" t="str">
        <f>IF(ISBLANK(F28),"",F28/'2.1 제안사 개요'!$J$11)</f>
        <v/>
      </c>
      <c r="H28" s="19"/>
      <c r="I28" s="18"/>
      <c r="J28" s="5"/>
    </row>
    <row r="29" spans="5:10">
      <c r="E29" s="317"/>
      <c r="F29" s="30"/>
      <c r="G29" s="20" t="str">
        <f>IF(ISBLANK(F29),"",F29/'2.1 제안사 개요'!$J$11)</f>
        <v/>
      </c>
      <c r="H29" s="19"/>
      <c r="I29" s="18"/>
      <c r="J29" s="5"/>
    </row>
    <row r="30" spans="5:10">
      <c r="E30" s="317"/>
      <c r="F30" s="30"/>
      <c r="G30" s="20" t="str">
        <f>IF(ISBLANK(F30),"",F30/'2.1 제안사 개요'!$J$11)</f>
        <v/>
      </c>
      <c r="H30" s="19"/>
      <c r="I30" s="18"/>
      <c r="J30" s="5"/>
    </row>
  </sheetData>
  <phoneticPr fontId="1" type="noConversion"/>
  <dataValidations count="2">
    <dataValidation type="list" allowBlank="1" showInputMessage="1" showErrorMessage="1" sqref="I11:I30">
      <formula1>여부</formula1>
    </dataValidation>
    <dataValidation allowBlank="1" showInputMessage="1" showErrorMessage="1" error="연도별 결산일자 기입" sqref="E4:J10 E11:F30"/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5" tint="0.39997558519241921"/>
  </sheetPr>
  <dimension ref="E1:J15"/>
  <sheetViews>
    <sheetView topLeftCell="E4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2.875" style="67" customWidth="1"/>
    <col min="6" max="6" width="18.75" style="67" customWidth="1"/>
    <col min="7" max="7" width="15" style="67" customWidth="1"/>
    <col min="8" max="8" width="15.25" style="67" customWidth="1"/>
    <col min="9" max="9" width="9" style="67" customWidth="1"/>
    <col min="10" max="10" width="45.625" style="67" customWidth="1"/>
    <col min="11" max="16384" width="9" style="67"/>
  </cols>
  <sheetData>
    <row r="1" spans="5:10" hidden="1"/>
    <row r="2" spans="5:10" hidden="1"/>
    <row r="3" spans="5:10" ht="15.75" hidden="1" customHeight="1"/>
    <row r="4" spans="5:10">
      <c r="E4" s="554" t="s">
        <v>289</v>
      </c>
      <c r="F4" s="555"/>
      <c r="G4" s="554" t="s">
        <v>290</v>
      </c>
      <c r="H4" s="556"/>
      <c r="I4" s="555"/>
      <c r="J4" s="557" t="s">
        <v>291</v>
      </c>
    </row>
    <row r="5" spans="5:10">
      <c r="E5" s="27" t="s">
        <v>292</v>
      </c>
      <c r="F5" s="27" t="s">
        <v>293</v>
      </c>
      <c r="G5" s="27" t="s">
        <v>294</v>
      </c>
      <c r="H5" s="27" t="s">
        <v>295</v>
      </c>
      <c r="I5" s="60" t="s">
        <v>296</v>
      </c>
      <c r="J5" s="558"/>
    </row>
    <row r="6" spans="5:10" ht="16.5" hidden="1" customHeight="1">
      <c r="J6" s="65"/>
    </row>
    <row r="7" spans="5:10" ht="16.5" hidden="1" customHeight="1">
      <c r="J7" s="65"/>
    </row>
    <row r="8" spans="5:10" ht="16.5" hidden="1" customHeight="1">
      <c r="J8" s="65"/>
    </row>
    <row r="9" spans="5:10" ht="16.5" hidden="1" customHeight="1">
      <c r="J9" s="65"/>
    </row>
    <row r="10" spans="5:10" ht="18" hidden="1" customHeight="1">
      <c r="J10" s="65"/>
    </row>
    <row r="11" spans="5:10">
      <c r="E11" s="54" t="s">
        <v>205</v>
      </c>
      <c r="F11" s="54" t="s">
        <v>1060</v>
      </c>
      <c r="G11" s="266">
        <v>36892</v>
      </c>
      <c r="H11" s="213">
        <v>40179</v>
      </c>
      <c r="I11" s="133">
        <f>IF(ISBLANK(G11),"",DATEDIF(G11,H11,"d")/365)</f>
        <v>9.0054794520547947</v>
      </c>
      <c r="J11" s="134"/>
    </row>
    <row r="12" spans="5:10">
      <c r="E12" s="54"/>
      <c r="F12" s="54"/>
      <c r="G12" s="213"/>
      <c r="H12" s="213"/>
      <c r="I12" s="133" t="str">
        <f>IF(ISBLANK(G12),"",DATEDIF(G12,H12,"d")/365)</f>
        <v/>
      </c>
      <c r="J12" s="134"/>
    </row>
    <row r="13" spans="5:10">
      <c r="E13" s="54"/>
      <c r="F13" s="54"/>
      <c r="G13" s="213"/>
      <c r="H13" s="213"/>
      <c r="I13" s="133" t="str">
        <f>IF(ISBLANK(G13),"",DATEDIF(G13,H13,"d")/365)</f>
        <v/>
      </c>
      <c r="J13" s="134"/>
    </row>
    <row r="14" spans="5:10">
      <c r="E14" s="54"/>
      <c r="F14" s="54"/>
      <c r="G14" s="213"/>
      <c r="H14" s="213"/>
      <c r="I14" s="133" t="str">
        <f>IF(ISBLANK(G14),"",DATEDIF(G14,H14,"d")/365)</f>
        <v/>
      </c>
      <c r="J14" s="134"/>
    </row>
    <row r="15" spans="5:10">
      <c r="E15" s="54"/>
      <c r="F15" s="54"/>
      <c r="G15" s="213"/>
      <c r="H15" s="213"/>
      <c r="I15" s="133" t="str">
        <f>IF(ISBLANK(G15),"",DATEDIF(G15,H15,"d")/365)</f>
        <v/>
      </c>
      <c r="J15" s="134"/>
    </row>
  </sheetData>
  <mergeCells count="3">
    <mergeCell ref="E4:F4"/>
    <mergeCell ref="G4:I4"/>
    <mergeCell ref="J4:J5"/>
  </mergeCells>
  <phoneticPr fontId="1" type="noConversion"/>
  <dataValidations count="1">
    <dataValidation type="list" allowBlank="1" showInputMessage="1" showErrorMessage="1" sqref="E11:E15">
      <formula1>대표이사_구분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4" sqref="E4:G4"/>
    </sheetView>
  </sheetViews>
  <sheetFormatPr defaultColWidth="9" defaultRowHeight="13.5"/>
  <cols>
    <col min="1" max="3" width="0" style="16" hidden="1" customWidth="1"/>
    <col min="4" max="4" width="23.875" style="16" hidden="1" customWidth="1"/>
    <col min="5" max="5" width="21.375" style="173" customWidth="1"/>
    <col min="6" max="6" width="10.875" style="33" customWidth="1"/>
    <col min="7" max="7" width="8.75" style="16" customWidth="1"/>
    <col min="8" max="8" width="7.875" style="16" customWidth="1"/>
    <col min="9" max="9" width="14.625" style="16" customWidth="1"/>
    <col min="10" max="10" width="8.625" style="16" customWidth="1"/>
    <col min="11" max="11" width="12.5" style="16" customWidth="1"/>
    <col min="12" max="12" width="11" style="16" customWidth="1"/>
    <col min="13" max="13" width="9.5" style="16" customWidth="1"/>
    <col min="14" max="14" width="7.625" style="200" customWidth="1"/>
    <col min="15" max="16" width="7.125" style="33" customWidth="1"/>
    <col min="17" max="19" width="10.625" style="16" customWidth="1"/>
    <col min="20" max="20" width="4.625" style="16" customWidth="1"/>
    <col min="21" max="21" width="5.625" style="16" customWidth="1"/>
    <col min="22" max="22" width="13.5" style="16" customWidth="1"/>
    <col min="23" max="23" width="14.25" style="16" customWidth="1"/>
    <col min="24" max="24" width="7.125" style="200" customWidth="1"/>
    <col min="25" max="25" width="7.125" style="16" customWidth="1"/>
    <col min="26" max="26" width="4.125" style="16" customWidth="1"/>
    <col min="27" max="30" width="7.125" style="16" customWidth="1"/>
    <col min="31" max="37" width="7.625" style="16" customWidth="1"/>
    <col min="38" max="38" width="7.125" style="16" customWidth="1"/>
    <col min="39" max="40" width="7.625" style="16" customWidth="1"/>
    <col min="41" max="42" width="9.875" style="16" bestFit="1" customWidth="1"/>
    <col min="43" max="43" width="5" style="16" customWidth="1"/>
    <col min="44" max="44" width="7.625" style="16" customWidth="1"/>
    <col min="45" max="46" width="9.875" style="16" bestFit="1" customWidth="1"/>
    <col min="47" max="47" width="4.5" style="16" customWidth="1"/>
    <col min="48" max="48" width="7.625" style="16" customWidth="1"/>
    <col min="49" max="50" width="9.875" style="16" bestFit="1" customWidth="1"/>
    <col min="51" max="51" width="4.125" style="16" customWidth="1"/>
    <col min="52" max="52" width="7.625" style="16" customWidth="1"/>
    <col min="53" max="53" width="6.625" style="16" customWidth="1"/>
    <col min="54" max="55" width="10.625" style="16" customWidth="1"/>
    <col min="56" max="56" width="4.625" style="16" customWidth="1"/>
    <col min="57" max="57" width="6.625" style="16" customWidth="1"/>
    <col min="58" max="59" width="10.625" style="16" customWidth="1"/>
    <col min="60" max="60" width="4.625" style="16" customWidth="1"/>
    <col min="61" max="61" width="6.625" style="16" customWidth="1"/>
    <col min="62" max="63" width="10.625" style="16" customWidth="1"/>
    <col min="64" max="66" width="4.625" style="16" customWidth="1"/>
    <col min="67" max="67" width="10.125" style="16" customWidth="1"/>
    <col min="68" max="68" width="7.125" style="16" customWidth="1"/>
    <col min="69" max="69" width="7.625" style="16" customWidth="1"/>
    <col min="70" max="70" width="10.125" style="16" customWidth="1"/>
    <col min="71" max="71" width="7.125" style="16" customWidth="1"/>
    <col min="72" max="72" width="7.625" style="16" customWidth="1"/>
    <col min="73" max="73" width="10.125" style="16" customWidth="1"/>
    <col min="74" max="74" width="7.125" style="16" customWidth="1"/>
    <col min="75" max="75" width="7.625" style="16" customWidth="1"/>
    <col min="76" max="76" width="10.125" style="16" customWidth="1"/>
    <col min="77" max="77" width="7.125" style="16" customWidth="1"/>
    <col min="78" max="78" width="10.125" style="16" customWidth="1"/>
    <col min="79" max="79" width="7.125" style="16" customWidth="1"/>
    <col min="80" max="80" width="10.125" style="16" customWidth="1"/>
    <col min="81" max="81" width="7.125" style="16" customWidth="1"/>
    <col min="82" max="16384" width="9" style="16"/>
  </cols>
  <sheetData>
    <row r="1" spans="1:251" ht="17.25" hidden="1" customHeight="1">
      <c r="N1" s="171"/>
    </row>
    <row r="2" spans="1:251" ht="17.25" hidden="1" customHeight="1">
      <c r="N2" s="171"/>
    </row>
    <row r="3" spans="1:251" ht="24" hidden="1" customHeight="1">
      <c r="N3" s="33"/>
    </row>
    <row r="4" spans="1:251" ht="24" customHeight="1">
      <c r="A4" s="161"/>
      <c r="B4" s="161"/>
      <c r="C4" s="161"/>
      <c r="D4" s="161"/>
      <c r="E4" s="559" t="s">
        <v>242</v>
      </c>
      <c r="F4" s="559"/>
      <c r="G4" s="559"/>
      <c r="H4" s="559" t="s">
        <v>243</v>
      </c>
      <c r="I4" s="559"/>
      <c r="J4" s="559"/>
      <c r="K4" s="559"/>
      <c r="L4" s="559"/>
      <c r="M4" s="559"/>
      <c r="N4" s="559"/>
      <c r="O4" s="561" t="s">
        <v>244</v>
      </c>
      <c r="P4" s="563"/>
      <c r="Q4" s="561" t="s">
        <v>245</v>
      </c>
      <c r="R4" s="562"/>
      <c r="S4" s="562"/>
      <c r="T4" s="563"/>
      <c r="U4" s="561" t="s">
        <v>246</v>
      </c>
      <c r="V4" s="562"/>
      <c r="W4" s="563"/>
      <c r="X4" s="561" t="s">
        <v>247</v>
      </c>
      <c r="Y4" s="563"/>
      <c r="Z4" s="561" t="s">
        <v>248</v>
      </c>
      <c r="AA4" s="562"/>
      <c r="AB4" s="563"/>
      <c r="AC4" s="561" t="s">
        <v>249</v>
      </c>
      <c r="AD4" s="563"/>
      <c r="AE4" s="564" t="s">
        <v>250</v>
      </c>
      <c r="AF4" s="565"/>
      <c r="AG4" s="565"/>
      <c r="AH4" s="565"/>
      <c r="AI4" s="566"/>
      <c r="AJ4" s="567" t="s">
        <v>251</v>
      </c>
      <c r="AK4" s="567" t="s">
        <v>252</v>
      </c>
      <c r="AL4" s="544" t="s">
        <v>253</v>
      </c>
      <c r="AM4" s="567" t="s">
        <v>254</v>
      </c>
      <c r="AN4" s="560" t="s">
        <v>255</v>
      </c>
      <c r="AO4" s="547"/>
      <c r="AP4" s="547"/>
      <c r="AQ4" s="548"/>
      <c r="AR4" s="560" t="s">
        <v>256</v>
      </c>
      <c r="AS4" s="547"/>
      <c r="AT4" s="547"/>
      <c r="AU4" s="548"/>
      <c r="AV4" s="560" t="s">
        <v>257</v>
      </c>
      <c r="AW4" s="547"/>
      <c r="AX4" s="547"/>
      <c r="AY4" s="548"/>
      <c r="AZ4" s="544" t="s">
        <v>258</v>
      </c>
      <c r="BA4" s="560" t="s">
        <v>259</v>
      </c>
      <c r="BB4" s="547"/>
      <c r="BC4" s="547"/>
      <c r="BD4" s="548"/>
      <c r="BE4" s="560" t="s">
        <v>260</v>
      </c>
      <c r="BF4" s="547"/>
      <c r="BG4" s="547"/>
      <c r="BH4" s="548"/>
      <c r="BI4" s="560" t="s">
        <v>261</v>
      </c>
      <c r="BJ4" s="547"/>
      <c r="BK4" s="547"/>
      <c r="BL4" s="548"/>
      <c r="BM4" s="544" t="s">
        <v>262</v>
      </c>
      <c r="BN4" s="544" t="s">
        <v>263</v>
      </c>
      <c r="BO4" s="560" t="s">
        <v>264</v>
      </c>
      <c r="BP4" s="547"/>
      <c r="BQ4" s="548"/>
      <c r="BR4" s="560" t="s">
        <v>265</v>
      </c>
      <c r="BS4" s="547"/>
      <c r="BT4" s="548"/>
      <c r="BU4" s="560" t="s">
        <v>266</v>
      </c>
      <c r="BV4" s="547"/>
      <c r="BW4" s="548"/>
      <c r="BX4" s="560" t="s">
        <v>267</v>
      </c>
      <c r="BY4" s="548"/>
      <c r="BZ4" s="560" t="s">
        <v>268</v>
      </c>
      <c r="CA4" s="548"/>
      <c r="CB4" s="569" t="s">
        <v>269</v>
      </c>
      <c r="CC4" s="569"/>
      <c r="CD4" s="569" t="s">
        <v>1221</v>
      </c>
      <c r="CE4" s="569"/>
      <c r="CF4" s="569" t="s">
        <v>1222</v>
      </c>
      <c r="CG4" s="569"/>
      <c r="CH4" s="161"/>
      <c r="CI4" s="161"/>
      <c r="CJ4" s="161"/>
      <c r="CK4" s="161"/>
      <c r="CL4" s="161"/>
      <c r="CM4" s="161"/>
      <c r="CN4" s="161"/>
      <c r="CO4" s="161"/>
      <c r="CP4" s="161"/>
      <c r="CQ4" s="161"/>
      <c r="CR4" s="161"/>
      <c r="CS4" s="161"/>
      <c r="CT4" s="161"/>
      <c r="CU4" s="161"/>
      <c r="CV4" s="161"/>
      <c r="CW4" s="161"/>
      <c r="CX4" s="161"/>
      <c r="CY4" s="161"/>
      <c r="CZ4" s="161"/>
      <c r="DA4" s="161"/>
      <c r="DB4" s="161"/>
      <c r="DC4" s="161"/>
      <c r="DD4" s="161"/>
      <c r="DE4" s="161"/>
      <c r="DF4" s="161"/>
      <c r="DG4" s="161"/>
      <c r="DH4" s="161"/>
      <c r="DI4" s="161"/>
      <c r="DJ4" s="161"/>
      <c r="DK4" s="161"/>
      <c r="DL4" s="161"/>
      <c r="DM4" s="161"/>
      <c r="DN4" s="161"/>
      <c r="DO4" s="161"/>
      <c r="DP4" s="161"/>
      <c r="DQ4" s="161"/>
      <c r="DR4" s="161"/>
      <c r="DS4" s="161"/>
      <c r="DT4" s="161"/>
      <c r="DU4" s="161"/>
      <c r="DV4" s="161"/>
      <c r="DW4" s="161"/>
      <c r="DX4" s="161"/>
      <c r="DY4" s="161"/>
      <c r="DZ4" s="161"/>
      <c r="EA4" s="161"/>
      <c r="EB4" s="161"/>
      <c r="EC4" s="161"/>
      <c r="ED4" s="161"/>
      <c r="EE4" s="161"/>
      <c r="EF4" s="161"/>
      <c r="EG4" s="161"/>
      <c r="EH4" s="161"/>
      <c r="EI4" s="161"/>
      <c r="EJ4" s="161"/>
      <c r="EK4" s="161"/>
      <c r="EL4" s="161"/>
      <c r="EM4" s="161"/>
      <c r="EN4" s="161"/>
      <c r="EO4" s="161"/>
      <c r="EP4" s="161"/>
      <c r="EQ4" s="161"/>
      <c r="ER4" s="161"/>
      <c r="ES4" s="161"/>
      <c r="ET4" s="161"/>
      <c r="EU4" s="161"/>
      <c r="EV4" s="161"/>
      <c r="EW4" s="161"/>
      <c r="EX4" s="161"/>
      <c r="EY4" s="161"/>
      <c r="EZ4" s="161"/>
      <c r="FA4" s="161"/>
      <c r="FB4" s="161"/>
      <c r="FC4" s="161"/>
      <c r="FD4" s="161"/>
      <c r="FE4" s="161"/>
      <c r="FF4" s="161"/>
      <c r="FG4" s="161"/>
      <c r="FH4" s="161"/>
      <c r="FI4" s="161"/>
      <c r="FJ4" s="161"/>
      <c r="FK4" s="161"/>
      <c r="FL4" s="161"/>
      <c r="FM4" s="161"/>
      <c r="FN4" s="161"/>
      <c r="FO4" s="161"/>
      <c r="FP4" s="161"/>
      <c r="FQ4" s="161"/>
      <c r="FR4" s="161"/>
      <c r="FS4" s="161"/>
      <c r="FT4" s="161"/>
      <c r="FU4" s="161"/>
      <c r="FV4" s="161"/>
      <c r="FW4" s="161"/>
      <c r="FX4" s="161"/>
      <c r="FY4" s="161"/>
      <c r="FZ4" s="161"/>
      <c r="GA4" s="161"/>
      <c r="GB4" s="161"/>
      <c r="GC4" s="161"/>
      <c r="GD4" s="161"/>
      <c r="GE4" s="161"/>
      <c r="GF4" s="161"/>
      <c r="GG4" s="161"/>
      <c r="GH4" s="161"/>
      <c r="GI4" s="161"/>
      <c r="GJ4" s="161"/>
      <c r="GK4" s="161"/>
      <c r="GL4" s="161"/>
      <c r="GM4" s="161"/>
      <c r="GN4" s="161"/>
      <c r="GO4" s="161"/>
      <c r="GP4" s="161"/>
      <c r="GQ4" s="161"/>
      <c r="GR4" s="161"/>
      <c r="GS4" s="161"/>
      <c r="GT4" s="161"/>
      <c r="GU4" s="161"/>
      <c r="GV4" s="161"/>
      <c r="GW4" s="161"/>
      <c r="GX4" s="161"/>
      <c r="GY4" s="161"/>
      <c r="GZ4" s="161"/>
      <c r="HA4" s="161"/>
      <c r="HB4" s="161"/>
      <c r="HC4" s="161"/>
      <c r="HD4" s="161"/>
      <c r="HE4" s="161"/>
      <c r="HF4" s="161"/>
      <c r="HG4" s="161"/>
      <c r="HH4" s="161"/>
      <c r="HI4" s="161"/>
      <c r="HJ4" s="161"/>
      <c r="HK4" s="161"/>
      <c r="HL4" s="161"/>
      <c r="HM4" s="161"/>
      <c r="HN4" s="161"/>
      <c r="HO4" s="161"/>
      <c r="HP4" s="161"/>
      <c r="HQ4" s="161"/>
      <c r="HR4" s="161"/>
      <c r="HS4" s="161"/>
      <c r="HT4" s="161"/>
      <c r="HU4" s="161"/>
      <c r="HV4" s="161"/>
      <c r="HW4" s="161"/>
      <c r="HX4" s="161"/>
      <c r="HY4" s="161"/>
      <c r="HZ4" s="161"/>
      <c r="IA4" s="161"/>
      <c r="IB4" s="161"/>
      <c r="IC4" s="161"/>
      <c r="ID4" s="161"/>
      <c r="IE4" s="161"/>
      <c r="IF4" s="161"/>
      <c r="IG4" s="161"/>
      <c r="IH4" s="161"/>
      <c r="II4" s="161"/>
      <c r="IJ4" s="161"/>
      <c r="IK4" s="161"/>
      <c r="IL4" s="161"/>
      <c r="IM4" s="161"/>
      <c r="IN4" s="161"/>
      <c r="IO4" s="161"/>
      <c r="IP4" s="161"/>
      <c r="IQ4" s="161"/>
    </row>
    <row r="5" spans="1:251" ht="62.25" customHeight="1">
      <c r="A5" s="161"/>
      <c r="B5" s="161"/>
      <c r="C5" s="161"/>
      <c r="D5" s="161"/>
      <c r="E5" s="229" t="s">
        <v>113</v>
      </c>
      <c r="F5" s="229" t="s">
        <v>423</v>
      </c>
      <c r="G5" s="229" t="s">
        <v>233</v>
      </c>
      <c r="H5" s="229" t="s">
        <v>61</v>
      </c>
      <c r="I5" s="229" t="s">
        <v>270</v>
      </c>
      <c r="J5" s="229" t="s">
        <v>78</v>
      </c>
      <c r="K5" s="229" t="s">
        <v>271</v>
      </c>
      <c r="L5" s="230" t="s">
        <v>62</v>
      </c>
      <c r="M5" s="230" t="s">
        <v>272</v>
      </c>
      <c r="N5" s="230" t="s">
        <v>812</v>
      </c>
      <c r="O5" s="229" t="s">
        <v>273</v>
      </c>
      <c r="P5" s="229" t="s">
        <v>63</v>
      </c>
      <c r="Q5" s="6" t="s">
        <v>274</v>
      </c>
      <c r="R5" s="6" t="s">
        <v>64</v>
      </c>
      <c r="S5" s="318" t="s">
        <v>1075</v>
      </c>
      <c r="T5" s="229" t="s">
        <v>65</v>
      </c>
      <c r="U5" s="229" t="s">
        <v>275</v>
      </c>
      <c r="V5" s="229" t="s">
        <v>56</v>
      </c>
      <c r="W5" s="229" t="s">
        <v>276</v>
      </c>
      <c r="X5" s="229" t="s">
        <v>66</v>
      </c>
      <c r="Y5" s="229" t="s">
        <v>277</v>
      </c>
      <c r="Z5" s="229" t="s">
        <v>34</v>
      </c>
      <c r="AA5" s="229" t="s">
        <v>278</v>
      </c>
      <c r="AB5" s="229" t="s">
        <v>67</v>
      </c>
      <c r="AC5" s="229" t="s">
        <v>279</v>
      </c>
      <c r="AD5" s="229" t="s">
        <v>68</v>
      </c>
      <c r="AE5" s="229" t="s">
        <v>280</v>
      </c>
      <c r="AF5" s="230" t="s">
        <v>69</v>
      </c>
      <c r="AG5" s="229" t="s">
        <v>281</v>
      </c>
      <c r="AH5" s="231" t="s">
        <v>70</v>
      </c>
      <c r="AI5" s="231" t="s">
        <v>282</v>
      </c>
      <c r="AJ5" s="568"/>
      <c r="AK5" s="568"/>
      <c r="AL5" s="545"/>
      <c r="AM5" s="568"/>
      <c r="AN5" s="7" t="s">
        <v>283</v>
      </c>
      <c r="AO5" s="8" t="s">
        <v>284</v>
      </c>
      <c r="AP5" s="8" t="s">
        <v>71</v>
      </c>
      <c r="AQ5" s="232" t="s">
        <v>285</v>
      </c>
      <c r="AR5" s="7" t="s">
        <v>283</v>
      </c>
      <c r="AS5" s="8" t="s">
        <v>284</v>
      </c>
      <c r="AT5" s="8" t="s">
        <v>71</v>
      </c>
      <c r="AU5" s="232" t="s">
        <v>285</v>
      </c>
      <c r="AV5" s="7" t="s">
        <v>283</v>
      </c>
      <c r="AW5" s="8" t="s">
        <v>284</v>
      </c>
      <c r="AX5" s="8" t="s">
        <v>71</v>
      </c>
      <c r="AY5" s="232" t="s">
        <v>285</v>
      </c>
      <c r="AZ5" s="545"/>
      <c r="BA5" s="7" t="s">
        <v>283</v>
      </c>
      <c r="BB5" s="8" t="s">
        <v>284</v>
      </c>
      <c r="BC5" s="8" t="s">
        <v>71</v>
      </c>
      <c r="BD5" s="232" t="s">
        <v>285</v>
      </c>
      <c r="BE5" s="7" t="s">
        <v>283</v>
      </c>
      <c r="BF5" s="8" t="s">
        <v>284</v>
      </c>
      <c r="BG5" s="8" t="s">
        <v>71</v>
      </c>
      <c r="BH5" s="232" t="s">
        <v>285</v>
      </c>
      <c r="BI5" s="7" t="s">
        <v>283</v>
      </c>
      <c r="BJ5" s="8" t="s">
        <v>284</v>
      </c>
      <c r="BK5" s="8" t="s">
        <v>71</v>
      </c>
      <c r="BL5" s="232" t="s">
        <v>285</v>
      </c>
      <c r="BM5" s="545"/>
      <c r="BN5" s="545"/>
      <c r="BO5" s="232" t="s">
        <v>72</v>
      </c>
      <c r="BP5" s="232" t="s">
        <v>286</v>
      </c>
      <c r="BQ5" s="232" t="s">
        <v>74</v>
      </c>
      <c r="BR5" s="232" t="s">
        <v>287</v>
      </c>
      <c r="BS5" s="232" t="s">
        <v>73</v>
      </c>
      <c r="BT5" s="232" t="s">
        <v>288</v>
      </c>
      <c r="BU5" s="232" t="s">
        <v>75</v>
      </c>
      <c r="BV5" s="232" t="s">
        <v>73</v>
      </c>
      <c r="BW5" s="232" t="s">
        <v>74</v>
      </c>
      <c r="BX5" s="232" t="s">
        <v>76</v>
      </c>
      <c r="BY5" s="232" t="s">
        <v>77</v>
      </c>
      <c r="BZ5" s="232" t="s">
        <v>76</v>
      </c>
      <c r="CA5" s="232" t="s">
        <v>77</v>
      </c>
      <c r="CB5" s="232" t="s">
        <v>76</v>
      </c>
      <c r="CC5" s="232" t="s">
        <v>77</v>
      </c>
      <c r="CD5" s="336" t="s">
        <v>76</v>
      </c>
      <c r="CE5" s="336" t="s">
        <v>77</v>
      </c>
      <c r="CF5" s="336" t="s">
        <v>76</v>
      </c>
      <c r="CG5" s="336" t="s">
        <v>77</v>
      </c>
      <c r="CH5" s="161"/>
      <c r="CI5" s="161"/>
      <c r="CJ5" s="161"/>
      <c r="CK5" s="161"/>
      <c r="CL5" s="161"/>
      <c r="CM5" s="161"/>
      <c r="CN5" s="161"/>
      <c r="CO5" s="161"/>
      <c r="CP5" s="161"/>
      <c r="CQ5" s="161"/>
      <c r="CR5" s="161"/>
      <c r="CS5" s="161"/>
      <c r="CT5" s="161"/>
      <c r="CU5" s="161"/>
      <c r="CV5" s="161"/>
      <c r="CW5" s="161"/>
      <c r="CX5" s="161"/>
      <c r="CY5" s="161"/>
      <c r="CZ5" s="161"/>
      <c r="DA5" s="161"/>
      <c r="DB5" s="161"/>
      <c r="DC5" s="161"/>
      <c r="DD5" s="161"/>
      <c r="DE5" s="161"/>
      <c r="DF5" s="161"/>
      <c r="DG5" s="161"/>
      <c r="DH5" s="161"/>
      <c r="DI5" s="161"/>
      <c r="DJ5" s="161"/>
      <c r="DK5" s="161"/>
      <c r="DL5" s="161"/>
      <c r="DM5" s="161"/>
      <c r="DN5" s="161"/>
      <c r="DO5" s="161"/>
      <c r="DP5" s="161"/>
      <c r="DQ5" s="161"/>
      <c r="DR5" s="161"/>
      <c r="DS5" s="161"/>
      <c r="DT5" s="161"/>
      <c r="DU5" s="161"/>
      <c r="DV5" s="161"/>
      <c r="DW5" s="161"/>
      <c r="DX5" s="161"/>
      <c r="DY5" s="161"/>
      <c r="DZ5" s="161"/>
      <c r="EA5" s="161"/>
      <c r="EB5" s="161"/>
      <c r="EC5" s="161"/>
      <c r="ED5" s="161"/>
      <c r="EE5" s="161"/>
      <c r="EF5" s="161"/>
      <c r="EG5" s="161"/>
      <c r="EH5" s="161"/>
      <c r="EI5" s="161"/>
      <c r="EJ5" s="161"/>
      <c r="EK5" s="161"/>
      <c r="EL5" s="161"/>
      <c r="EM5" s="161"/>
      <c r="EN5" s="161"/>
      <c r="EO5" s="161"/>
      <c r="EP5" s="161"/>
      <c r="EQ5" s="161"/>
      <c r="ER5" s="161"/>
      <c r="ES5" s="161"/>
      <c r="ET5" s="161"/>
      <c r="EU5" s="161"/>
      <c r="EV5" s="161"/>
      <c r="EW5" s="161"/>
      <c r="EX5" s="161"/>
      <c r="EY5" s="161"/>
      <c r="EZ5" s="161"/>
      <c r="FA5" s="161"/>
      <c r="FB5" s="161"/>
      <c r="FC5" s="161"/>
      <c r="FD5" s="161"/>
      <c r="FE5" s="161"/>
      <c r="FF5" s="161"/>
      <c r="FG5" s="161"/>
      <c r="FH5" s="161"/>
      <c r="FI5" s="161"/>
      <c r="FJ5" s="161"/>
      <c r="FK5" s="161"/>
      <c r="FL5" s="161"/>
      <c r="FM5" s="161"/>
      <c r="FN5" s="161"/>
      <c r="FO5" s="161"/>
      <c r="FP5" s="161"/>
      <c r="FQ5" s="161"/>
      <c r="FR5" s="161"/>
      <c r="FS5" s="161"/>
      <c r="FT5" s="161"/>
      <c r="FU5" s="161"/>
      <c r="FV5" s="161"/>
      <c r="FW5" s="161"/>
      <c r="FX5" s="161"/>
      <c r="FY5" s="161"/>
      <c r="FZ5" s="161"/>
      <c r="GA5" s="161"/>
      <c r="GB5" s="161"/>
      <c r="GC5" s="161"/>
      <c r="GD5" s="161"/>
      <c r="GE5" s="161"/>
      <c r="GF5" s="161"/>
      <c r="GG5" s="161"/>
      <c r="GH5" s="161"/>
      <c r="GI5" s="161"/>
      <c r="GJ5" s="161"/>
      <c r="GK5" s="161"/>
      <c r="GL5" s="161"/>
      <c r="GM5" s="161"/>
      <c r="GN5" s="161"/>
      <c r="GO5" s="161"/>
      <c r="GP5" s="161"/>
      <c r="GQ5" s="161"/>
      <c r="GR5" s="161"/>
      <c r="GS5" s="161"/>
      <c r="GT5" s="161"/>
      <c r="GU5" s="161"/>
      <c r="GV5" s="161"/>
      <c r="GW5" s="161"/>
      <c r="GX5" s="161"/>
      <c r="GY5" s="161"/>
      <c r="GZ5" s="161"/>
      <c r="HA5" s="161"/>
      <c r="HB5" s="161"/>
      <c r="HC5" s="161"/>
      <c r="HD5" s="161"/>
      <c r="HE5" s="161"/>
      <c r="HF5" s="161"/>
      <c r="HG5" s="161"/>
      <c r="HH5" s="161"/>
      <c r="HI5" s="161"/>
      <c r="HJ5" s="161"/>
      <c r="HK5" s="161"/>
      <c r="HL5" s="161"/>
      <c r="HM5" s="161"/>
      <c r="HN5" s="161"/>
      <c r="HO5" s="161"/>
      <c r="HP5" s="161"/>
      <c r="HQ5" s="161"/>
      <c r="HR5" s="161"/>
      <c r="HS5" s="161"/>
      <c r="HT5" s="161"/>
      <c r="HU5" s="161"/>
      <c r="HV5" s="161"/>
      <c r="HW5" s="161"/>
      <c r="HX5" s="161"/>
      <c r="HY5" s="161"/>
      <c r="HZ5" s="161"/>
      <c r="IA5" s="161"/>
      <c r="IB5" s="161"/>
      <c r="IC5" s="161"/>
      <c r="ID5" s="161"/>
      <c r="IE5" s="161"/>
      <c r="IF5" s="161"/>
      <c r="IG5" s="161"/>
      <c r="IH5" s="161"/>
      <c r="II5" s="161"/>
      <c r="IJ5" s="161"/>
      <c r="IK5" s="161"/>
      <c r="IL5" s="161"/>
      <c r="IM5" s="161"/>
      <c r="IN5" s="161"/>
      <c r="IO5" s="161"/>
      <c r="IP5" s="161"/>
      <c r="IQ5" s="161"/>
    </row>
    <row r="6" spans="1:251" ht="18" hidden="1" customHeight="1">
      <c r="E6" s="174"/>
      <c r="F6" s="36"/>
      <c r="G6" s="114"/>
      <c r="H6" s="34"/>
      <c r="I6" s="115"/>
      <c r="J6" s="39"/>
      <c r="K6" s="39"/>
      <c r="L6" s="116"/>
      <c r="M6" s="116"/>
      <c r="N6" s="177"/>
      <c r="O6" s="190"/>
      <c r="P6" s="190"/>
      <c r="Q6" s="46"/>
      <c r="R6" s="46"/>
      <c r="S6" s="46"/>
      <c r="T6" s="51"/>
      <c r="U6" s="117"/>
      <c r="V6" s="39"/>
      <c r="W6" s="39"/>
      <c r="X6" s="111"/>
      <c r="Y6" s="118"/>
      <c r="Z6" s="109"/>
      <c r="AA6" s="119"/>
      <c r="AB6" s="119"/>
      <c r="AC6" s="119"/>
      <c r="AD6" s="119"/>
      <c r="AE6" s="119"/>
      <c r="AF6" s="120"/>
      <c r="AG6" s="121"/>
      <c r="AH6" s="122"/>
      <c r="AI6" s="122"/>
      <c r="AJ6" s="121"/>
      <c r="AK6" s="121"/>
      <c r="AL6" s="123"/>
      <c r="AM6" s="124"/>
      <c r="AN6" s="125"/>
      <c r="AO6" s="126"/>
      <c r="AP6" s="126"/>
      <c r="AQ6" s="90"/>
      <c r="AR6" s="125"/>
      <c r="AS6" s="126"/>
      <c r="AT6" s="126"/>
      <c r="AU6" s="90"/>
      <c r="AV6" s="125"/>
      <c r="AW6" s="126"/>
      <c r="AX6" s="126"/>
      <c r="AY6" s="90"/>
      <c r="AZ6" s="127"/>
      <c r="BA6" s="128"/>
      <c r="BB6" s="46"/>
      <c r="BC6" s="46"/>
      <c r="BD6" s="90"/>
      <c r="BE6" s="128"/>
      <c r="BF6" s="46"/>
      <c r="BG6" s="46"/>
      <c r="BH6" s="90"/>
      <c r="BI6" s="128"/>
      <c r="BJ6" s="46"/>
      <c r="BK6" s="46"/>
      <c r="BL6" s="90"/>
      <c r="BM6" s="129"/>
      <c r="BN6" s="90"/>
      <c r="BO6" s="102"/>
      <c r="BP6" s="130"/>
      <c r="BQ6" s="37"/>
      <c r="BR6" s="131"/>
      <c r="BS6" s="130"/>
      <c r="BT6" s="37"/>
      <c r="BU6" s="131"/>
      <c r="BV6" s="130"/>
      <c r="BW6" s="37"/>
      <c r="BX6" s="132"/>
      <c r="BY6" s="130"/>
      <c r="BZ6" s="132"/>
      <c r="CA6" s="130"/>
      <c r="CB6" s="132"/>
      <c r="CC6" s="130"/>
      <c r="CD6" s="132"/>
      <c r="CE6" s="130"/>
      <c r="CF6" s="132"/>
      <c r="CG6" s="130"/>
    </row>
    <row r="7" spans="1:251" s="161" customFormat="1" ht="16.5" hidden="1" customHeight="1">
      <c r="E7" s="174"/>
      <c r="F7" s="36"/>
      <c r="G7" s="114"/>
      <c r="H7" s="34"/>
      <c r="I7" s="115"/>
      <c r="J7" s="39"/>
      <c r="K7" s="39"/>
      <c r="L7" s="116"/>
      <c r="M7" s="116"/>
      <c r="N7" s="177"/>
      <c r="O7" s="190"/>
      <c r="P7" s="190"/>
      <c r="Q7" s="46"/>
      <c r="R7" s="46"/>
      <c r="S7" s="46"/>
      <c r="T7" s="51"/>
      <c r="U7" s="117"/>
      <c r="V7" s="39"/>
      <c r="W7" s="39"/>
      <c r="X7" s="111"/>
      <c r="Y7" s="118"/>
      <c r="Z7" s="109"/>
      <c r="AA7" s="119"/>
      <c r="AB7" s="119"/>
      <c r="AC7" s="119"/>
      <c r="AD7" s="119"/>
      <c r="AE7" s="119"/>
      <c r="AF7" s="120"/>
      <c r="AG7" s="121"/>
      <c r="AH7" s="122"/>
      <c r="AI7" s="122"/>
      <c r="AJ7" s="121"/>
      <c r="AK7" s="121"/>
      <c r="AL7" s="123"/>
      <c r="AM7" s="124"/>
      <c r="AN7" s="125"/>
      <c r="AO7" s="126"/>
      <c r="AP7" s="126"/>
      <c r="AQ7" s="90"/>
      <c r="AR7" s="125"/>
      <c r="AS7" s="126"/>
      <c r="AT7" s="126"/>
      <c r="AU7" s="90"/>
      <c r="AV7" s="125"/>
      <c r="AW7" s="126"/>
      <c r="AX7" s="126"/>
      <c r="AY7" s="90"/>
      <c r="AZ7" s="127"/>
      <c r="BA7" s="128"/>
      <c r="BB7" s="46"/>
      <c r="BC7" s="46"/>
      <c r="BD7" s="90"/>
      <c r="BE7" s="128"/>
      <c r="BF7" s="46"/>
      <c r="BG7" s="46"/>
      <c r="BH7" s="90"/>
      <c r="BI7" s="128"/>
      <c r="BJ7" s="46"/>
      <c r="BK7" s="46"/>
      <c r="BL7" s="90"/>
      <c r="BM7" s="129"/>
      <c r="BN7" s="90"/>
      <c r="BO7" s="102"/>
      <c r="BP7" s="130"/>
      <c r="BQ7" s="37"/>
      <c r="BR7" s="131"/>
      <c r="BS7" s="130"/>
      <c r="BT7" s="37"/>
      <c r="BU7" s="131"/>
      <c r="BV7" s="130"/>
      <c r="BW7" s="37"/>
      <c r="BX7" s="132"/>
      <c r="BY7" s="130"/>
      <c r="BZ7" s="132"/>
      <c r="CA7" s="130"/>
      <c r="CB7" s="132"/>
      <c r="CC7" s="130"/>
      <c r="CD7" s="132"/>
      <c r="CE7" s="130"/>
      <c r="CF7" s="132"/>
      <c r="CG7" s="130"/>
    </row>
    <row r="8" spans="1:251" s="161" customFormat="1" hidden="1">
      <c r="E8" s="174"/>
      <c r="F8" s="36"/>
      <c r="G8" s="114"/>
      <c r="H8" s="34"/>
      <c r="I8" s="115"/>
      <c r="J8" s="39"/>
      <c r="K8" s="39"/>
      <c r="L8" s="116"/>
      <c r="M8" s="116"/>
      <c r="N8" s="177"/>
      <c r="O8" s="190"/>
      <c r="P8" s="190"/>
      <c r="Q8" s="46"/>
      <c r="R8" s="46"/>
      <c r="S8" s="46"/>
      <c r="T8" s="51"/>
      <c r="U8" s="117"/>
      <c r="V8" s="39"/>
      <c r="W8" s="39"/>
      <c r="X8" s="111"/>
      <c r="Y8" s="118"/>
      <c r="Z8" s="109"/>
      <c r="AA8" s="119"/>
      <c r="AB8" s="119"/>
      <c r="AC8" s="119"/>
      <c r="AD8" s="119"/>
      <c r="AE8" s="119"/>
      <c r="AF8" s="120"/>
      <c r="AG8" s="121"/>
      <c r="AH8" s="122"/>
      <c r="AI8" s="122"/>
      <c r="AJ8" s="121"/>
      <c r="AK8" s="121"/>
      <c r="AL8" s="123"/>
      <c r="AM8" s="124"/>
      <c r="AN8" s="125"/>
      <c r="AO8" s="126"/>
      <c r="AP8" s="126"/>
      <c r="AQ8" s="90"/>
      <c r="AR8" s="125"/>
      <c r="AS8" s="126"/>
      <c r="AT8" s="126"/>
      <c r="AU8" s="90"/>
      <c r="AV8" s="125"/>
      <c r="AW8" s="126"/>
      <c r="AX8" s="126"/>
      <c r="AY8" s="90"/>
      <c r="AZ8" s="127"/>
      <c r="BA8" s="128"/>
      <c r="BB8" s="46"/>
      <c r="BC8" s="46"/>
      <c r="BD8" s="90"/>
      <c r="BE8" s="128"/>
      <c r="BF8" s="46"/>
      <c r="BG8" s="46"/>
      <c r="BH8" s="90"/>
      <c r="BI8" s="128"/>
      <c r="BJ8" s="46"/>
      <c r="BK8" s="46"/>
      <c r="BL8" s="90"/>
      <c r="BM8" s="129"/>
      <c r="BN8" s="90"/>
      <c r="BO8" s="102"/>
      <c r="BP8" s="130"/>
      <c r="BQ8" s="37"/>
      <c r="BR8" s="131"/>
      <c r="BS8" s="130"/>
      <c r="BT8" s="37"/>
      <c r="BU8" s="131"/>
      <c r="BV8" s="130"/>
      <c r="BW8" s="37"/>
      <c r="BX8" s="132"/>
      <c r="BY8" s="130"/>
      <c r="BZ8" s="132"/>
      <c r="CA8" s="130"/>
      <c r="CB8" s="132"/>
      <c r="CC8" s="130"/>
      <c r="CD8" s="132"/>
      <c r="CE8" s="130"/>
      <c r="CF8" s="132"/>
      <c r="CG8" s="130"/>
    </row>
    <row r="9" spans="1:251" s="161" customFormat="1" hidden="1">
      <c r="E9" s="174"/>
      <c r="F9" s="36"/>
      <c r="G9" s="114"/>
      <c r="H9" s="34"/>
      <c r="I9" s="115"/>
      <c r="J9" s="39"/>
      <c r="K9" s="39"/>
      <c r="L9" s="116"/>
      <c r="M9" s="116"/>
      <c r="N9" s="177"/>
      <c r="O9" s="190"/>
      <c r="P9" s="190"/>
      <c r="Q9" s="46"/>
      <c r="R9" s="46"/>
      <c r="S9" s="46"/>
      <c r="T9" s="51"/>
      <c r="U9" s="117"/>
      <c r="V9" s="39"/>
      <c r="W9" s="39"/>
      <c r="X9" s="111"/>
      <c r="Y9" s="118"/>
      <c r="Z9" s="109"/>
      <c r="AA9" s="119"/>
      <c r="AB9" s="119"/>
      <c r="AC9" s="119"/>
      <c r="AD9" s="119"/>
      <c r="AE9" s="119"/>
      <c r="AF9" s="120"/>
      <c r="AG9" s="121"/>
      <c r="AH9" s="122"/>
      <c r="AI9" s="122"/>
      <c r="AJ9" s="121"/>
      <c r="AK9" s="121"/>
      <c r="AL9" s="123"/>
      <c r="AM9" s="124"/>
      <c r="AN9" s="125"/>
      <c r="AO9" s="126"/>
      <c r="AP9" s="126"/>
      <c r="AQ9" s="90"/>
      <c r="AR9" s="125"/>
      <c r="AS9" s="126"/>
      <c r="AT9" s="126"/>
      <c r="AU9" s="90"/>
      <c r="AV9" s="125"/>
      <c r="AW9" s="126"/>
      <c r="AX9" s="126"/>
      <c r="AY9" s="90"/>
      <c r="AZ9" s="127"/>
      <c r="BA9" s="128"/>
      <c r="BB9" s="46"/>
      <c r="BC9" s="46"/>
      <c r="BD9" s="90"/>
      <c r="BE9" s="128"/>
      <c r="BF9" s="46"/>
      <c r="BG9" s="46"/>
      <c r="BH9" s="90"/>
      <c r="BI9" s="128"/>
      <c r="BJ9" s="46"/>
      <c r="BK9" s="46"/>
      <c r="BL9" s="90"/>
      <c r="BM9" s="129"/>
      <c r="BN9" s="90"/>
      <c r="BO9" s="102"/>
      <c r="BP9" s="130"/>
      <c r="BQ9" s="37"/>
      <c r="BR9" s="131"/>
      <c r="BS9" s="130"/>
      <c r="BT9" s="37"/>
      <c r="BU9" s="131"/>
      <c r="BV9" s="130"/>
      <c r="BW9" s="37"/>
      <c r="BX9" s="132"/>
      <c r="BY9" s="130"/>
      <c r="BZ9" s="132"/>
      <c r="CA9" s="130"/>
      <c r="CB9" s="132"/>
      <c r="CC9" s="130"/>
      <c r="CD9" s="132"/>
      <c r="CE9" s="130"/>
      <c r="CF9" s="132"/>
      <c r="CG9" s="130"/>
    </row>
    <row r="10" spans="1:251" s="161" customFormat="1" hidden="1">
      <c r="E10" s="174"/>
      <c r="F10" s="36"/>
      <c r="G10" s="114"/>
      <c r="H10" s="34"/>
      <c r="I10" s="115"/>
      <c r="J10" s="39"/>
      <c r="K10" s="39"/>
      <c r="L10" s="116"/>
      <c r="M10" s="116"/>
      <c r="N10" s="177"/>
      <c r="O10" s="190"/>
      <c r="P10" s="190"/>
      <c r="Q10" s="46"/>
      <c r="R10" s="46"/>
      <c r="S10" s="46"/>
      <c r="T10" s="51"/>
      <c r="U10" s="117"/>
      <c r="V10" s="39"/>
      <c r="W10" s="39"/>
      <c r="X10" s="111"/>
      <c r="Y10" s="118"/>
      <c r="Z10" s="109"/>
      <c r="AA10" s="119"/>
      <c r="AB10" s="119"/>
      <c r="AC10" s="119"/>
      <c r="AD10" s="119"/>
      <c r="AE10" s="119"/>
      <c r="AF10" s="120"/>
      <c r="AG10" s="121"/>
      <c r="AH10" s="122"/>
      <c r="AI10" s="122"/>
      <c r="AJ10" s="121"/>
      <c r="AK10" s="121"/>
      <c r="AL10" s="123"/>
      <c r="AM10" s="124"/>
      <c r="AN10" s="125"/>
      <c r="AO10" s="126"/>
      <c r="AP10" s="126"/>
      <c r="AQ10" s="90"/>
      <c r="AR10" s="125"/>
      <c r="AS10" s="126"/>
      <c r="AT10" s="126"/>
      <c r="AU10" s="90"/>
      <c r="AV10" s="125"/>
      <c r="AW10" s="126"/>
      <c r="AX10" s="126"/>
      <c r="AY10" s="90"/>
      <c r="AZ10" s="127"/>
      <c r="BA10" s="128"/>
      <c r="BB10" s="46"/>
      <c r="BC10" s="46"/>
      <c r="BD10" s="90"/>
      <c r="BE10" s="128"/>
      <c r="BF10" s="46"/>
      <c r="BG10" s="46"/>
      <c r="BH10" s="90"/>
      <c r="BI10" s="128"/>
      <c r="BJ10" s="46"/>
      <c r="BK10" s="46"/>
      <c r="BL10" s="90"/>
      <c r="BM10" s="129"/>
      <c r="BN10" s="90"/>
      <c r="BO10" s="102"/>
      <c r="BP10" s="130"/>
      <c r="BQ10" s="37"/>
      <c r="BR10" s="131"/>
      <c r="BS10" s="130"/>
      <c r="BT10" s="37"/>
      <c r="BU10" s="131"/>
      <c r="BV10" s="130"/>
      <c r="BW10" s="37"/>
      <c r="BX10" s="132"/>
      <c r="BY10" s="130"/>
      <c r="BZ10" s="132"/>
      <c r="CA10" s="130"/>
      <c r="CB10" s="132"/>
      <c r="CC10" s="130"/>
      <c r="CD10" s="132"/>
      <c r="CE10" s="130"/>
      <c r="CF10" s="132"/>
      <c r="CG10" s="130"/>
    </row>
    <row r="11" spans="1:251" s="161" customFormat="1" ht="27">
      <c r="E11" s="260" t="s">
        <v>1076</v>
      </c>
      <c r="F11" s="189" t="s">
        <v>1080</v>
      </c>
      <c r="G11" s="114" t="s">
        <v>1083</v>
      </c>
      <c r="H11" s="2" t="s">
        <v>139</v>
      </c>
      <c r="I11" s="115" t="s">
        <v>1084</v>
      </c>
      <c r="J11" s="39" t="s">
        <v>137</v>
      </c>
      <c r="K11" s="257" t="s">
        <v>1088</v>
      </c>
      <c r="L11" s="116" t="s">
        <v>59</v>
      </c>
      <c r="M11" s="116" t="s">
        <v>60</v>
      </c>
      <c r="N11" s="177" t="s">
        <v>101</v>
      </c>
      <c r="O11" s="319">
        <v>3000</v>
      </c>
      <c r="P11" s="319">
        <v>3000</v>
      </c>
      <c r="Q11" s="262">
        <v>39814</v>
      </c>
      <c r="R11" s="262">
        <v>41263</v>
      </c>
      <c r="S11" s="262">
        <v>42724</v>
      </c>
      <c r="T11" s="51">
        <f>IF(ISBLANK(Q11),"",DATEDIF(Q11,S11,"d")/365)</f>
        <v>7.9726027397260273</v>
      </c>
      <c r="U11" s="117">
        <v>0.1</v>
      </c>
      <c r="V11" s="257" t="s">
        <v>1089</v>
      </c>
      <c r="W11" s="257" t="s">
        <v>1090</v>
      </c>
      <c r="X11" s="111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18">
        <f ca="1">IF( ISBLANK($E11), "", IF(ISNUMBER(P11), (AD11+AE11+AF11+AJ11-AK11)/P11, "N/A")  )</f>
        <v>7.0666666666666664</v>
      </c>
      <c r="Z11" s="109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9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9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9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9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119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(OFFSET(펀드_거래,0,0,ROWS(펀드_거래),1)=$F11)*1, (OFFSET(펀드_거래,0,1,ROWS(펀드_거래),1)="현물분배")*1, OFFSET(펀드_거래,0,2,ROWS(펀드_거래),1)/1000000 )  )</f>
        <v>17700</v>
      </c>
      <c r="AF11" s="120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21"/>
      <c r="AH11" s="122"/>
      <c r="AI11" s="122"/>
      <c r="AJ11" s="121"/>
      <c r="AK11" s="121"/>
      <c r="AL11" s="123">
        <f ca="1">IF( ISERROR(AD11+AJ11-AK11), "", AD11+AJ11-AK11 )</f>
        <v>3500</v>
      </c>
      <c r="AM11" s="124"/>
      <c r="AN11" s="125"/>
      <c r="AO11" s="126"/>
      <c r="AP11" s="126"/>
      <c r="AQ11" s="90"/>
      <c r="AR11" s="125"/>
      <c r="AS11" s="126"/>
      <c r="AT11" s="126"/>
      <c r="AU11" s="90"/>
      <c r="AV11" s="125"/>
      <c r="AW11" s="126"/>
      <c r="AX11" s="126"/>
      <c r="AY11" s="90"/>
      <c r="AZ11" s="127"/>
      <c r="BA11" s="128"/>
      <c r="BB11" s="262">
        <v>36892</v>
      </c>
      <c r="BC11" s="262">
        <v>39814</v>
      </c>
      <c r="BD11" s="90"/>
      <c r="BE11" s="128"/>
      <c r="BF11" s="46"/>
      <c r="BG11" s="191"/>
      <c r="BH11" s="9"/>
      <c r="BI11" s="214"/>
      <c r="BJ11" s="191"/>
      <c r="BK11" s="191"/>
      <c r="BL11" s="9"/>
      <c r="BM11" s="215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9"/>
      <c r="BP11" s="130">
        <v>500</v>
      </c>
      <c r="BQ11" s="37">
        <v>500</v>
      </c>
      <c r="BR11" s="218"/>
      <c r="BS11" s="130">
        <v>500</v>
      </c>
      <c r="BT11" s="37">
        <v>500</v>
      </c>
      <c r="BU11" s="218"/>
      <c r="BV11" s="130">
        <v>500</v>
      </c>
      <c r="BW11" s="37">
        <v>500</v>
      </c>
      <c r="BX11" s="219"/>
      <c r="BY11" s="217"/>
      <c r="BZ11" s="219"/>
      <c r="CA11" s="217"/>
      <c r="CB11" s="219"/>
      <c r="CC11" s="217"/>
      <c r="CD11" s="219"/>
      <c r="CE11" s="217"/>
      <c r="CF11" s="219"/>
      <c r="CG11" s="217"/>
      <c r="CH11" s="159"/>
      <c r="CI11" s="159"/>
      <c r="CJ11" s="159"/>
      <c r="CK11" s="159"/>
      <c r="CL11" s="159"/>
      <c r="CM11" s="159"/>
      <c r="CN11" s="159"/>
      <c r="CO11" s="159"/>
      <c r="CP11" s="159"/>
      <c r="CQ11" s="159"/>
      <c r="CR11" s="159"/>
      <c r="CS11" s="159"/>
      <c r="CT11" s="159"/>
      <c r="CU11" s="159"/>
      <c r="CV11" s="159"/>
      <c r="CW11" s="159"/>
      <c r="CX11" s="159"/>
      <c r="CY11" s="159"/>
      <c r="CZ11" s="159"/>
      <c r="DA11" s="159"/>
      <c r="DB11" s="159"/>
      <c r="DC11" s="159"/>
      <c r="DD11" s="159"/>
      <c r="DE11" s="159"/>
      <c r="DF11" s="159"/>
      <c r="DG11" s="159"/>
      <c r="DH11" s="159"/>
      <c r="DI11" s="159"/>
      <c r="DJ11" s="159"/>
      <c r="DK11" s="159"/>
      <c r="DL11" s="159"/>
      <c r="DM11" s="159"/>
      <c r="DN11" s="159"/>
      <c r="DO11" s="159"/>
      <c r="DP11" s="159"/>
      <c r="DQ11" s="159"/>
      <c r="DR11" s="159"/>
      <c r="DS11" s="159"/>
      <c r="DT11" s="159"/>
      <c r="DU11" s="159"/>
      <c r="DV11" s="159"/>
      <c r="DW11" s="159"/>
      <c r="DX11" s="159"/>
      <c r="DY11" s="159"/>
      <c r="DZ11" s="159"/>
      <c r="EA11" s="159"/>
      <c r="EB11" s="159"/>
      <c r="EC11" s="159"/>
      <c r="ED11" s="159"/>
      <c r="EE11" s="159"/>
      <c r="EF11" s="159"/>
      <c r="EG11" s="159"/>
      <c r="EH11" s="159"/>
      <c r="EI11" s="159"/>
      <c r="EJ11" s="159"/>
      <c r="EK11" s="159"/>
      <c r="EL11" s="159"/>
      <c r="EM11" s="159"/>
      <c r="EN11" s="159"/>
      <c r="EO11" s="159"/>
      <c r="EP11" s="159"/>
      <c r="EQ11" s="159"/>
      <c r="ER11" s="159"/>
      <c r="ES11" s="159"/>
      <c r="ET11" s="159"/>
      <c r="EU11" s="159"/>
      <c r="EV11" s="159"/>
      <c r="EW11" s="159"/>
      <c r="EX11" s="159"/>
      <c r="EY11" s="159"/>
      <c r="EZ11" s="159"/>
      <c r="FA11" s="159"/>
      <c r="FB11" s="159"/>
      <c r="FC11" s="159"/>
      <c r="FD11" s="159"/>
      <c r="FE11" s="159"/>
      <c r="FF11" s="159"/>
      <c r="FG11" s="159"/>
      <c r="FH11" s="159"/>
      <c r="FI11" s="159"/>
      <c r="FJ11" s="159"/>
      <c r="FK11" s="159"/>
      <c r="FL11" s="159"/>
      <c r="FM11" s="159"/>
      <c r="FN11" s="159"/>
      <c r="FO11" s="159"/>
      <c r="FP11" s="159"/>
      <c r="FQ11" s="159"/>
      <c r="FR11" s="159"/>
      <c r="FS11" s="159"/>
      <c r="FT11" s="159"/>
      <c r="FU11" s="159"/>
      <c r="FV11" s="159"/>
      <c r="FW11" s="159"/>
      <c r="FX11" s="159"/>
      <c r="FY11" s="159"/>
      <c r="FZ11" s="159"/>
      <c r="GA11" s="159"/>
      <c r="GB11" s="159"/>
      <c r="GC11" s="159"/>
      <c r="GD11" s="159"/>
      <c r="GE11" s="159"/>
      <c r="GF11" s="159"/>
      <c r="GG11" s="159"/>
      <c r="GH11" s="159"/>
      <c r="GI11" s="159"/>
      <c r="GJ11" s="159"/>
      <c r="GK11" s="159"/>
      <c r="GL11" s="159"/>
      <c r="GM11" s="159"/>
      <c r="GN11" s="159"/>
      <c r="GO11" s="159"/>
      <c r="GP11" s="159"/>
      <c r="GQ11" s="159"/>
      <c r="GR11" s="159"/>
      <c r="GS11" s="159"/>
      <c r="GT11" s="159"/>
      <c r="GU11" s="159"/>
      <c r="GV11" s="159"/>
      <c r="GW11" s="159"/>
      <c r="GX11" s="159"/>
      <c r="GY11" s="159"/>
      <c r="GZ11" s="159"/>
      <c r="HA11" s="159"/>
      <c r="HB11" s="159"/>
      <c r="HC11" s="159"/>
      <c r="HD11" s="159"/>
      <c r="HE11" s="159"/>
      <c r="HF11" s="159"/>
      <c r="HG11" s="159"/>
      <c r="HH11" s="159"/>
      <c r="HI11" s="159"/>
      <c r="HJ11" s="159"/>
      <c r="HK11" s="159"/>
      <c r="HL11" s="159"/>
      <c r="HM11" s="159"/>
      <c r="HN11" s="159"/>
      <c r="HO11" s="159"/>
      <c r="HP11" s="159"/>
      <c r="HQ11" s="159"/>
      <c r="HR11" s="159"/>
      <c r="HS11" s="159"/>
      <c r="HT11" s="159"/>
      <c r="HU11" s="159"/>
      <c r="HV11" s="159"/>
      <c r="HW11" s="159"/>
      <c r="HX11" s="159"/>
      <c r="HY11" s="159"/>
      <c r="HZ11" s="159"/>
      <c r="IA11" s="159"/>
      <c r="IB11" s="159"/>
      <c r="IC11" s="159"/>
      <c r="ID11" s="159"/>
      <c r="IE11" s="159"/>
      <c r="IF11" s="159"/>
      <c r="IG11" s="159"/>
      <c r="IH11" s="159"/>
      <c r="II11" s="159"/>
      <c r="IJ11" s="159"/>
      <c r="IK11" s="159"/>
      <c r="IL11" s="159"/>
      <c r="IM11" s="159"/>
      <c r="IN11" s="159"/>
      <c r="IO11" s="159"/>
      <c r="IP11" s="159"/>
      <c r="IQ11" s="159"/>
    </row>
    <row r="12" spans="1:251" ht="27">
      <c r="A12" s="216" t="s">
        <v>873</v>
      </c>
      <c r="D12" s="161"/>
      <c r="E12" s="260" t="s">
        <v>1077</v>
      </c>
      <c r="F12" s="189" t="s">
        <v>1081</v>
      </c>
      <c r="G12" s="114" t="s">
        <v>1065</v>
      </c>
      <c r="H12" s="2" t="s">
        <v>141</v>
      </c>
      <c r="I12" s="115" t="s">
        <v>1085</v>
      </c>
      <c r="J12" s="39" t="s">
        <v>58</v>
      </c>
      <c r="K12" s="257" t="s">
        <v>1088</v>
      </c>
      <c r="L12" s="265" t="s">
        <v>99</v>
      </c>
      <c r="M12" s="265" t="s">
        <v>915</v>
      </c>
      <c r="N12" s="177" t="s">
        <v>101</v>
      </c>
      <c r="O12" s="319">
        <v>3000</v>
      </c>
      <c r="P12" s="319">
        <v>2500</v>
      </c>
      <c r="Q12" s="262">
        <v>40168</v>
      </c>
      <c r="R12" s="262">
        <v>41628</v>
      </c>
      <c r="S12" s="262">
        <v>43089</v>
      </c>
      <c r="T12" s="51">
        <f>IF(ISBLANK(Q12),"",DATEDIF(Q12,S12,"d")/365)</f>
        <v>8.0027397260273965</v>
      </c>
      <c r="U12" s="117">
        <v>0.1</v>
      </c>
      <c r="V12" s="257" t="s">
        <v>1091</v>
      </c>
      <c r="W12" s="257" t="s">
        <v>1092</v>
      </c>
      <c r="X12" s="111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18">
        <f ca="1">IF( ISBLANK($E12), "", IF(ISNUMBER(P12), (AD12+AE12+AF12+AJ12-AK12)/P12, "N/A")  )</f>
        <v>1.4359999999999999</v>
      </c>
      <c r="Z12" s="109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9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9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9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9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119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(OFFSET(펀드_거래,0,0,ROWS(펀드_거래),1)=$F12)*1, (OFFSET(펀드_거래,0,1,ROWS(펀드_거래),1)="현물분배")*1, OFFSET(펀드_거래,0,2,ROWS(펀드_거래),1)/1000000 )  )</f>
        <v>3590</v>
      </c>
      <c r="AF12" s="120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21"/>
      <c r="AH12" s="122"/>
      <c r="AI12" s="122"/>
      <c r="AJ12" s="121"/>
      <c r="AK12" s="121"/>
      <c r="AL12" s="123">
        <f ca="1">IF( ISERROR(AD12+AJ12-AK12), "", AD12+AJ12-AK12 )</f>
        <v>0</v>
      </c>
      <c r="AM12" s="124"/>
      <c r="AN12" s="125"/>
      <c r="AO12" s="126"/>
      <c r="AP12" s="126"/>
      <c r="AQ12" s="90"/>
      <c r="AR12" s="125"/>
      <c r="AS12" s="126"/>
      <c r="AT12" s="126"/>
      <c r="AU12" s="90"/>
      <c r="AV12" s="125"/>
      <c r="AW12" s="126"/>
      <c r="AX12" s="126"/>
      <c r="AY12" s="90"/>
      <c r="AZ12" s="127"/>
      <c r="BA12" s="128"/>
      <c r="BB12" s="262">
        <v>36892</v>
      </c>
      <c r="BC12" s="262">
        <v>39814</v>
      </c>
      <c r="BD12" s="90"/>
      <c r="BE12" s="128"/>
      <c r="BF12" s="46"/>
      <c r="BG12" s="191"/>
      <c r="BH12" s="9"/>
      <c r="BI12" s="214"/>
      <c r="BJ12" s="191"/>
      <c r="BK12" s="191"/>
      <c r="BL12" s="9"/>
      <c r="BM12" s="215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9"/>
      <c r="BO12" s="216"/>
      <c r="BP12" s="130">
        <v>500</v>
      </c>
      <c r="BQ12" s="37">
        <v>500</v>
      </c>
      <c r="BR12" s="218"/>
      <c r="BS12" s="130">
        <v>500</v>
      </c>
      <c r="BT12" s="37">
        <v>500</v>
      </c>
      <c r="BU12" s="218"/>
      <c r="BV12" s="130">
        <v>500</v>
      </c>
      <c r="BW12" s="37">
        <v>500</v>
      </c>
      <c r="BX12" s="219"/>
      <c r="BY12" s="217"/>
      <c r="BZ12" s="219"/>
      <c r="CA12" s="217"/>
      <c r="CB12" s="219"/>
      <c r="CC12" s="217"/>
      <c r="CD12" s="219"/>
      <c r="CE12" s="217"/>
      <c r="CF12" s="219"/>
      <c r="CG12" s="217"/>
      <c r="CH12" s="159"/>
      <c r="CI12" s="159"/>
      <c r="CJ12" s="159"/>
      <c r="CK12" s="159"/>
      <c r="CL12" s="159"/>
      <c r="CM12" s="159"/>
      <c r="CN12" s="159"/>
      <c r="CO12" s="159"/>
      <c r="CP12" s="159"/>
      <c r="CQ12" s="159"/>
      <c r="CR12" s="159"/>
      <c r="CS12" s="159"/>
      <c r="CT12" s="159"/>
      <c r="CU12" s="159"/>
      <c r="CV12" s="159"/>
      <c r="CW12" s="159"/>
      <c r="CX12" s="159"/>
      <c r="CY12" s="159"/>
      <c r="CZ12" s="159"/>
      <c r="DA12" s="159"/>
      <c r="DB12" s="159"/>
      <c r="DC12" s="159"/>
      <c r="DD12" s="159"/>
      <c r="DE12" s="159"/>
      <c r="DF12" s="159"/>
      <c r="DG12" s="159"/>
      <c r="DH12" s="159"/>
      <c r="DI12" s="159"/>
      <c r="DJ12" s="159"/>
      <c r="DK12" s="159"/>
      <c r="DL12" s="159"/>
      <c r="DM12" s="159"/>
      <c r="DN12" s="159"/>
      <c r="DO12" s="159"/>
      <c r="DP12" s="159"/>
      <c r="DQ12" s="159"/>
      <c r="DR12" s="159"/>
      <c r="DS12" s="159"/>
      <c r="DT12" s="159"/>
      <c r="DU12" s="159"/>
      <c r="DV12" s="159"/>
      <c r="DW12" s="159"/>
      <c r="DX12" s="159"/>
      <c r="DY12" s="159"/>
      <c r="DZ12" s="159"/>
      <c r="EA12" s="159"/>
      <c r="EB12" s="159"/>
      <c r="EC12" s="159"/>
      <c r="ED12" s="159"/>
      <c r="EE12" s="159"/>
      <c r="EF12" s="159"/>
      <c r="EG12" s="159"/>
      <c r="EH12" s="159"/>
      <c r="EI12" s="159"/>
      <c r="EJ12" s="159"/>
      <c r="EK12" s="159"/>
      <c r="EL12" s="159"/>
      <c r="EM12" s="159"/>
      <c r="EN12" s="159"/>
      <c r="EO12" s="159"/>
      <c r="EP12" s="159"/>
      <c r="EQ12" s="159"/>
      <c r="ER12" s="159"/>
      <c r="ES12" s="159"/>
      <c r="ET12" s="159"/>
      <c r="EU12" s="159"/>
      <c r="EV12" s="159"/>
      <c r="EW12" s="159"/>
      <c r="EX12" s="159"/>
      <c r="EY12" s="159"/>
      <c r="EZ12" s="159"/>
      <c r="FA12" s="159"/>
      <c r="FB12" s="159"/>
      <c r="FC12" s="159"/>
      <c r="FD12" s="159"/>
      <c r="FE12" s="159"/>
      <c r="FF12" s="159"/>
      <c r="FG12" s="159"/>
      <c r="FH12" s="159"/>
      <c r="FI12" s="159"/>
      <c r="FJ12" s="159"/>
      <c r="FK12" s="159"/>
      <c r="FL12" s="159"/>
      <c r="FM12" s="159"/>
      <c r="FN12" s="159"/>
      <c r="FO12" s="159"/>
      <c r="FP12" s="159"/>
      <c r="FQ12" s="159"/>
      <c r="FR12" s="159"/>
      <c r="FS12" s="159"/>
      <c r="FT12" s="159"/>
      <c r="FU12" s="159"/>
      <c r="FV12" s="159"/>
      <c r="FW12" s="159"/>
      <c r="FX12" s="159"/>
      <c r="FY12" s="159"/>
      <c r="FZ12" s="159"/>
      <c r="GA12" s="159"/>
      <c r="GB12" s="159"/>
      <c r="GC12" s="159"/>
      <c r="GD12" s="159"/>
      <c r="GE12" s="159"/>
      <c r="GF12" s="159"/>
      <c r="GG12" s="159"/>
      <c r="GH12" s="159"/>
      <c r="GI12" s="159"/>
      <c r="GJ12" s="159"/>
      <c r="GK12" s="159"/>
      <c r="GL12" s="159"/>
      <c r="GM12" s="159"/>
      <c r="GN12" s="159"/>
      <c r="GO12" s="159"/>
      <c r="GP12" s="159"/>
      <c r="GQ12" s="159"/>
      <c r="GR12" s="159"/>
      <c r="GS12" s="159"/>
      <c r="GT12" s="159"/>
      <c r="GU12" s="159"/>
      <c r="GV12" s="159"/>
      <c r="GW12" s="159"/>
      <c r="GX12" s="159"/>
      <c r="GY12" s="159"/>
      <c r="GZ12" s="159"/>
      <c r="HA12" s="159"/>
      <c r="HB12" s="159"/>
      <c r="HC12" s="159"/>
      <c r="HD12" s="159"/>
      <c r="HE12" s="159"/>
      <c r="HF12" s="159"/>
      <c r="HG12" s="159"/>
      <c r="HH12" s="159"/>
      <c r="HI12" s="159"/>
      <c r="HJ12" s="159"/>
      <c r="HK12" s="159"/>
      <c r="HL12" s="159"/>
      <c r="HM12" s="159"/>
      <c r="HN12" s="159"/>
      <c r="HO12" s="159"/>
      <c r="HP12" s="159"/>
      <c r="HQ12" s="159"/>
      <c r="HR12" s="159"/>
      <c r="HS12" s="159"/>
      <c r="HT12" s="159"/>
      <c r="HU12" s="159"/>
      <c r="HV12" s="159"/>
      <c r="HW12" s="159"/>
      <c r="HX12" s="159"/>
      <c r="HY12" s="159"/>
      <c r="HZ12" s="159"/>
      <c r="IA12" s="159"/>
      <c r="IB12" s="159"/>
      <c r="IC12" s="159"/>
      <c r="ID12" s="159"/>
      <c r="IE12" s="159"/>
      <c r="IF12" s="159"/>
      <c r="IG12" s="159"/>
      <c r="IH12" s="159"/>
      <c r="II12" s="159"/>
      <c r="IJ12" s="159"/>
      <c r="IK12" s="159"/>
      <c r="IL12" s="159"/>
      <c r="IM12" s="159"/>
      <c r="IN12" s="159"/>
      <c r="IO12" s="159"/>
      <c r="IP12" s="159"/>
      <c r="IQ12" s="159"/>
    </row>
    <row r="13" spans="1:251" ht="27">
      <c r="D13" s="161"/>
      <c r="E13" s="260" t="s">
        <v>1078</v>
      </c>
      <c r="F13" s="189" t="s">
        <v>1082</v>
      </c>
      <c r="G13" s="114" t="s">
        <v>1065</v>
      </c>
      <c r="H13" s="2" t="s">
        <v>57</v>
      </c>
      <c r="I13" s="115" t="s">
        <v>1086</v>
      </c>
      <c r="J13" s="39" t="s">
        <v>58</v>
      </c>
      <c r="K13" s="257" t="s">
        <v>1088</v>
      </c>
      <c r="L13" s="265" t="s">
        <v>117</v>
      </c>
      <c r="M13" s="265" t="s">
        <v>152</v>
      </c>
      <c r="N13" s="177" t="s">
        <v>114</v>
      </c>
      <c r="O13" s="319">
        <v>3000</v>
      </c>
      <c r="P13" s="319">
        <v>3000</v>
      </c>
      <c r="Q13" s="262">
        <v>40168</v>
      </c>
      <c r="R13" s="262">
        <v>41628</v>
      </c>
      <c r="S13" s="262">
        <v>43089</v>
      </c>
      <c r="T13" s="51">
        <f>IF(ISBLANK(Q13),"",DATEDIF(Q13,S13,"d")/365)</f>
        <v>8.0027397260273965</v>
      </c>
      <c r="U13" s="117">
        <v>0.1</v>
      </c>
      <c r="V13" s="257" t="s">
        <v>1091</v>
      </c>
      <c r="W13" s="257" t="s">
        <v>1092</v>
      </c>
      <c r="X13" s="111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18">
        <f ca="1">IF( ISBLANK($E13), "", IF(ISNUMBER(P13), (AD13+AE13+AF13+AJ13-AK13)/P13, "N/A")  )</f>
        <v>5.2</v>
      </c>
      <c r="Z13" s="109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9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9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9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9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119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(OFFSET(펀드_거래,0,0,ROWS(펀드_거래),1)=$F13)*1, (OFFSET(펀드_거래,0,1,ROWS(펀드_거래),1)="현물분배")*1, OFFSET(펀드_거래,0,2,ROWS(펀드_거래),1)/1000000 )  )</f>
        <v>15600</v>
      </c>
      <c r="AF13" s="120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21"/>
      <c r="AH13" s="122"/>
      <c r="AI13" s="122"/>
      <c r="AJ13" s="121"/>
      <c r="AK13" s="121"/>
      <c r="AL13" s="123">
        <f ca="1">IF( ISERROR(AD13+AJ13-AK13), "", AD13+AJ13-AK13 )</f>
        <v>0</v>
      </c>
      <c r="AM13" s="124"/>
      <c r="AN13" s="125"/>
      <c r="AO13" s="126"/>
      <c r="AP13" s="126"/>
      <c r="AQ13" s="90"/>
      <c r="AR13" s="125"/>
      <c r="AS13" s="126"/>
      <c r="AT13" s="126"/>
      <c r="AU13" s="90"/>
      <c r="AV13" s="125"/>
      <c r="AW13" s="126"/>
      <c r="AX13" s="126"/>
      <c r="AY13" s="90"/>
      <c r="AZ13" s="127"/>
      <c r="BA13" s="128"/>
      <c r="BB13" s="262">
        <v>36892</v>
      </c>
      <c r="BC13" s="262">
        <v>39814</v>
      </c>
      <c r="BD13" s="90"/>
      <c r="BE13" s="128"/>
      <c r="BF13" s="46"/>
      <c r="BG13" s="191"/>
      <c r="BH13" s="9"/>
      <c r="BI13" s="214"/>
      <c r="BJ13" s="191"/>
      <c r="BK13" s="191"/>
      <c r="BL13" s="9"/>
      <c r="BM13" s="215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9"/>
      <c r="BO13" s="216"/>
      <c r="BP13" s="130">
        <v>500</v>
      </c>
      <c r="BQ13" s="37">
        <v>500</v>
      </c>
      <c r="BR13" s="218"/>
      <c r="BS13" s="130">
        <v>500</v>
      </c>
      <c r="BT13" s="37">
        <v>500</v>
      </c>
      <c r="BU13" s="218"/>
      <c r="BV13" s="130">
        <v>500</v>
      </c>
      <c r="BW13" s="37">
        <v>500</v>
      </c>
      <c r="BX13" s="219"/>
      <c r="BY13" s="217"/>
      <c r="BZ13" s="219"/>
      <c r="CA13" s="217"/>
      <c r="CB13" s="219"/>
      <c r="CC13" s="217"/>
      <c r="CD13" s="219"/>
      <c r="CE13" s="217"/>
      <c r="CF13" s="219"/>
      <c r="CG13" s="217"/>
      <c r="CH13" s="159"/>
      <c r="CI13" s="159"/>
      <c r="CJ13" s="159"/>
      <c r="CK13" s="159"/>
      <c r="CL13" s="159"/>
      <c r="CM13" s="159"/>
      <c r="CN13" s="159"/>
      <c r="CO13" s="159"/>
      <c r="CP13" s="159"/>
      <c r="CQ13" s="159"/>
      <c r="CR13" s="159"/>
      <c r="CS13" s="159"/>
      <c r="CT13" s="159"/>
      <c r="CU13" s="159"/>
      <c r="CV13" s="159"/>
      <c r="CW13" s="159"/>
      <c r="CX13" s="159"/>
      <c r="CY13" s="159"/>
      <c r="CZ13" s="159"/>
      <c r="DA13" s="159"/>
      <c r="DB13" s="159"/>
      <c r="DC13" s="159"/>
      <c r="DD13" s="159"/>
      <c r="DE13" s="159"/>
      <c r="DF13" s="159"/>
      <c r="DG13" s="159"/>
      <c r="DH13" s="159"/>
      <c r="DI13" s="159"/>
      <c r="DJ13" s="159"/>
      <c r="DK13" s="159"/>
      <c r="DL13" s="159"/>
      <c r="DM13" s="159"/>
      <c r="DN13" s="159"/>
      <c r="DO13" s="159"/>
      <c r="DP13" s="159"/>
      <c r="DQ13" s="159"/>
      <c r="DR13" s="159"/>
      <c r="DS13" s="159"/>
      <c r="DT13" s="159"/>
      <c r="DU13" s="159"/>
      <c r="DV13" s="159"/>
      <c r="DW13" s="159"/>
      <c r="DX13" s="159"/>
      <c r="DY13" s="159"/>
      <c r="DZ13" s="159"/>
      <c r="EA13" s="159"/>
      <c r="EB13" s="159"/>
      <c r="EC13" s="159"/>
      <c r="ED13" s="159"/>
      <c r="EE13" s="159"/>
      <c r="EF13" s="159"/>
      <c r="EG13" s="159"/>
      <c r="EH13" s="159"/>
      <c r="EI13" s="159"/>
      <c r="EJ13" s="159"/>
      <c r="EK13" s="159"/>
      <c r="EL13" s="159"/>
      <c r="EM13" s="159"/>
      <c r="EN13" s="159"/>
      <c r="EO13" s="159"/>
      <c r="EP13" s="159"/>
      <c r="EQ13" s="159"/>
      <c r="ER13" s="159"/>
      <c r="ES13" s="159"/>
      <c r="ET13" s="159"/>
      <c r="EU13" s="159"/>
      <c r="EV13" s="159"/>
      <c r="EW13" s="159"/>
      <c r="EX13" s="159"/>
      <c r="EY13" s="159"/>
      <c r="EZ13" s="159"/>
      <c r="FA13" s="159"/>
      <c r="FB13" s="159"/>
      <c r="FC13" s="159"/>
      <c r="FD13" s="159"/>
      <c r="FE13" s="159"/>
      <c r="FF13" s="159"/>
      <c r="FG13" s="159"/>
      <c r="FH13" s="159"/>
      <c r="FI13" s="159"/>
      <c r="FJ13" s="159"/>
      <c r="FK13" s="159"/>
      <c r="FL13" s="159"/>
      <c r="FM13" s="159"/>
      <c r="FN13" s="159"/>
      <c r="FO13" s="159"/>
      <c r="FP13" s="159"/>
      <c r="FQ13" s="159"/>
      <c r="FR13" s="159"/>
      <c r="FS13" s="159"/>
      <c r="FT13" s="159"/>
      <c r="FU13" s="159"/>
      <c r="FV13" s="159"/>
      <c r="FW13" s="159"/>
      <c r="FX13" s="159"/>
      <c r="FY13" s="159"/>
      <c r="FZ13" s="159"/>
      <c r="GA13" s="159"/>
      <c r="GB13" s="159"/>
      <c r="GC13" s="159"/>
      <c r="GD13" s="159"/>
      <c r="GE13" s="159"/>
      <c r="GF13" s="159"/>
      <c r="GG13" s="159"/>
      <c r="GH13" s="159"/>
      <c r="GI13" s="159"/>
      <c r="GJ13" s="159"/>
      <c r="GK13" s="159"/>
      <c r="GL13" s="159"/>
      <c r="GM13" s="159"/>
      <c r="GN13" s="159"/>
      <c r="GO13" s="159"/>
      <c r="GP13" s="159"/>
      <c r="GQ13" s="159"/>
      <c r="GR13" s="159"/>
      <c r="GS13" s="159"/>
      <c r="GT13" s="159"/>
      <c r="GU13" s="159"/>
      <c r="GV13" s="159"/>
      <c r="GW13" s="159"/>
      <c r="GX13" s="159"/>
      <c r="GY13" s="159"/>
      <c r="GZ13" s="159"/>
      <c r="HA13" s="159"/>
      <c r="HB13" s="159"/>
      <c r="HC13" s="159"/>
      <c r="HD13" s="159"/>
      <c r="HE13" s="159"/>
      <c r="HF13" s="159"/>
      <c r="HG13" s="159"/>
      <c r="HH13" s="159"/>
      <c r="HI13" s="159"/>
      <c r="HJ13" s="159"/>
      <c r="HK13" s="159"/>
      <c r="HL13" s="159"/>
      <c r="HM13" s="159"/>
      <c r="HN13" s="159"/>
      <c r="HO13" s="159"/>
      <c r="HP13" s="159"/>
      <c r="HQ13" s="159"/>
      <c r="HR13" s="159"/>
      <c r="HS13" s="159"/>
      <c r="HT13" s="159"/>
      <c r="HU13" s="159"/>
      <c r="HV13" s="159"/>
      <c r="HW13" s="159"/>
      <c r="HX13" s="159"/>
      <c r="HY13" s="159"/>
      <c r="HZ13" s="159"/>
      <c r="IA13" s="159"/>
      <c r="IB13" s="159"/>
      <c r="IC13" s="159"/>
      <c r="ID13" s="159"/>
      <c r="IE13" s="159"/>
      <c r="IF13" s="159"/>
      <c r="IG13" s="159"/>
      <c r="IH13" s="159"/>
      <c r="II13" s="159"/>
      <c r="IJ13" s="159"/>
      <c r="IK13" s="159"/>
      <c r="IL13" s="159"/>
      <c r="IM13" s="159"/>
      <c r="IN13" s="159"/>
      <c r="IO13" s="159"/>
      <c r="IP13" s="159"/>
      <c r="IQ13" s="159"/>
    </row>
    <row r="14" spans="1:251" s="161" customFormat="1" ht="27">
      <c r="E14" s="260" t="s">
        <v>1079</v>
      </c>
      <c r="F14" s="189" t="s">
        <v>1082</v>
      </c>
      <c r="G14" s="114" t="s">
        <v>1065</v>
      </c>
      <c r="H14" s="2" t="s">
        <v>57</v>
      </c>
      <c r="I14" s="115" t="s">
        <v>1087</v>
      </c>
      <c r="J14" s="257" t="s">
        <v>58</v>
      </c>
      <c r="K14" s="257" t="s">
        <v>1088</v>
      </c>
      <c r="L14" s="265" t="s">
        <v>59</v>
      </c>
      <c r="M14" s="265" t="s">
        <v>60</v>
      </c>
      <c r="N14" s="177" t="s">
        <v>101</v>
      </c>
      <c r="O14" s="319">
        <v>3000</v>
      </c>
      <c r="P14" s="319">
        <v>3000</v>
      </c>
      <c r="Q14" s="262">
        <v>40168</v>
      </c>
      <c r="R14" s="262">
        <v>41628</v>
      </c>
      <c r="S14" s="262">
        <v>43089</v>
      </c>
      <c r="T14" s="51">
        <f>IF(ISBLANK(Q14),"",DATEDIF(Q14,S14,"d")/365)</f>
        <v>8.0027397260273965</v>
      </c>
      <c r="U14" s="117">
        <v>0.1</v>
      </c>
      <c r="V14" s="257" t="s">
        <v>1091</v>
      </c>
      <c r="W14" s="257" t="s">
        <v>1092</v>
      </c>
      <c r="X14" s="111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18">
        <f ca="1">IF( ISBLANK($E14), "", IF(ISNUMBER(P14), (AD14+AE14+AF14+AJ14-AK14)/P14, "N/A")  )</f>
        <v>2</v>
      </c>
      <c r="Z14" s="109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9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9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9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9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119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(OFFSET(펀드_거래,0,0,ROWS(펀드_거래),1)=$F14)*1, (OFFSET(펀드_거래,0,1,ROWS(펀드_거래),1)="현물분배")*1, OFFSET(펀드_거래,0,2,ROWS(펀드_거래),1)/1000000 )  )</f>
        <v>6000</v>
      </c>
      <c r="AF14" s="120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21"/>
      <c r="AH14" s="122"/>
      <c r="AI14" s="122"/>
      <c r="AJ14" s="121"/>
      <c r="AK14" s="121"/>
      <c r="AL14" s="123">
        <f ca="1">IF( ISERROR(AD14+AJ14-AK14), "", AD14+AJ14-AK14 )</f>
        <v>0</v>
      </c>
      <c r="AM14" s="124"/>
      <c r="AN14" s="125"/>
      <c r="AO14" s="126"/>
      <c r="AP14" s="126"/>
      <c r="AQ14" s="90"/>
      <c r="AR14" s="125"/>
      <c r="AS14" s="126"/>
      <c r="AT14" s="126"/>
      <c r="AU14" s="90"/>
      <c r="AV14" s="125"/>
      <c r="AW14" s="126"/>
      <c r="AX14" s="126"/>
      <c r="AY14" s="90"/>
      <c r="AZ14" s="127"/>
      <c r="BA14" s="128"/>
      <c r="BB14" s="262">
        <v>36892</v>
      </c>
      <c r="BC14" s="262">
        <v>39814</v>
      </c>
      <c r="BD14" s="90"/>
      <c r="BE14" s="128"/>
      <c r="BF14" s="262"/>
      <c r="BG14" s="191"/>
      <c r="BH14" s="9"/>
      <c r="BI14" s="214"/>
      <c r="BJ14" s="191"/>
      <c r="BK14" s="191"/>
      <c r="BL14" s="9"/>
      <c r="BM14" s="215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9"/>
      <c r="BO14" s="216"/>
      <c r="BP14" s="130">
        <v>500</v>
      </c>
      <c r="BQ14" s="37">
        <v>500</v>
      </c>
      <c r="BR14" s="218"/>
      <c r="BS14" s="130">
        <v>500</v>
      </c>
      <c r="BT14" s="37">
        <v>500</v>
      </c>
      <c r="BU14" s="218"/>
      <c r="BV14" s="130">
        <v>500</v>
      </c>
      <c r="BW14" s="37">
        <v>500</v>
      </c>
      <c r="BX14" s="219"/>
      <c r="BY14" s="217"/>
      <c r="BZ14" s="219"/>
      <c r="CA14" s="217"/>
      <c r="CB14" s="219"/>
      <c r="CC14" s="217"/>
      <c r="CD14" s="219"/>
      <c r="CE14" s="217"/>
      <c r="CF14" s="219"/>
      <c r="CG14" s="217"/>
      <c r="CH14" s="159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59"/>
      <c r="EC14" s="159"/>
      <c r="ED14" s="159"/>
      <c r="EE14" s="159"/>
      <c r="EF14" s="159"/>
      <c r="EG14" s="159"/>
      <c r="EH14" s="159"/>
      <c r="EI14" s="159"/>
      <c r="EJ14" s="159"/>
      <c r="EK14" s="159"/>
      <c r="EL14" s="159"/>
      <c r="EM14" s="159"/>
      <c r="EN14" s="159"/>
      <c r="EO14" s="159"/>
      <c r="EP14" s="159"/>
      <c r="EQ14" s="159"/>
      <c r="ER14" s="159"/>
      <c r="ES14" s="159"/>
      <c r="ET14" s="159"/>
      <c r="EU14" s="159"/>
      <c r="EV14" s="159"/>
      <c r="EW14" s="159"/>
      <c r="EX14" s="159"/>
      <c r="EY14" s="159"/>
      <c r="EZ14" s="159"/>
      <c r="FA14" s="159"/>
      <c r="FB14" s="159"/>
      <c r="FC14" s="159"/>
      <c r="FD14" s="159"/>
      <c r="FE14" s="159"/>
      <c r="FF14" s="159"/>
      <c r="FG14" s="159"/>
      <c r="FH14" s="159"/>
      <c r="FI14" s="159"/>
      <c r="FJ14" s="159"/>
      <c r="FK14" s="159"/>
      <c r="FL14" s="159"/>
      <c r="FM14" s="159"/>
      <c r="FN14" s="159"/>
      <c r="FO14" s="159"/>
      <c r="FP14" s="159"/>
      <c r="FQ14" s="159"/>
      <c r="FR14" s="159"/>
      <c r="FS14" s="159"/>
      <c r="FT14" s="159"/>
      <c r="FU14" s="159"/>
      <c r="FV14" s="159"/>
      <c r="FW14" s="159"/>
      <c r="FX14" s="159"/>
      <c r="FY14" s="159"/>
      <c r="FZ14" s="159"/>
      <c r="GA14" s="159"/>
      <c r="GB14" s="159"/>
      <c r="GC14" s="159"/>
      <c r="GD14" s="159"/>
      <c r="GE14" s="159"/>
      <c r="GF14" s="159"/>
      <c r="GG14" s="159"/>
      <c r="GH14" s="159"/>
      <c r="GI14" s="159"/>
      <c r="GJ14" s="159"/>
      <c r="GK14" s="159"/>
      <c r="GL14" s="159"/>
      <c r="GM14" s="159"/>
      <c r="GN14" s="159"/>
      <c r="GO14" s="159"/>
      <c r="GP14" s="159"/>
      <c r="GQ14" s="159"/>
      <c r="GR14" s="159"/>
      <c r="GS14" s="159"/>
      <c r="GT14" s="159"/>
      <c r="GU14" s="159"/>
      <c r="GV14" s="159"/>
      <c r="GW14" s="159"/>
      <c r="GX14" s="159"/>
      <c r="GY14" s="159"/>
      <c r="GZ14" s="159"/>
      <c r="HA14" s="159"/>
      <c r="HB14" s="159"/>
      <c r="HC14" s="159"/>
      <c r="HD14" s="159"/>
      <c r="HE14" s="159"/>
      <c r="HF14" s="159"/>
      <c r="HG14" s="159"/>
      <c r="HH14" s="159"/>
      <c r="HI14" s="159"/>
      <c r="HJ14" s="159"/>
      <c r="HK14" s="159"/>
      <c r="HL14" s="159"/>
      <c r="HM14" s="159"/>
      <c r="HN14" s="159"/>
      <c r="HO14" s="159"/>
      <c r="HP14" s="159"/>
      <c r="HQ14" s="159"/>
      <c r="HR14" s="159"/>
      <c r="HS14" s="159"/>
      <c r="HT14" s="159"/>
      <c r="HU14" s="159"/>
      <c r="HV14" s="159"/>
      <c r="HW14" s="159"/>
      <c r="HX14" s="159"/>
      <c r="HY14" s="159"/>
      <c r="HZ14" s="159"/>
      <c r="IA14" s="159"/>
      <c r="IB14" s="159"/>
      <c r="IC14" s="159"/>
      <c r="ID14" s="159"/>
      <c r="IE14" s="159"/>
      <c r="IF14" s="159"/>
      <c r="IG14" s="159"/>
      <c r="IH14" s="159"/>
      <c r="II14" s="159"/>
      <c r="IJ14" s="159"/>
      <c r="IK14" s="159"/>
      <c r="IL14" s="159"/>
      <c r="IM14" s="159"/>
      <c r="IN14" s="159"/>
      <c r="IO14" s="159"/>
      <c r="IP14" s="159"/>
      <c r="IQ14" s="159"/>
    </row>
  </sheetData>
  <mergeCells count="30"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I11:I14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E4" sqref="E4:Q4"/>
    </sheetView>
  </sheetViews>
  <sheetFormatPr defaultColWidth="9" defaultRowHeight="13.5"/>
  <cols>
    <col min="1" max="4" width="0" style="16" hidden="1" customWidth="1"/>
    <col min="5" max="5" width="12.75" style="16" customWidth="1"/>
    <col min="6" max="6" width="23.625" style="16" customWidth="1"/>
    <col min="7" max="7" width="14.875" style="16" customWidth="1"/>
    <col min="8" max="8" width="18.875" style="16" customWidth="1"/>
    <col min="9" max="9" width="18.625" style="16" customWidth="1"/>
    <col min="10" max="10" width="12" style="16" customWidth="1"/>
    <col min="11" max="11" width="19.625" style="16" customWidth="1"/>
    <col min="12" max="13" width="10.625" style="16" customWidth="1"/>
    <col min="14" max="14" width="8.375" style="16" customWidth="1"/>
    <col min="15" max="15" width="8" style="16" customWidth="1"/>
    <col min="16" max="16" width="7.625" style="16" customWidth="1"/>
    <col min="17" max="17" width="25.625" style="16" customWidth="1"/>
    <col min="18" max="18" width="10.625" style="16" customWidth="1"/>
    <col min="19" max="20" width="7.625" style="16" customWidth="1"/>
    <col min="21" max="21" width="10.625" style="16" customWidth="1"/>
    <col min="22" max="22" width="4.625" style="16" customWidth="1"/>
    <col min="23" max="23" width="6" style="16" customWidth="1"/>
    <col min="24" max="24" width="7.25" style="16" customWidth="1"/>
    <col min="25" max="25" width="5.875" style="16" customWidth="1"/>
    <col min="26" max="27" width="7.625" style="16" customWidth="1"/>
    <col min="28" max="28" width="27.875" style="16" customWidth="1"/>
    <col min="29" max="29" width="6.625" style="16" customWidth="1"/>
    <col min="30" max="32" width="8.375" style="16" customWidth="1"/>
    <col min="33" max="33" width="15.625" style="16" customWidth="1"/>
    <col min="34" max="16384" width="9" style="16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46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8"/>
      <c r="R4" s="570" t="s">
        <v>81</v>
      </c>
      <c r="S4" s="571"/>
      <c r="T4" s="571"/>
      <c r="U4" s="571"/>
      <c r="V4" s="572"/>
      <c r="W4" s="560" t="s">
        <v>102</v>
      </c>
      <c r="X4" s="548"/>
      <c r="Y4" s="573" t="s">
        <v>55</v>
      </c>
      <c r="Z4" s="574"/>
      <c r="AA4" s="574"/>
      <c r="AB4" s="574"/>
      <c r="AC4" s="575"/>
      <c r="AD4" s="573" t="s">
        <v>103</v>
      </c>
      <c r="AE4" s="574"/>
      <c r="AF4" s="575"/>
      <c r="AG4" s="544" t="s">
        <v>82</v>
      </c>
    </row>
    <row r="5" spans="5:34" ht="45.95" customHeight="1">
      <c r="E5" s="61" t="s">
        <v>191</v>
      </c>
      <c r="F5" s="61" t="s">
        <v>0</v>
      </c>
      <c r="G5" s="63" t="s">
        <v>1220</v>
      </c>
      <c r="H5" s="61" t="s">
        <v>185</v>
      </c>
      <c r="I5" s="61" t="s">
        <v>104</v>
      </c>
      <c r="J5" s="63" t="s">
        <v>83</v>
      </c>
      <c r="K5" s="61" t="s">
        <v>105</v>
      </c>
      <c r="L5" s="10" t="s">
        <v>106</v>
      </c>
      <c r="M5" s="61" t="s">
        <v>167</v>
      </c>
      <c r="N5" s="61" t="s">
        <v>107</v>
      </c>
      <c r="O5" s="63" t="s">
        <v>84</v>
      </c>
      <c r="P5" s="11" t="s">
        <v>85</v>
      </c>
      <c r="Q5" s="61" t="s">
        <v>86</v>
      </c>
      <c r="R5" s="12" t="s">
        <v>87</v>
      </c>
      <c r="S5" s="61" t="s">
        <v>32</v>
      </c>
      <c r="T5" s="61" t="s">
        <v>88</v>
      </c>
      <c r="U5" s="63" t="s">
        <v>89</v>
      </c>
      <c r="V5" s="63" t="s">
        <v>108</v>
      </c>
      <c r="W5" s="61" t="s">
        <v>90</v>
      </c>
      <c r="X5" s="61" t="s">
        <v>109</v>
      </c>
      <c r="Y5" s="61" t="s">
        <v>168</v>
      </c>
      <c r="Z5" s="61" t="s">
        <v>240</v>
      </c>
      <c r="AA5" s="226" t="s">
        <v>91</v>
      </c>
      <c r="AB5" s="233" t="s">
        <v>241</v>
      </c>
      <c r="AC5" s="61" t="s">
        <v>92</v>
      </c>
      <c r="AD5" s="61" t="s">
        <v>93</v>
      </c>
      <c r="AE5" s="61" t="s">
        <v>94</v>
      </c>
      <c r="AF5" s="61" t="s">
        <v>95</v>
      </c>
      <c r="AG5" s="545"/>
      <c r="AH5" s="159"/>
    </row>
    <row r="6" spans="5:34" ht="26.1" hidden="1" customHeight="1">
      <c r="E6" s="260"/>
      <c r="F6" s="257"/>
      <c r="G6" s="45"/>
      <c r="H6" s="253"/>
      <c r="I6" s="257"/>
      <c r="J6" s="261"/>
      <c r="K6" s="257"/>
      <c r="L6" s="262"/>
      <c r="M6" s="256"/>
      <c r="N6" s="258"/>
      <c r="O6" s="256"/>
      <c r="P6" s="263"/>
      <c r="Q6" s="264"/>
      <c r="R6" s="259"/>
      <c r="S6" s="258"/>
      <c r="T6" s="258"/>
      <c r="U6" s="257"/>
      <c r="V6" s="51"/>
      <c r="W6" s="252"/>
      <c r="X6" s="254"/>
      <c r="Y6" s="252"/>
      <c r="Z6" s="258"/>
      <c r="AA6" s="258"/>
      <c r="AB6" s="257"/>
      <c r="AC6" s="256"/>
      <c r="AD6" s="256"/>
      <c r="AE6" s="256"/>
      <c r="AF6" s="256"/>
      <c r="AG6" s="257"/>
      <c r="AH6" s="159"/>
    </row>
    <row r="7" spans="5:34" s="161" customFormat="1" ht="26.1" hidden="1" customHeight="1">
      <c r="E7" s="260"/>
      <c r="F7" s="257"/>
      <c r="G7" s="45"/>
      <c r="H7" s="253"/>
      <c r="I7" s="257"/>
      <c r="J7" s="261"/>
      <c r="K7" s="257"/>
      <c r="L7" s="262"/>
      <c r="M7" s="256"/>
      <c r="N7" s="258"/>
      <c r="O7" s="256"/>
      <c r="P7" s="263"/>
      <c r="Q7" s="264"/>
      <c r="R7" s="259"/>
      <c r="S7" s="258"/>
      <c r="T7" s="258"/>
      <c r="U7" s="257"/>
      <c r="V7" s="51"/>
      <c r="W7" s="252"/>
      <c r="X7" s="254"/>
      <c r="Y7" s="252"/>
      <c r="Z7" s="258"/>
      <c r="AA7" s="258"/>
      <c r="AB7" s="257"/>
      <c r="AC7" s="256"/>
      <c r="AD7" s="256"/>
      <c r="AE7" s="256"/>
      <c r="AF7" s="256"/>
      <c r="AG7" s="257"/>
      <c r="AH7" s="159"/>
    </row>
    <row r="8" spans="5:34" s="161" customFormat="1" ht="26.1" hidden="1" customHeight="1">
      <c r="E8" s="260"/>
      <c r="F8" s="257"/>
      <c r="G8" s="45"/>
      <c r="H8" s="253"/>
      <c r="I8" s="257"/>
      <c r="J8" s="261"/>
      <c r="K8" s="257"/>
      <c r="L8" s="262"/>
      <c r="M8" s="256"/>
      <c r="N8" s="258"/>
      <c r="O8" s="256"/>
      <c r="P8" s="263"/>
      <c r="Q8" s="264"/>
      <c r="R8" s="259"/>
      <c r="S8" s="258"/>
      <c r="T8" s="258"/>
      <c r="U8" s="257"/>
      <c r="V8" s="51"/>
      <c r="W8" s="252"/>
      <c r="X8" s="254"/>
      <c r="Y8" s="252"/>
      <c r="Z8" s="258"/>
      <c r="AA8" s="258"/>
      <c r="AB8" s="257"/>
      <c r="AC8" s="256"/>
      <c r="AD8" s="256"/>
      <c r="AE8" s="256"/>
      <c r="AF8" s="256"/>
      <c r="AG8" s="257"/>
      <c r="AH8" s="159"/>
    </row>
    <row r="9" spans="5:34" s="161" customFormat="1" ht="26.1" hidden="1" customHeight="1">
      <c r="E9" s="260"/>
      <c r="F9" s="257"/>
      <c r="G9" s="45"/>
      <c r="H9" s="253"/>
      <c r="I9" s="257"/>
      <c r="J9" s="261"/>
      <c r="K9" s="257"/>
      <c r="L9" s="262"/>
      <c r="M9" s="256"/>
      <c r="N9" s="258"/>
      <c r="O9" s="256"/>
      <c r="P9" s="263"/>
      <c r="Q9" s="264"/>
      <c r="R9" s="259"/>
      <c r="S9" s="258"/>
      <c r="T9" s="258"/>
      <c r="U9" s="257"/>
      <c r="V9" s="51"/>
      <c r="W9" s="252"/>
      <c r="X9" s="254"/>
      <c r="Y9" s="252"/>
      <c r="Z9" s="258"/>
      <c r="AA9" s="258"/>
      <c r="AB9" s="257"/>
      <c r="AC9" s="256"/>
      <c r="AD9" s="256"/>
      <c r="AE9" s="256"/>
      <c r="AF9" s="256"/>
      <c r="AG9" s="257"/>
      <c r="AH9" s="159"/>
    </row>
    <row r="10" spans="5:34" s="161" customFormat="1" ht="26.1" hidden="1" customHeight="1">
      <c r="E10" s="260"/>
      <c r="F10" s="257"/>
      <c r="G10" s="45"/>
      <c r="H10" s="253"/>
      <c r="I10" s="257"/>
      <c r="J10" s="261"/>
      <c r="K10" s="257"/>
      <c r="L10" s="262"/>
      <c r="M10" s="256"/>
      <c r="N10" s="258"/>
      <c r="O10" s="256"/>
      <c r="P10" s="263"/>
      <c r="Q10" s="264"/>
      <c r="R10" s="259"/>
      <c r="S10" s="258"/>
      <c r="T10" s="258"/>
      <c r="U10" s="257"/>
      <c r="V10" s="51"/>
      <c r="W10" s="252"/>
      <c r="X10" s="254"/>
      <c r="Y10" s="252"/>
      <c r="Z10" s="258"/>
      <c r="AA10" s="258"/>
      <c r="AB10" s="257"/>
      <c r="AC10" s="256"/>
      <c r="AD10" s="256"/>
      <c r="AE10" s="256"/>
      <c r="AF10" s="256"/>
      <c r="AG10" s="257"/>
      <c r="AH10" s="159"/>
    </row>
    <row r="11" spans="5:34" s="161" customFormat="1" ht="26.1" customHeight="1">
      <c r="E11" s="260" t="s">
        <v>96</v>
      </c>
      <c r="F11" s="257" t="s">
        <v>1093</v>
      </c>
      <c r="G11" s="45" t="str">
        <f t="shared" ref="G11:G20" si="0">IF(ISBLANK($F11),"",VLOOKUP($F11,제안사_펀드현황,3,FALSE))</f>
        <v>123-45-67899</v>
      </c>
      <c r="H11" s="253" t="s">
        <v>1084</v>
      </c>
      <c r="I11" s="257" t="s">
        <v>1096</v>
      </c>
      <c r="J11" s="261" t="s">
        <v>59</v>
      </c>
      <c r="K11" s="257" t="s">
        <v>97</v>
      </c>
      <c r="L11" s="262">
        <v>39815</v>
      </c>
      <c r="M11" s="256" t="s">
        <v>435</v>
      </c>
      <c r="N11" s="258">
        <v>5000</v>
      </c>
      <c r="O11" s="256" t="s">
        <v>115</v>
      </c>
      <c r="P11" s="263">
        <v>0.02</v>
      </c>
      <c r="Q11" s="264" t="s">
        <v>162</v>
      </c>
      <c r="R11" s="259">
        <v>40526</v>
      </c>
      <c r="S11" s="258">
        <v>4000</v>
      </c>
      <c r="T11" s="258">
        <v>1000</v>
      </c>
      <c r="U11" s="257" t="s">
        <v>98</v>
      </c>
      <c r="V11" s="51">
        <f t="shared" ref="V11:V20" si="1">IF(ISBLANK(R11),"",DATEDIF(L11,R11,"d")/365)</f>
        <v>1.9479452054794522</v>
      </c>
      <c r="W11" s="252" t="s">
        <v>114</v>
      </c>
      <c r="X11" s="254">
        <v>2000</v>
      </c>
      <c r="Y11" s="252" t="s">
        <v>101</v>
      </c>
      <c r="Z11" s="258">
        <v>2000</v>
      </c>
      <c r="AA11" s="258">
        <v>1500</v>
      </c>
      <c r="AB11" s="257" t="s">
        <v>1100</v>
      </c>
      <c r="AC11" s="256"/>
      <c r="AD11" s="256"/>
      <c r="AE11" s="256"/>
      <c r="AF11" s="256"/>
      <c r="AG11" s="257"/>
      <c r="AH11" s="159"/>
    </row>
    <row r="12" spans="5:34" ht="26.1" customHeight="1">
      <c r="E12" s="260" t="s">
        <v>96</v>
      </c>
      <c r="F12" s="257" t="s">
        <v>1093</v>
      </c>
      <c r="G12" s="45" t="str">
        <f t="shared" si="0"/>
        <v>123-45-67899</v>
      </c>
      <c r="H12" s="253" t="s">
        <v>1084</v>
      </c>
      <c r="I12" s="257" t="s">
        <v>1097</v>
      </c>
      <c r="J12" s="261" t="s">
        <v>59</v>
      </c>
      <c r="K12" s="257" t="s">
        <v>1099</v>
      </c>
      <c r="L12" s="262">
        <v>39816</v>
      </c>
      <c r="M12" s="256" t="s">
        <v>60</v>
      </c>
      <c r="N12" s="258">
        <v>2000</v>
      </c>
      <c r="O12" s="256" t="s">
        <v>180</v>
      </c>
      <c r="P12" s="263"/>
      <c r="Q12" s="264"/>
      <c r="R12" s="259"/>
      <c r="S12" s="258">
        <v>0</v>
      </c>
      <c r="T12" s="258">
        <v>0</v>
      </c>
      <c r="U12" s="257"/>
      <c r="V12" s="51" t="str">
        <f t="shared" si="1"/>
        <v/>
      </c>
      <c r="W12" s="252"/>
      <c r="X12" s="254"/>
      <c r="Y12" s="252"/>
      <c r="Z12" s="258">
        <v>2000</v>
      </c>
      <c r="AA12" s="258">
        <v>2000</v>
      </c>
      <c r="AB12" s="257" t="s">
        <v>1100</v>
      </c>
      <c r="AC12" s="256" t="s">
        <v>1101</v>
      </c>
      <c r="AD12" s="256" t="s">
        <v>1103</v>
      </c>
      <c r="AE12" s="256" t="s">
        <v>1103</v>
      </c>
      <c r="AF12" s="256" t="s">
        <v>1103</v>
      </c>
      <c r="AG12" s="257"/>
      <c r="AH12" s="159"/>
    </row>
    <row r="13" spans="5:34" ht="26.1" customHeight="1">
      <c r="E13" s="260" t="s">
        <v>96</v>
      </c>
      <c r="F13" s="257" t="s">
        <v>1093</v>
      </c>
      <c r="G13" s="45" t="str">
        <f t="shared" si="0"/>
        <v>123-45-67899</v>
      </c>
      <c r="H13" s="253" t="s">
        <v>1084</v>
      </c>
      <c r="I13" s="257" t="s">
        <v>1097</v>
      </c>
      <c r="J13" s="261" t="s">
        <v>59</v>
      </c>
      <c r="K13" s="257" t="s">
        <v>1099</v>
      </c>
      <c r="L13" s="262">
        <v>39817</v>
      </c>
      <c r="M13" s="256" t="s">
        <v>60</v>
      </c>
      <c r="N13" s="258">
        <v>3000</v>
      </c>
      <c r="O13" s="256" t="s">
        <v>179</v>
      </c>
      <c r="P13" s="263">
        <v>0.2</v>
      </c>
      <c r="Q13" s="264"/>
      <c r="R13" s="259">
        <v>40228</v>
      </c>
      <c r="S13" s="258">
        <v>5000</v>
      </c>
      <c r="T13" s="258">
        <v>2000</v>
      </c>
      <c r="U13" s="257" t="s">
        <v>98</v>
      </c>
      <c r="V13" s="51">
        <f t="shared" si="1"/>
        <v>1.1260273972602739</v>
      </c>
      <c r="W13" s="252"/>
      <c r="X13" s="254"/>
      <c r="Y13" s="252" t="s">
        <v>114</v>
      </c>
      <c r="Z13" s="258">
        <v>1000</v>
      </c>
      <c r="AA13" s="258">
        <v>0</v>
      </c>
      <c r="AB13" s="257" t="s">
        <v>1102</v>
      </c>
      <c r="AC13" s="256" t="s">
        <v>1101</v>
      </c>
      <c r="AD13" s="256" t="s">
        <v>1103</v>
      </c>
      <c r="AE13" s="256" t="s">
        <v>1103</v>
      </c>
      <c r="AF13" s="256" t="s">
        <v>1103</v>
      </c>
      <c r="AG13" s="257"/>
      <c r="AH13" s="159"/>
    </row>
    <row r="14" spans="5:34" ht="26.1" customHeight="1">
      <c r="E14" s="260" t="s">
        <v>96</v>
      </c>
      <c r="F14" s="257" t="s">
        <v>1093</v>
      </c>
      <c r="G14" s="45" t="str">
        <f t="shared" si="0"/>
        <v>123-45-67899</v>
      </c>
      <c r="H14" s="253" t="s">
        <v>1084</v>
      </c>
      <c r="I14" s="257" t="s">
        <v>1097</v>
      </c>
      <c r="J14" s="261" t="s">
        <v>59</v>
      </c>
      <c r="K14" s="257" t="s">
        <v>1099</v>
      </c>
      <c r="L14" s="262">
        <v>39818</v>
      </c>
      <c r="M14" s="256" t="s">
        <v>60</v>
      </c>
      <c r="N14" s="258">
        <v>4000</v>
      </c>
      <c r="O14" s="256" t="s">
        <v>115</v>
      </c>
      <c r="P14" s="263">
        <v>0.03</v>
      </c>
      <c r="Q14" s="264"/>
      <c r="R14" s="259">
        <v>40228</v>
      </c>
      <c r="S14" s="258">
        <v>4500</v>
      </c>
      <c r="T14" s="258">
        <v>4000</v>
      </c>
      <c r="U14" s="257" t="s">
        <v>98</v>
      </c>
      <c r="V14" s="51">
        <f t="shared" si="1"/>
        <v>1.1232876712328768</v>
      </c>
      <c r="W14" s="252"/>
      <c r="X14" s="254"/>
      <c r="Y14" s="252"/>
      <c r="Z14" s="258">
        <v>0</v>
      </c>
      <c r="AA14" s="258">
        <v>0</v>
      </c>
      <c r="AB14" s="257"/>
      <c r="AC14" s="256" t="s">
        <v>1101</v>
      </c>
      <c r="AD14" s="256" t="s">
        <v>1103</v>
      </c>
      <c r="AE14" s="256" t="s">
        <v>1103</v>
      </c>
      <c r="AF14" s="256" t="s">
        <v>1103</v>
      </c>
      <c r="AG14" s="257"/>
      <c r="AH14" s="159"/>
    </row>
    <row r="15" spans="5:34" ht="26.1" customHeight="1">
      <c r="E15" s="260" t="s">
        <v>96</v>
      </c>
      <c r="F15" s="257" t="s">
        <v>1093</v>
      </c>
      <c r="G15" s="45" t="str">
        <f t="shared" si="0"/>
        <v>123-45-67899</v>
      </c>
      <c r="H15" s="253" t="s">
        <v>1084</v>
      </c>
      <c r="I15" s="257" t="s">
        <v>1097</v>
      </c>
      <c r="J15" s="261" t="s">
        <v>59</v>
      </c>
      <c r="K15" s="257" t="s">
        <v>1099</v>
      </c>
      <c r="L15" s="262">
        <v>39819</v>
      </c>
      <c r="M15" s="256" t="s">
        <v>60</v>
      </c>
      <c r="N15" s="258">
        <v>5000</v>
      </c>
      <c r="O15" s="256" t="s">
        <v>115</v>
      </c>
      <c r="P15" s="263">
        <v>0.03</v>
      </c>
      <c r="Q15" s="264"/>
      <c r="R15" s="259">
        <v>40228</v>
      </c>
      <c r="S15" s="258">
        <v>5600</v>
      </c>
      <c r="T15" s="258">
        <v>5000</v>
      </c>
      <c r="U15" s="257" t="s">
        <v>98</v>
      </c>
      <c r="V15" s="51">
        <f t="shared" si="1"/>
        <v>1.1205479452054794</v>
      </c>
      <c r="W15" s="252"/>
      <c r="X15" s="254"/>
      <c r="Y15" s="252"/>
      <c r="Z15" s="258">
        <v>0</v>
      </c>
      <c r="AA15" s="258">
        <v>0</v>
      </c>
      <c r="AB15" s="257"/>
      <c r="AC15" s="256" t="s">
        <v>1101</v>
      </c>
      <c r="AD15" s="256" t="s">
        <v>1103</v>
      </c>
      <c r="AE15" s="256" t="s">
        <v>1103</v>
      </c>
      <c r="AF15" s="256" t="s">
        <v>1103</v>
      </c>
      <c r="AG15" s="257"/>
      <c r="AH15" s="159"/>
    </row>
    <row r="16" spans="5:34" ht="26.1" customHeight="1">
      <c r="E16" s="260" t="s">
        <v>96</v>
      </c>
      <c r="F16" s="257" t="s">
        <v>1093</v>
      </c>
      <c r="G16" s="45" t="str">
        <f t="shared" si="0"/>
        <v>123-45-67899</v>
      </c>
      <c r="H16" s="253" t="s">
        <v>1084</v>
      </c>
      <c r="I16" s="257" t="s">
        <v>1097</v>
      </c>
      <c r="J16" s="261" t="s">
        <v>59</v>
      </c>
      <c r="K16" s="257" t="s">
        <v>1099</v>
      </c>
      <c r="L16" s="262">
        <v>39820</v>
      </c>
      <c r="M16" s="256" t="s">
        <v>60</v>
      </c>
      <c r="N16" s="258">
        <v>2000</v>
      </c>
      <c r="O16" s="256" t="s">
        <v>115</v>
      </c>
      <c r="P16" s="263">
        <v>0.03</v>
      </c>
      <c r="Q16" s="264"/>
      <c r="R16" s="259">
        <v>40228</v>
      </c>
      <c r="S16" s="258">
        <v>2500</v>
      </c>
      <c r="T16" s="258">
        <v>2000</v>
      </c>
      <c r="U16" s="257" t="s">
        <v>98</v>
      </c>
      <c r="V16" s="51">
        <f t="shared" si="1"/>
        <v>1.1178082191780823</v>
      </c>
      <c r="W16" s="252"/>
      <c r="X16" s="254"/>
      <c r="Y16" s="252"/>
      <c r="Z16" s="258">
        <v>0</v>
      </c>
      <c r="AA16" s="258">
        <v>0</v>
      </c>
      <c r="AB16" s="257"/>
      <c r="AC16" s="256" t="s">
        <v>1101</v>
      </c>
      <c r="AD16" s="256" t="s">
        <v>1103</v>
      </c>
      <c r="AE16" s="256" t="s">
        <v>1103</v>
      </c>
      <c r="AF16" s="256" t="s">
        <v>1103</v>
      </c>
      <c r="AG16" s="257"/>
      <c r="AH16" s="159"/>
    </row>
    <row r="17" spans="5:34" ht="26.1" customHeight="1">
      <c r="E17" s="260" t="s">
        <v>96</v>
      </c>
      <c r="F17" s="257" t="s">
        <v>1093</v>
      </c>
      <c r="G17" s="45" t="str">
        <f t="shared" si="0"/>
        <v>123-45-67899</v>
      </c>
      <c r="H17" s="253" t="s">
        <v>1084</v>
      </c>
      <c r="I17" s="257" t="s">
        <v>1097</v>
      </c>
      <c r="J17" s="261" t="s">
        <v>59</v>
      </c>
      <c r="K17" s="257" t="s">
        <v>1099</v>
      </c>
      <c r="L17" s="262">
        <v>39821</v>
      </c>
      <c r="M17" s="256" t="s">
        <v>915</v>
      </c>
      <c r="N17" s="258">
        <v>2000</v>
      </c>
      <c r="O17" s="256" t="s">
        <v>115</v>
      </c>
      <c r="P17" s="263">
        <v>0</v>
      </c>
      <c r="Q17" s="264"/>
      <c r="R17" s="259">
        <v>40228</v>
      </c>
      <c r="S17" s="258">
        <v>2000</v>
      </c>
      <c r="T17" s="258">
        <v>2000</v>
      </c>
      <c r="U17" s="257" t="s">
        <v>98</v>
      </c>
      <c r="V17" s="51">
        <f t="shared" si="1"/>
        <v>1.1150684931506849</v>
      </c>
      <c r="W17" s="252"/>
      <c r="X17" s="254"/>
      <c r="Y17" s="252"/>
      <c r="Z17" s="258">
        <v>0</v>
      </c>
      <c r="AA17" s="258">
        <v>0</v>
      </c>
      <c r="AB17" s="257"/>
      <c r="AC17" s="256" t="s">
        <v>1101</v>
      </c>
      <c r="AD17" s="256" t="s">
        <v>1103</v>
      </c>
      <c r="AE17" s="256" t="s">
        <v>1103</v>
      </c>
      <c r="AF17" s="256" t="s">
        <v>1103</v>
      </c>
      <c r="AG17" s="257"/>
      <c r="AH17" s="159"/>
    </row>
    <row r="18" spans="5:34" ht="26.1" customHeight="1">
      <c r="E18" s="260" t="s">
        <v>96</v>
      </c>
      <c r="F18" s="257" t="s">
        <v>1093</v>
      </c>
      <c r="G18" s="45" t="str">
        <f t="shared" si="0"/>
        <v>123-45-67899</v>
      </c>
      <c r="H18" s="253" t="s">
        <v>1084</v>
      </c>
      <c r="I18" s="257" t="s">
        <v>1098</v>
      </c>
      <c r="J18" s="261" t="s">
        <v>59</v>
      </c>
      <c r="K18" s="257" t="s">
        <v>1099</v>
      </c>
      <c r="L18" s="262">
        <v>39822</v>
      </c>
      <c r="M18" s="256" t="s">
        <v>60</v>
      </c>
      <c r="N18" s="258">
        <v>2000</v>
      </c>
      <c r="O18" s="256" t="s">
        <v>115</v>
      </c>
      <c r="P18" s="263">
        <v>0.03</v>
      </c>
      <c r="Q18" s="264"/>
      <c r="R18" s="259">
        <v>40228</v>
      </c>
      <c r="S18" s="258">
        <v>2100</v>
      </c>
      <c r="T18" s="258">
        <v>2000</v>
      </c>
      <c r="U18" s="257" t="s">
        <v>98</v>
      </c>
      <c r="V18" s="51">
        <f t="shared" si="1"/>
        <v>1.1123287671232878</v>
      </c>
      <c r="W18" s="252"/>
      <c r="X18" s="254"/>
      <c r="Y18" s="252"/>
      <c r="Z18" s="258">
        <v>0</v>
      </c>
      <c r="AA18" s="258">
        <v>0</v>
      </c>
      <c r="AB18" s="257"/>
      <c r="AC18" s="256" t="s">
        <v>1101</v>
      </c>
      <c r="AD18" s="256" t="s">
        <v>1103</v>
      </c>
      <c r="AE18" s="256" t="s">
        <v>1103</v>
      </c>
      <c r="AF18" s="256" t="s">
        <v>1103</v>
      </c>
      <c r="AG18" s="257"/>
      <c r="AH18" s="159"/>
    </row>
    <row r="19" spans="5:34" ht="26.1" customHeight="1">
      <c r="E19" s="260" t="s">
        <v>172</v>
      </c>
      <c r="F19" s="257" t="s">
        <v>1094</v>
      </c>
      <c r="G19" s="45" t="str">
        <f t="shared" si="0"/>
        <v>000-00-00000</v>
      </c>
      <c r="H19" s="253" t="s">
        <v>1095</v>
      </c>
      <c r="I19" s="257" t="s">
        <v>1096</v>
      </c>
      <c r="J19" s="261" t="s">
        <v>59</v>
      </c>
      <c r="K19" s="257" t="s">
        <v>97</v>
      </c>
      <c r="L19" s="262">
        <v>39823</v>
      </c>
      <c r="M19" s="256" t="s">
        <v>60</v>
      </c>
      <c r="N19" s="258">
        <v>3000</v>
      </c>
      <c r="O19" s="256" t="s">
        <v>179</v>
      </c>
      <c r="P19" s="263">
        <v>0.02</v>
      </c>
      <c r="Q19" s="264" t="s">
        <v>430</v>
      </c>
      <c r="R19" s="259">
        <v>40161</v>
      </c>
      <c r="S19" s="258">
        <v>4000</v>
      </c>
      <c r="T19" s="258">
        <v>3000</v>
      </c>
      <c r="U19" s="257" t="s">
        <v>98</v>
      </c>
      <c r="V19" s="51">
        <f t="shared" si="1"/>
        <v>0.92602739726027394</v>
      </c>
      <c r="W19" s="252"/>
      <c r="X19" s="254"/>
      <c r="Y19" s="252"/>
      <c r="Z19" s="258">
        <v>0</v>
      </c>
      <c r="AA19" s="258">
        <v>0</v>
      </c>
      <c r="AB19" s="257"/>
      <c r="AC19" s="256"/>
      <c r="AD19" s="256"/>
      <c r="AE19" s="256"/>
      <c r="AF19" s="256"/>
      <c r="AG19" s="257"/>
      <c r="AH19" s="159"/>
    </row>
    <row r="20" spans="5:34" ht="26.1" customHeight="1">
      <c r="E20" s="260" t="s">
        <v>172</v>
      </c>
      <c r="F20" s="257" t="s">
        <v>1094</v>
      </c>
      <c r="G20" s="45" t="str">
        <f t="shared" si="0"/>
        <v>000-00-00000</v>
      </c>
      <c r="H20" s="253" t="s">
        <v>826</v>
      </c>
      <c r="I20" s="257" t="s">
        <v>1175</v>
      </c>
      <c r="J20" s="261" t="s">
        <v>59</v>
      </c>
      <c r="K20" s="257" t="s">
        <v>1099</v>
      </c>
      <c r="L20" s="262">
        <v>39824</v>
      </c>
      <c r="M20" s="256" t="s">
        <v>60</v>
      </c>
      <c r="N20" s="258">
        <v>2000</v>
      </c>
      <c r="O20" s="256" t="s">
        <v>115</v>
      </c>
      <c r="P20" s="263">
        <v>0.03</v>
      </c>
      <c r="Q20" s="264" t="s">
        <v>431</v>
      </c>
      <c r="R20" s="259">
        <v>40228</v>
      </c>
      <c r="S20" s="258">
        <v>2000</v>
      </c>
      <c r="T20" s="258">
        <v>2000</v>
      </c>
      <c r="U20" s="257" t="s">
        <v>98</v>
      </c>
      <c r="V20" s="51">
        <f t="shared" si="1"/>
        <v>1.106849315068493</v>
      </c>
      <c r="W20" s="252"/>
      <c r="X20" s="254"/>
      <c r="Y20" s="252"/>
      <c r="Z20" s="258">
        <v>0</v>
      </c>
      <c r="AA20" s="258">
        <v>0</v>
      </c>
      <c r="AB20" s="257"/>
      <c r="AC20" s="256" t="s">
        <v>1101</v>
      </c>
      <c r="AD20" s="256" t="s">
        <v>1103</v>
      </c>
      <c r="AE20" s="256" t="s">
        <v>1103</v>
      </c>
      <c r="AF20" s="256" t="s">
        <v>1103</v>
      </c>
      <c r="AG20" s="257"/>
      <c r="AH20" s="159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6.5"/>
  <cols>
    <col min="1" max="4" width="0" style="67" hidden="1" customWidth="1"/>
    <col min="5" max="5" width="8.625" style="67" customWidth="1"/>
    <col min="6" max="7" width="10.625" style="67" customWidth="1"/>
    <col min="8" max="8" width="15.625" style="67" customWidth="1"/>
    <col min="9" max="9" width="10.625" style="67" customWidth="1"/>
    <col min="10" max="12" width="8.625" style="67" customWidth="1"/>
    <col min="13" max="13" width="12.375" style="67" customWidth="1"/>
    <col min="14" max="14" width="12.625" style="67" bestFit="1" customWidth="1"/>
    <col min="15" max="15" width="14.625" style="67" customWidth="1"/>
    <col min="16" max="16" width="18.625" style="67" customWidth="1"/>
    <col min="17" max="17" width="8.625" style="67" customWidth="1"/>
    <col min="18" max="18" width="7.375" style="67" customWidth="1"/>
    <col min="19" max="19" width="7.75" style="67" customWidth="1"/>
    <col min="20" max="20" width="20.625" style="67" customWidth="1"/>
    <col min="21" max="22" width="8.625" style="67" customWidth="1"/>
    <col min="23" max="23" width="4.625" style="67" customWidth="1"/>
    <col min="24" max="24" width="8.125" style="67" customWidth="1"/>
    <col min="25" max="29" width="7.625" style="67" customWidth="1"/>
    <col min="30" max="31" width="8.125" style="67" customWidth="1"/>
    <col min="32" max="34" width="7.625" style="67" customWidth="1"/>
    <col min="35" max="16384" width="9" style="67"/>
  </cols>
  <sheetData>
    <row r="1" spans="1:58" hidden="1"/>
    <row r="2" spans="1:58" hidden="1"/>
    <row r="3" spans="1:58" ht="22.5" hidden="1" customHeight="1"/>
    <row r="4" spans="1:58" ht="22.5" customHeight="1">
      <c r="E4" s="569" t="s">
        <v>327</v>
      </c>
      <c r="F4" s="569"/>
      <c r="G4" s="569"/>
      <c r="H4" s="569" t="s">
        <v>695</v>
      </c>
      <c r="I4" s="569"/>
      <c r="J4" s="569"/>
      <c r="K4" s="569"/>
      <c r="L4" s="569"/>
      <c r="M4" s="569"/>
      <c r="N4" s="569"/>
      <c r="O4" s="569"/>
      <c r="P4" s="569"/>
      <c r="Q4" s="569" t="s">
        <v>696</v>
      </c>
      <c r="R4" s="544" t="s">
        <v>697</v>
      </c>
      <c r="S4" s="569" t="s">
        <v>328</v>
      </c>
      <c r="T4" s="569"/>
      <c r="U4" s="569" t="s">
        <v>329</v>
      </c>
      <c r="V4" s="544" t="s">
        <v>330</v>
      </c>
      <c r="W4" s="560" t="s">
        <v>331</v>
      </c>
      <c r="X4" s="547"/>
      <c r="Y4" s="547"/>
      <c r="Z4" s="547"/>
      <c r="AA4" s="547"/>
      <c r="AB4" s="547"/>
      <c r="AC4" s="547"/>
      <c r="AD4" s="547"/>
      <c r="AE4" s="548"/>
      <c r="AF4" s="576" t="s">
        <v>332</v>
      </c>
      <c r="AG4" s="576"/>
      <c r="AH4" s="576"/>
    </row>
    <row r="5" spans="1:58" ht="54">
      <c r="E5" s="61" t="s">
        <v>333</v>
      </c>
      <c r="F5" s="13" t="s">
        <v>334</v>
      </c>
      <c r="G5" s="12" t="s">
        <v>335</v>
      </c>
      <c r="H5" s="61" t="s">
        <v>698</v>
      </c>
      <c r="I5" s="61" t="s">
        <v>699</v>
      </c>
      <c r="J5" s="61" t="s">
        <v>700</v>
      </c>
      <c r="K5" s="61" t="s">
        <v>701</v>
      </c>
      <c r="L5" s="61" t="s">
        <v>702</v>
      </c>
      <c r="M5" s="61" t="s">
        <v>703</v>
      </c>
      <c r="N5" s="61" t="s">
        <v>704</v>
      </c>
      <c r="O5" s="61" t="s">
        <v>705</v>
      </c>
      <c r="P5" s="61" t="s">
        <v>706</v>
      </c>
      <c r="Q5" s="569"/>
      <c r="R5" s="545"/>
      <c r="S5" s="61" t="s">
        <v>336</v>
      </c>
      <c r="T5" s="61" t="s">
        <v>337</v>
      </c>
      <c r="U5" s="569"/>
      <c r="V5" s="545"/>
      <c r="W5" s="61" t="s">
        <v>338</v>
      </c>
      <c r="X5" s="61" t="s">
        <v>339</v>
      </c>
      <c r="Y5" s="61" t="s">
        <v>340</v>
      </c>
      <c r="Z5" s="61" t="s">
        <v>341</v>
      </c>
      <c r="AA5" s="61" t="s">
        <v>342</v>
      </c>
      <c r="AB5" s="61" t="s">
        <v>343</v>
      </c>
      <c r="AC5" s="61" t="s">
        <v>344</v>
      </c>
      <c r="AD5" s="61" t="s">
        <v>345</v>
      </c>
      <c r="AE5" s="61" t="s">
        <v>731</v>
      </c>
      <c r="AF5" s="61" t="s">
        <v>346</v>
      </c>
      <c r="AG5" s="61" t="s">
        <v>347</v>
      </c>
      <c r="AH5" s="61" t="s">
        <v>348</v>
      </c>
    </row>
    <row r="6" spans="1:58" hidden="1">
      <c r="E6" s="34"/>
      <c r="F6" s="47"/>
      <c r="G6" s="34"/>
      <c r="H6" s="39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9"/>
      <c r="U6" s="108"/>
      <c r="V6" s="108"/>
      <c r="W6" s="109"/>
      <c r="X6" s="109"/>
      <c r="Y6" s="110"/>
      <c r="Z6" s="110"/>
      <c r="AA6" s="110"/>
      <c r="AB6" s="110"/>
      <c r="AC6" s="111"/>
      <c r="AD6" s="111"/>
      <c r="AE6" s="111"/>
      <c r="AF6" s="112"/>
      <c r="AG6" s="113"/>
      <c r="AH6" s="113"/>
    </row>
    <row r="7" spans="1:58" hidden="1">
      <c r="E7" s="34"/>
      <c r="F7" s="47"/>
      <c r="G7" s="34"/>
      <c r="H7" s="39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9"/>
      <c r="U7" s="108"/>
      <c r="V7" s="108"/>
      <c r="W7" s="109"/>
      <c r="X7" s="109"/>
      <c r="Y7" s="110"/>
      <c r="Z7" s="110"/>
      <c r="AA7" s="110"/>
      <c r="AB7" s="110"/>
      <c r="AC7" s="111"/>
      <c r="AD7" s="111"/>
      <c r="AE7" s="111"/>
      <c r="AF7" s="112"/>
      <c r="AG7" s="113"/>
      <c r="AH7" s="113"/>
    </row>
    <row r="8" spans="1:58" hidden="1">
      <c r="E8" s="34"/>
      <c r="F8" s="47"/>
      <c r="G8" s="34"/>
      <c r="H8" s="39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9"/>
      <c r="U8" s="108"/>
      <c r="V8" s="108"/>
      <c r="W8" s="109"/>
      <c r="X8" s="109"/>
      <c r="Y8" s="110"/>
      <c r="Z8" s="110"/>
      <c r="AA8" s="110"/>
      <c r="AB8" s="110"/>
      <c r="AC8" s="111"/>
      <c r="AD8" s="111"/>
      <c r="AE8" s="111"/>
      <c r="AF8" s="112"/>
      <c r="AG8" s="113"/>
      <c r="AH8" s="113"/>
    </row>
    <row r="9" spans="1:58" hidden="1">
      <c r="E9" s="34"/>
      <c r="F9" s="47"/>
      <c r="G9" s="34"/>
      <c r="H9" s="39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9"/>
      <c r="U9" s="108"/>
      <c r="V9" s="108"/>
      <c r="W9" s="109"/>
      <c r="X9" s="109"/>
      <c r="Y9" s="110"/>
      <c r="Z9" s="110"/>
      <c r="AA9" s="110"/>
      <c r="AB9" s="110"/>
      <c r="AC9" s="111"/>
      <c r="AD9" s="111"/>
      <c r="AE9" s="111"/>
      <c r="AF9" s="112"/>
      <c r="AG9" s="113"/>
      <c r="AH9" s="113"/>
    </row>
    <row r="10" spans="1:58" hidden="1">
      <c r="E10" s="34"/>
      <c r="F10" s="47"/>
      <c r="G10" s="34"/>
      <c r="H10" s="39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9"/>
      <c r="U10" s="108"/>
      <c r="V10" s="108"/>
      <c r="W10" s="109"/>
      <c r="X10" s="109"/>
      <c r="Y10" s="110"/>
      <c r="Z10" s="110"/>
      <c r="AA10" s="110"/>
      <c r="AB10" s="110"/>
      <c r="AC10" s="111"/>
      <c r="AD10" s="111"/>
      <c r="AE10" s="111"/>
      <c r="AF10" s="112"/>
      <c r="AG10" s="113"/>
      <c r="AH10" s="113"/>
    </row>
    <row r="11" spans="1:58" ht="27" customHeight="1">
      <c r="E11" s="2" t="s">
        <v>1101</v>
      </c>
      <c r="F11" s="2">
        <v>700101</v>
      </c>
      <c r="G11" s="2" t="s">
        <v>1104</v>
      </c>
      <c r="H11" s="326" t="s">
        <v>1053</v>
      </c>
      <c r="I11" s="2"/>
      <c r="J11" s="2" t="s">
        <v>1105</v>
      </c>
      <c r="K11" s="2">
        <v>50</v>
      </c>
      <c r="L11" s="2" t="s">
        <v>114</v>
      </c>
      <c r="M11" s="2" t="s">
        <v>1105</v>
      </c>
      <c r="N11" s="2" t="s">
        <v>1112</v>
      </c>
      <c r="O11" s="2" t="s">
        <v>1113</v>
      </c>
      <c r="P11" s="2"/>
      <c r="Q11" s="2" t="s">
        <v>110</v>
      </c>
      <c r="R11" s="2" t="s">
        <v>114</v>
      </c>
      <c r="S11" s="2" t="s">
        <v>101</v>
      </c>
      <c r="T11" s="326"/>
      <c r="U11" s="327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11.841095890410958</v>
      </c>
      <c r="V11" s="327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328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328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329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329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329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329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330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330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330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331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332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332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202" customFormat="1" ht="27" customHeight="1">
      <c r="A12" s="170"/>
      <c r="B12" s="170"/>
      <c r="C12" s="170"/>
      <c r="D12" s="170"/>
      <c r="E12" s="2" t="s">
        <v>1106</v>
      </c>
      <c r="F12" s="2">
        <v>710101</v>
      </c>
      <c r="G12" s="2" t="s">
        <v>1104</v>
      </c>
      <c r="H12" s="326" t="s">
        <v>1053</v>
      </c>
      <c r="I12" s="2" t="s">
        <v>1107</v>
      </c>
      <c r="J12" s="2" t="s">
        <v>1108</v>
      </c>
      <c r="K12" s="2"/>
      <c r="L12" s="189"/>
      <c r="M12" s="2"/>
      <c r="N12" s="2" t="s">
        <v>1114</v>
      </c>
      <c r="O12" s="2" t="s">
        <v>1115</v>
      </c>
      <c r="P12" s="2"/>
      <c r="Q12" s="189" t="s">
        <v>111</v>
      </c>
      <c r="R12" s="2" t="s">
        <v>114</v>
      </c>
      <c r="S12" s="2" t="s">
        <v>101</v>
      </c>
      <c r="T12" s="333"/>
      <c r="U12" s="327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6.087671232876712</v>
      </c>
      <c r="V12" s="327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328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328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329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329">
        <f t="shared" ca="1" si="0"/>
        <v>0</v>
      </c>
      <c r="AA12" s="329">
        <f t="shared" ca="1" si="1"/>
        <v>0</v>
      </c>
      <c r="AB12" s="329">
        <f t="shared" ca="1" si="2"/>
        <v>0</v>
      </c>
      <c r="AC12" s="330">
        <f t="shared" ca="1" si="3"/>
        <v>-1</v>
      </c>
      <c r="AD12" s="330">
        <f t="shared" ca="1" si="4"/>
        <v>-1</v>
      </c>
      <c r="AE12" s="330">
        <f t="shared" ca="1" si="5"/>
        <v>0</v>
      </c>
      <c r="AF12" s="331">
        <f t="shared" ca="1" si="6"/>
        <v>0</v>
      </c>
      <c r="AG12" s="332">
        <f t="shared" ca="1" si="7"/>
        <v>0</v>
      </c>
      <c r="AH12" s="332">
        <f t="shared" ca="1" si="8"/>
        <v>0</v>
      </c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</row>
    <row r="13" spans="1:58" s="202" customFormat="1" ht="27" customHeight="1">
      <c r="A13" s="170"/>
      <c r="B13" s="170"/>
      <c r="C13" s="170"/>
      <c r="D13" s="170"/>
      <c r="E13" s="2" t="s">
        <v>1109</v>
      </c>
      <c r="F13" s="2">
        <v>720101</v>
      </c>
      <c r="G13" s="2" t="s">
        <v>1104</v>
      </c>
      <c r="H13" s="326" t="s">
        <v>1053</v>
      </c>
      <c r="I13" s="2" t="s">
        <v>1107</v>
      </c>
      <c r="J13" s="2" t="s">
        <v>1108</v>
      </c>
      <c r="K13" s="2"/>
      <c r="L13" s="189"/>
      <c r="M13" s="2"/>
      <c r="N13" s="2" t="s">
        <v>1114</v>
      </c>
      <c r="O13" s="2" t="s">
        <v>1115</v>
      </c>
      <c r="P13" s="2"/>
      <c r="Q13" s="189" t="s">
        <v>111</v>
      </c>
      <c r="R13" s="2" t="s">
        <v>114</v>
      </c>
      <c r="S13" s="2" t="s">
        <v>101</v>
      </c>
      <c r="T13" s="333"/>
      <c r="U13" s="327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327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328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328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329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329">
        <f t="shared" ca="1" si="0"/>
        <v>290</v>
      </c>
      <c r="AA13" s="329">
        <f t="shared" ca="1" si="1"/>
        <v>0</v>
      </c>
      <c r="AB13" s="329">
        <f t="shared" ca="1" si="2"/>
        <v>0</v>
      </c>
      <c r="AC13" s="330">
        <f t="shared" ca="1" si="3"/>
        <v>0</v>
      </c>
      <c r="AD13" s="330">
        <f t="shared" ca="1" si="4"/>
        <v>0</v>
      </c>
      <c r="AE13" s="330">
        <f t="shared" ca="1" si="5"/>
        <v>0</v>
      </c>
      <c r="AF13" s="331">
        <f t="shared" ca="1" si="6"/>
        <v>0</v>
      </c>
      <c r="AG13" s="332">
        <f t="shared" ca="1" si="7"/>
        <v>0</v>
      </c>
      <c r="AH13" s="332">
        <f t="shared" ca="1" si="8"/>
        <v>0</v>
      </c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4"/>
      <c r="AX13" s="164"/>
      <c r="AY13" s="164"/>
      <c r="AZ13" s="164"/>
      <c r="BA13" s="164"/>
      <c r="BB13" s="164"/>
      <c r="BC13" s="164"/>
      <c r="BD13" s="164"/>
      <c r="BE13" s="164"/>
      <c r="BF13" s="164"/>
    </row>
    <row r="14" spans="1:58" ht="27" customHeight="1">
      <c r="E14" s="2" t="s">
        <v>1110</v>
      </c>
      <c r="F14" s="2">
        <v>730101</v>
      </c>
      <c r="G14" s="2" t="s">
        <v>1104</v>
      </c>
      <c r="H14" s="326" t="s">
        <v>1053</v>
      </c>
      <c r="I14" s="2" t="s">
        <v>1107</v>
      </c>
      <c r="J14" s="2" t="s">
        <v>1108</v>
      </c>
      <c r="K14" s="2"/>
      <c r="L14" s="2"/>
      <c r="M14" s="2"/>
      <c r="N14" s="2" t="s">
        <v>1114</v>
      </c>
      <c r="O14" s="2" t="s">
        <v>1115</v>
      </c>
      <c r="P14" s="2"/>
      <c r="Q14" s="189" t="s">
        <v>111</v>
      </c>
      <c r="R14" s="2" t="s">
        <v>101</v>
      </c>
      <c r="S14" s="2" t="s">
        <v>101</v>
      </c>
      <c r="T14" s="326"/>
      <c r="U14" s="327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327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328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328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1</v>
      </c>
      <c r="Y14" s="329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329">
        <f t="shared" ca="1" si="0"/>
        <v>200</v>
      </c>
      <c r="AA14" s="329">
        <f t="shared" ca="1" si="1"/>
        <v>0</v>
      </c>
      <c r="AB14" s="329">
        <f t="shared" ca="1" si="2"/>
        <v>0</v>
      </c>
      <c r="AC14" s="330">
        <f t="shared" ca="1" si="3"/>
        <v>0</v>
      </c>
      <c r="AD14" s="330">
        <f t="shared" ca="1" si="4"/>
        <v>0</v>
      </c>
      <c r="AE14" s="330">
        <f t="shared" ca="1" si="5"/>
        <v>0.51282051282051277</v>
      </c>
      <c r="AF14" s="331">
        <f t="shared" ca="1" si="6"/>
        <v>0</v>
      </c>
      <c r="AG14" s="332">
        <f t="shared" ca="1" si="7"/>
        <v>0</v>
      </c>
      <c r="AH14" s="332">
        <f t="shared" ca="1" si="8"/>
        <v>0</v>
      </c>
    </row>
    <row r="15" spans="1:58" ht="27" customHeight="1">
      <c r="E15" s="2" t="s">
        <v>1111</v>
      </c>
      <c r="F15" s="2">
        <v>700101</v>
      </c>
      <c r="G15" s="2" t="s">
        <v>1104</v>
      </c>
      <c r="H15" s="326" t="s">
        <v>1053</v>
      </c>
      <c r="I15" s="2" t="s">
        <v>1107</v>
      </c>
      <c r="J15" s="2" t="s">
        <v>1108</v>
      </c>
      <c r="K15" s="2"/>
      <c r="L15" s="2"/>
      <c r="M15" s="2"/>
      <c r="N15" s="2" t="s">
        <v>1114</v>
      </c>
      <c r="O15" s="2" t="s">
        <v>1115</v>
      </c>
      <c r="P15" s="2"/>
      <c r="Q15" s="2" t="s">
        <v>171</v>
      </c>
      <c r="R15" s="2" t="s">
        <v>101</v>
      </c>
      <c r="S15" s="2" t="s">
        <v>101</v>
      </c>
      <c r="T15" s="326"/>
      <c r="U15" s="327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327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328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328">
        <f t="shared" ca="1" si="9"/>
        <v>0</v>
      </c>
      <c r="Y15" s="329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329">
        <f t="shared" ca="1" si="0"/>
        <v>0</v>
      </c>
      <c r="AA15" s="329">
        <f t="shared" ca="1" si="1"/>
        <v>0</v>
      </c>
      <c r="AB15" s="329">
        <f t="shared" ca="1" si="2"/>
        <v>0</v>
      </c>
      <c r="AC15" s="330">
        <f t="shared" ca="1" si="3"/>
        <v>0</v>
      </c>
      <c r="AD15" s="330">
        <f t="shared" ca="1" si="4"/>
        <v>0</v>
      </c>
      <c r="AE15" s="330">
        <f t="shared" ca="1" si="5"/>
        <v>0</v>
      </c>
      <c r="AF15" s="331">
        <f t="shared" ca="1" si="6"/>
        <v>0</v>
      </c>
      <c r="AG15" s="332">
        <f t="shared" ca="1" si="7"/>
        <v>0</v>
      </c>
      <c r="AH15" s="332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="85" zoomScaleNormal="85" workbookViewId="0">
      <selection activeCell="E4" sqref="E4:F4"/>
    </sheetView>
  </sheetViews>
  <sheetFormatPr defaultColWidth="9" defaultRowHeight="13.5"/>
  <cols>
    <col min="1" max="4" width="9" style="16" hidden="1" customWidth="1"/>
    <col min="5" max="5" width="6.625" style="16" customWidth="1"/>
    <col min="6" max="6" width="10.625" style="16" customWidth="1"/>
    <col min="7" max="7" width="14.375" style="16" customWidth="1"/>
    <col min="8" max="8" width="14.125" style="16" customWidth="1"/>
    <col min="9" max="9" width="14.375" style="16" customWidth="1"/>
    <col min="10" max="10" width="11.625" style="16" customWidth="1"/>
    <col min="11" max="11" width="11.75" style="16" customWidth="1"/>
    <col min="12" max="12" width="9.5" style="16" customWidth="1"/>
    <col min="13" max="13" width="10.625" style="16" customWidth="1"/>
    <col min="14" max="14" width="11" style="16" customWidth="1"/>
    <col min="15" max="15" width="12.625" style="16" customWidth="1"/>
    <col min="16" max="16" width="15.25" style="16" customWidth="1"/>
    <col min="17" max="17" width="22.75" style="16" customWidth="1"/>
    <col min="18" max="18" width="10.625" style="16" customWidth="1"/>
    <col min="19" max="19" width="8.625" style="16" customWidth="1"/>
    <col min="20" max="21" width="7.625" style="16" customWidth="1"/>
    <col min="22" max="22" width="9.625" style="16" customWidth="1"/>
    <col min="23" max="23" width="7.625" style="16" customWidth="1"/>
    <col min="24" max="24" width="10.375" style="16" customWidth="1"/>
    <col min="25" max="25" width="10.625" style="200" customWidth="1"/>
    <col min="26" max="27" width="7.625" style="16" customWidth="1"/>
    <col min="28" max="28" width="8.625" style="16" customWidth="1"/>
    <col min="29" max="29" width="8" style="16" bestFit="1" customWidth="1"/>
    <col min="30" max="30" width="6.5" style="16" customWidth="1"/>
    <col min="31" max="31" width="6.625" style="16" customWidth="1"/>
    <col min="32" max="32" width="4.625" style="16" customWidth="1"/>
    <col min="33" max="34" width="7.625" style="16" customWidth="1"/>
    <col min="35" max="35" width="18.625" style="16" customWidth="1"/>
    <col min="36" max="37" width="10.625" style="16" customWidth="1"/>
    <col min="38" max="38" width="12.625" style="200" customWidth="1"/>
    <col min="39" max="39" width="5.75" style="16" customWidth="1"/>
    <col min="40" max="40" width="5.875" style="16" customWidth="1"/>
    <col min="41" max="43" width="6.625" style="16" customWidth="1"/>
    <col min="44" max="44" width="28.125" style="16" customWidth="1"/>
    <col min="45" max="45" width="19.25" style="16" customWidth="1"/>
    <col min="46" max="47" width="16.125" style="16" customWidth="1"/>
    <col min="48" max="49" width="9.75" style="16" bestFit="1" customWidth="1"/>
    <col min="50" max="50" width="6.375" style="16" customWidth="1"/>
    <col min="51" max="51" width="10.625" style="16" customWidth="1"/>
    <col min="52" max="52" width="6.625" style="16" customWidth="1"/>
    <col min="53" max="54" width="9.625" style="16" customWidth="1"/>
    <col min="55" max="16384" width="9" style="16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76" t="s">
        <v>327</v>
      </c>
      <c r="F4" s="576"/>
      <c r="G4" s="576" t="s">
        <v>349</v>
      </c>
      <c r="H4" s="576"/>
      <c r="I4" s="576" t="s">
        <v>350</v>
      </c>
      <c r="J4" s="576"/>
      <c r="K4" s="576"/>
      <c r="L4" s="576"/>
      <c r="M4" s="560" t="s">
        <v>351</v>
      </c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8"/>
      <c r="Y4" s="570" t="s">
        <v>236</v>
      </c>
      <c r="Z4" s="571"/>
      <c r="AA4" s="571"/>
      <c r="AB4" s="571"/>
      <c r="AC4" s="572"/>
      <c r="AD4" s="560" t="s">
        <v>237</v>
      </c>
      <c r="AE4" s="548"/>
      <c r="AF4" s="576" t="s">
        <v>238</v>
      </c>
      <c r="AG4" s="576"/>
      <c r="AH4" s="576"/>
      <c r="AI4" s="576"/>
      <c r="AJ4" s="559" t="s">
        <v>352</v>
      </c>
      <c r="AK4" s="559"/>
      <c r="AL4" s="577" t="s">
        <v>118</v>
      </c>
      <c r="AM4" s="559" t="s">
        <v>353</v>
      </c>
      <c r="AN4" s="559"/>
      <c r="AO4" s="559"/>
      <c r="AP4" s="559"/>
      <c r="AQ4" s="559"/>
      <c r="AR4" s="561"/>
      <c r="AS4" s="580" t="s">
        <v>354</v>
      </c>
      <c r="AT4" s="581"/>
      <c r="AU4" s="581"/>
      <c r="AV4" s="581"/>
      <c r="AW4" s="581"/>
      <c r="AX4" s="582"/>
      <c r="AY4" s="579" t="s">
        <v>239</v>
      </c>
      <c r="AZ4" s="576" t="s">
        <v>355</v>
      </c>
      <c r="BA4" s="576"/>
      <c r="BB4" s="576"/>
      <c r="BC4" s="166"/>
    </row>
    <row r="5" spans="1:55" ht="51.95" customHeight="1">
      <c r="A5" s="161"/>
      <c r="E5" s="61" t="s">
        <v>333</v>
      </c>
      <c r="F5" s="13" t="s">
        <v>334</v>
      </c>
      <c r="G5" s="63" t="s">
        <v>356</v>
      </c>
      <c r="H5" s="63" t="s">
        <v>357</v>
      </c>
      <c r="I5" s="63" t="s">
        <v>358</v>
      </c>
      <c r="J5" s="63" t="s">
        <v>294</v>
      </c>
      <c r="K5" s="63" t="s">
        <v>295</v>
      </c>
      <c r="L5" s="63" t="s">
        <v>357</v>
      </c>
      <c r="M5" s="57" t="s">
        <v>359</v>
      </c>
      <c r="N5" s="62" t="s">
        <v>360</v>
      </c>
      <c r="O5" s="61" t="s">
        <v>361</v>
      </c>
      <c r="P5" s="61" t="s">
        <v>707</v>
      </c>
      <c r="Q5" s="61" t="s">
        <v>362</v>
      </c>
      <c r="R5" s="10" t="s">
        <v>363</v>
      </c>
      <c r="S5" s="61" t="s">
        <v>364</v>
      </c>
      <c r="T5" s="61" t="s">
        <v>365</v>
      </c>
      <c r="U5" s="61" t="s">
        <v>366</v>
      </c>
      <c r="V5" s="63" t="s">
        <v>367</v>
      </c>
      <c r="W5" s="11" t="s">
        <v>368</v>
      </c>
      <c r="X5" s="11" t="s">
        <v>732</v>
      </c>
      <c r="Y5" s="6" t="s">
        <v>369</v>
      </c>
      <c r="Z5" s="61" t="s">
        <v>341</v>
      </c>
      <c r="AA5" s="61" t="s">
        <v>370</v>
      </c>
      <c r="AB5" s="63" t="s">
        <v>371</v>
      </c>
      <c r="AC5" s="63" t="s">
        <v>372</v>
      </c>
      <c r="AD5" s="61" t="s">
        <v>373</v>
      </c>
      <c r="AE5" s="61" t="s">
        <v>374</v>
      </c>
      <c r="AF5" s="61" t="s">
        <v>375</v>
      </c>
      <c r="AG5" s="61" t="s">
        <v>370</v>
      </c>
      <c r="AH5" s="226" t="s">
        <v>376</v>
      </c>
      <c r="AI5" s="226" t="s">
        <v>377</v>
      </c>
      <c r="AJ5" s="6" t="s">
        <v>378</v>
      </c>
      <c r="AK5" s="6" t="s">
        <v>379</v>
      </c>
      <c r="AL5" s="578"/>
      <c r="AM5" s="59" t="s">
        <v>380</v>
      </c>
      <c r="AN5" s="59" t="s">
        <v>381</v>
      </c>
      <c r="AO5" s="59" t="s">
        <v>382</v>
      </c>
      <c r="AP5" s="59" t="s">
        <v>383</v>
      </c>
      <c r="AQ5" s="61" t="s">
        <v>384</v>
      </c>
      <c r="AR5" s="56" t="s">
        <v>385</v>
      </c>
      <c r="AS5" s="21" t="s">
        <v>386</v>
      </c>
      <c r="AT5" s="55" t="s">
        <v>387</v>
      </c>
      <c r="AU5" s="61" t="s">
        <v>388</v>
      </c>
      <c r="AV5" s="61" t="s">
        <v>389</v>
      </c>
      <c r="AW5" s="61" t="s">
        <v>390</v>
      </c>
      <c r="AX5" s="28" t="s">
        <v>391</v>
      </c>
      <c r="AY5" s="550"/>
      <c r="AZ5" s="61" t="s">
        <v>333</v>
      </c>
      <c r="BA5" s="61" t="s">
        <v>392</v>
      </c>
      <c r="BB5" s="61" t="s">
        <v>393</v>
      </c>
      <c r="BC5" s="206"/>
    </row>
    <row r="6" spans="1:55" ht="27.75" hidden="1" customHeight="1">
      <c r="A6" s="188" t="s">
        <v>840</v>
      </c>
      <c r="E6" s="90"/>
      <c r="F6" s="91"/>
      <c r="G6" s="50"/>
      <c r="H6" s="92"/>
      <c r="I6" s="47"/>
      <c r="J6" s="46"/>
      <c r="K6" s="46"/>
      <c r="L6" s="92"/>
      <c r="M6" s="100"/>
      <c r="N6" s="101"/>
      <c r="O6" s="102"/>
      <c r="P6" s="34"/>
      <c r="Q6" s="34"/>
      <c r="R6" s="46"/>
      <c r="S6" s="34"/>
      <c r="T6" s="42"/>
      <c r="U6" s="103"/>
      <c r="V6" s="47"/>
      <c r="W6" s="48"/>
      <c r="X6" s="48"/>
      <c r="Y6" s="178"/>
      <c r="Z6" s="42"/>
      <c r="AA6" s="42"/>
      <c r="AB6" s="47"/>
      <c r="AC6" s="51"/>
      <c r="AD6" s="52"/>
      <c r="AE6" s="53"/>
      <c r="AF6" s="90"/>
      <c r="AG6" s="42"/>
      <c r="AH6" s="42"/>
      <c r="AI6" s="39"/>
      <c r="AJ6" s="46"/>
      <c r="AK6" s="46"/>
      <c r="AL6" s="205"/>
      <c r="AM6" s="90"/>
      <c r="AN6" s="90"/>
      <c r="AO6" s="90"/>
      <c r="AP6" s="90"/>
      <c r="AQ6" s="90"/>
      <c r="AR6" s="104"/>
      <c r="AS6" s="105"/>
      <c r="AT6" s="106"/>
      <c r="AU6" s="34"/>
      <c r="AV6" s="44"/>
      <c r="AW6" s="44"/>
      <c r="AX6" s="107"/>
      <c r="AY6" s="100"/>
      <c r="AZ6" s="90"/>
      <c r="BA6" s="50"/>
      <c r="BB6" s="49"/>
      <c r="BC6" s="166"/>
    </row>
    <row r="7" spans="1:55" s="161" customFormat="1" hidden="1">
      <c r="A7" s="161" t="e">
        <f>IF(#REF!=0,IF( AND(#REF!&gt;=#REF!,#REF!&lt;=#REF!,#REF!=1),1,0),0)</f>
        <v>#REF!</v>
      </c>
      <c r="E7" s="90"/>
      <c r="F7" s="91"/>
      <c r="G7" s="50"/>
      <c r="H7" s="92"/>
      <c r="I7" s="47"/>
      <c r="J7" s="46"/>
      <c r="K7" s="46"/>
      <c r="L7" s="92"/>
      <c r="M7" s="100"/>
      <c r="N7" s="101"/>
      <c r="O7" s="102"/>
      <c r="P7" s="34"/>
      <c r="Q7" s="34"/>
      <c r="R7" s="46"/>
      <c r="S7" s="34"/>
      <c r="T7" s="42"/>
      <c r="U7" s="103"/>
      <c r="V7" s="47"/>
      <c r="W7" s="48"/>
      <c r="X7" s="48"/>
      <c r="Y7" s="178"/>
      <c r="Z7" s="42"/>
      <c r="AA7" s="42"/>
      <c r="AB7" s="47"/>
      <c r="AC7" s="51"/>
      <c r="AD7" s="52"/>
      <c r="AE7" s="53"/>
      <c r="AF7" s="90"/>
      <c r="AG7" s="42"/>
      <c r="AH7" s="42"/>
      <c r="AI7" s="39"/>
      <c r="AJ7" s="46"/>
      <c r="AK7" s="46"/>
      <c r="AL7" s="205"/>
      <c r="AM7" s="90"/>
      <c r="AN7" s="90"/>
      <c r="AO7" s="90"/>
      <c r="AP7" s="90"/>
      <c r="AQ7" s="90"/>
      <c r="AR7" s="104"/>
      <c r="AS7" s="105"/>
      <c r="AT7" s="106"/>
      <c r="AU7" s="34"/>
      <c r="AV7" s="44"/>
      <c r="AW7" s="44"/>
      <c r="AX7" s="107"/>
      <c r="AY7" s="100"/>
      <c r="AZ7" s="90"/>
      <c r="BA7" s="50"/>
      <c r="BB7" s="49"/>
      <c r="BC7" s="166"/>
    </row>
    <row r="8" spans="1:55" s="161" customFormat="1" hidden="1">
      <c r="A8" s="161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90"/>
      <c r="F8" s="91"/>
      <c r="G8" s="50"/>
      <c r="H8" s="92"/>
      <c r="I8" s="47"/>
      <c r="J8" s="46"/>
      <c r="K8" s="46"/>
      <c r="L8" s="92"/>
      <c r="M8" s="100"/>
      <c r="N8" s="101"/>
      <c r="O8" s="102"/>
      <c r="P8" s="34"/>
      <c r="Q8" s="34"/>
      <c r="R8" s="46"/>
      <c r="S8" s="34"/>
      <c r="T8" s="42"/>
      <c r="U8" s="103"/>
      <c r="V8" s="47"/>
      <c r="W8" s="48"/>
      <c r="X8" s="48"/>
      <c r="Y8" s="178"/>
      <c r="Z8" s="42"/>
      <c r="AA8" s="42"/>
      <c r="AB8" s="47"/>
      <c r="AC8" s="51"/>
      <c r="AD8" s="52"/>
      <c r="AE8" s="53"/>
      <c r="AF8" s="90"/>
      <c r="AG8" s="42"/>
      <c r="AH8" s="42"/>
      <c r="AI8" s="39"/>
      <c r="AJ8" s="46"/>
      <c r="AK8" s="46"/>
      <c r="AL8" s="205"/>
      <c r="AM8" s="90"/>
      <c r="AN8" s="90"/>
      <c r="AO8" s="90"/>
      <c r="AP8" s="90"/>
      <c r="AQ8" s="90"/>
      <c r="AR8" s="104"/>
      <c r="AS8" s="105"/>
      <c r="AT8" s="106"/>
      <c r="AU8" s="34"/>
      <c r="AV8" s="44"/>
      <c r="AW8" s="44"/>
      <c r="AX8" s="107"/>
      <c r="AY8" s="100"/>
      <c r="AZ8" s="90"/>
      <c r="BA8" s="50"/>
      <c r="BB8" s="49"/>
      <c r="BC8" s="166"/>
    </row>
    <row r="9" spans="1:55" s="161" customFormat="1" hidden="1">
      <c r="A9" s="161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90"/>
      <c r="F9" s="91"/>
      <c r="G9" s="50"/>
      <c r="H9" s="92"/>
      <c r="I9" s="47"/>
      <c r="J9" s="46"/>
      <c r="K9" s="46"/>
      <c r="L9" s="92"/>
      <c r="M9" s="100"/>
      <c r="N9" s="101"/>
      <c r="O9" s="102"/>
      <c r="P9" s="34"/>
      <c r="Q9" s="34"/>
      <c r="R9" s="46"/>
      <c r="S9" s="34"/>
      <c r="T9" s="42"/>
      <c r="U9" s="103"/>
      <c r="V9" s="47"/>
      <c r="W9" s="48"/>
      <c r="X9" s="48"/>
      <c r="Y9" s="178"/>
      <c r="Z9" s="42"/>
      <c r="AA9" s="42"/>
      <c r="AB9" s="47"/>
      <c r="AC9" s="51"/>
      <c r="AD9" s="52"/>
      <c r="AE9" s="53"/>
      <c r="AF9" s="90"/>
      <c r="AG9" s="42"/>
      <c r="AH9" s="42"/>
      <c r="AI9" s="39"/>
      <c r="AJ9" s="46"/>
      <c r="AK9" s="46"/>
      <c r="AL9" s="205"/>
      <c r="AM9" s="90"/>
      <c r="AN9" s="90"/>
      <c r="AO9" s="90"/>
      <c r="AP9" s="90"/>
      <c r="AQ9" s="90"/>
      <c r="AR9" s="104"/>
      <c r="AS9" s="105"/>
      <c r="AT9" s="106"/>
      <c r="AU9" s="34"/>
      <c r="AV9" s="44"/>
      <c r="AW9" s="44"/>
      <c r="AX9" s="107"/>
      <c r="AY9" s="100"/>
      <c r="AZ9" s="90"/>
      <c r="BA9" s="50"/>
      <c r="BB9" s="49"/>
      <c r="BC9" s="166"/>
    </row>
    <row r="10" spans="1:55" s="161" customFormat="1" hidden="1">
      <c r="E10" s="90"/>
      <c r="F10" s="91"/>
      <c r="G10" s="50"/>
      <c r="H10" s="92"/>
      <c r="I10" s="47"/>
      <c r="J10" s="46"/>
      <c r="K10" s="46"/>
      <c r="L10" s="92"/>
      <c r="M10" s="100"/>
      <c r="N10" s="101"/>
      <c r="O10" s="102"/>
      <c r="P10" s="34"/>
      <c r="Q10" s="34"/>
      <c r="R10" s="46"/>
      <c r="S10" s="34"/>
      <c r="T10" s="42"/>
      <c r="U10" s="103"/>
      <c r="V10" s="47"/>
      <c r="W10" s="48"/>
      <c r="X10" s="48"/>
      <c r="Y10" s="178"/>
      <c r="Z10" s="42"/>
      <c r="AA10" s="42"/>
      <c r="AB10" s="47"/>
      <c r="AC10" s="51"/>
      <c r="AD10" s="52"/>
      <c r="AE10" s="53"/>
      <c r="AF10" s="90"/>
      <c r="AG10" s="42"/>
      <c r="AH10" s="42"/>
      <c r="AI10" s="39"/>
      <c r="AJ10" s="46"/>
      <c r="AK10" s="46"/>
      <c r="AL10" s="205"/>
      <c r="AM10" s="90"/>
      <c r="AN10" s="90"/>
      <c r="AO10" s="90"/>
      <c r="AP10" s="90"/>
      <c r="AQ10" s="90"/>
      <c r="AR10" s="104"/>
      <c r="AS10" s="105"/>
      <c r="AT10" s="106"/>
      <c r="AU10" s="34"/>
      <c r="AV10" s="44"/>
      <c r="AW10" s="44"/>
      <c r="AX10" s="107"/>
      <c r="AY10" s="100"/>
      <c r="AZ10" s="90"/>
      <c r="BA10" s="50"/>
      <c r="BB10" s="49"/>
      <c r="BC10" s="166"/>
    </row>
    <row r="11" spans="1:55" s="161" customFormat="1" ht="27">
      <c r="E11" s="90" t="s">
        <v>1101</v>
      </c>
      <c r="F11" s="91">
        <f t="shared" ref="F11:F17" si="0">IF(ISBLANK($E11), "", VLOOKUP($E11,대표이사_참여인력_개요,2,FALSE))</f>
        <v>700101</v>
      </c>
      <c r="G11" s="257" t="s">
        <v>1053</v>
      </c>
      <c r="H11" s="92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3</v>
      </c>
      <c r="I11" s="256" t="s">
        <v>1121</v>
      </c>
      <c r="J11" s="262">
        <v>41640</v>
      </c>
      <c r="K11" s="262">
        <v>42369</v>
      </c>
      <c r="L11" s="92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1.9972602739726026</v>
      </c>
      <c r="M11" s="100" t="s">
        <v>1124</v>
      </c>
      <c r="N11" s="101" t="s">
        <v>59</v>
      </c>
      <c r="O11" s="102" t="s">
        <v>1129</v>
      </c>
      <c r="P11" s="34" t="s">
        <v>1131</v>
      </c>
      <c r="Q11" s="34" t="s">
        <v>1132</v>
      </c>
      <c r="R11" s="262">
        <v>41671</v>
      </c>
      <c r="S11" s="34" t="s">
        <v>60</v>
      </c>
      <c r="T11" s="258">
        <v>1000</v>
      </c>
      <c r="U11" s="103">
        <v>0.501</v>
      </c>
      <c r="V11" s="47" t="s">
        <v>115</v>
      </c>
      <c r="W11" s="263">
        <v>0.14599999999999999</v>
      </c>
      <c r="X11" s="263">
        <v>1.1459999999999999</v>
      </c>
      <c r="Y11" s="262">
        <v>42368</v>
      </c>
      <c r="Z11" s="258">
        <v>1146</v>
      </c>
      <c r="AA11" s="258">
        <v>500</v>
      </c>
      <c r="AB11" s="47" t="s">
        <v>98</v>
      </c>
      <c r="AC11" s="51">
        <f>IF(ISBLANK(Y11),DATEDIF(R11,제안서작성기준일,"d")/365,DATEDIF(R11,Y11,"d")/365)</f>
        <v>1.9095890410958904</v>
      </c>
      <c r="AD11" s="52" t="s">
        <v>114</v>
      </c>
      <c r="AE11" s="254">
        <v>500</v>
      </c>
      <c r="AF11" s="90" t="s">
        <v>114</v>
      </c>
      <c r="AG11" s="258">
        <v>0</v>
      </c>
      <c r="AH11" s="258">
        <v>0</v>
      </c>
      <c r="AI11" s="257"/>
      <c r="AJ11" s="46"/>
      <c r="AK11" s="46"/>
      <c r="AL11" s="205" t="s">
        <v>202</v>
      </c>
      <c r="AM11" s="90" t="s">
        <v>114</v>
      </c>
      <c r="AN11" s="90" t="s">
        <v>101</v>
      </c>
      <c r="AO11" s="90" t="s">
        <v>101</v>
      </c>
      <c r="AP11" s="90" t="s">
        <v>101</v>
      </c>
      <c r="AQ11" s="90" t="s">
        <v>101</v>
      </c>
      <c r="AR11" s="104"/>
      <c r="AS11" s="105" t="s">
        <v>1076</v>
      </c>
      <c r="AT11" s="106" t="s">
        <v>1084</v>
      </c>
      <c r="AU11" s="34" t="s">
        <v>110</v>
      </c>
      <c r="AV11" s="44"/>
      <c r="AW11" s="44"/>
      <c r="AX11" s="107" t="str">
        <f t="shared" ref="AX11:AX17" si="1">IF(ISBLANK(AV11),"",DATEDIF(AV11,AW11,"d")/365)</f>
        <v/>
      </c>
      <c r="AY11" s="100"/>
      <c r="AZ11" s="90" t="s">
        <v>1180</v>
      </c>
      <c r="BA11" s="257" t="s">
        <v>1181</v>
      </c>
      <c r="BB11" s="264" t="s">
        <v>1182</v>
      </c>
      <c r="BC11" s="166"/>
    </row>
    <row r="12" spans="1:55" ht="27">
      <c r="E12" s="90" t="s">
        <v>1116</v>
      </c>
      <c r="F12" s="91">
        <f t="shared" si="0"/>
        <v>700101</v>
      </c>
      <c r="G12" s="257" t="s">
        <v>1053</v>
      </c>
      <c r="H12" s="92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3</v>
      </c>
      <c r="I12" s="256" t="s">
        <v>1122</v>
      </c>
      <c r="J12" s="262">
        <v>42370</v>
      </c>
      <c r="K12" s="262">
        <v>43496</v>
      </c>
      <c r="L12" s="92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1</v>
      </c>
      <c r="M12" s="100" t="s">
        <v>1125</v>
      </c>
      <c r="N12" s="101" t="s">
        <v>59</v>
      </c>
      <c r="O12" s="102" t="s">
        <v>1130</v>
      </c>
      <c r="P12" s="256" t="s">
        <v>1131</v>
      </c>
      <c r="Q12" s="36"/>
      <c r="R12" s="262">
        <v>42736</v>
      </c>
      <c r="S12" s="256" t="s">
        <v>60</v>
      </c>
      <c r="T12" s="258">
        <v>510</v>
      </c>
      <c r="U12" s="103">
        <v>0.2</v>
      </c>
      <c r="V12" s="47" t="s">
        <v>179</v>
      </c>
      <c r="W12" s="263">
        <v>0.1</v>
      </c>
      <c r="X12" s="263">
        <v>0.39200000000000002</v>
      </c>
      <c r="Y12" s="262">
        <v>43465</v>
      </c>
      <c r="Z12" s="258">
        <v>200</v>
      </c>
      <c r="AA12" s="258">
        <v>100</v>
      </c>
      <c r="AB12" s="47" t="s">
        <v>98</v>
      </c>
      <c r="AC12" s="51">
        <f>IF(ISBLANK(Y12),DATEDIF(R12,제안서작성기준일,"d")/365,DATEDIF(R12,Y12,"d")/365)</f>
        <v>1.9972602739726026</v>
      </c>
      <c r="AD12" s="52" t="s">
        <v>101</v>
      </c>
      <c r="AE12" s="254"/>
      <c r="AF12" s="90" t="s">
        <v>114</v>
      </c>
      <c r="AG12" s="258">
        <v>410</v>
      </c>
      <c r="AH12" s="258">
        <v>550</v>
      </c>
      <c r="AI12" s="257" t="s">
        <v>1133</v>
      </c>
      <c r="AJ12" s="46"/>
      <c r="AK12" s="46"/>
      <c r="AL12" s="205" t="s">
        <v>206</v>
      </c>
      <c r="AM12" s="90" t="s">
        <v>114</v>
      </c>
      <c r="AN12" s="90" t="s">
        <v>114</v>
      </c>
      <c r="AO12" s="90" t="s">
        <v>114</v>
      </c>
      <c r="AP12" s="90" t="s">
        <v>101</v>
      </c>
      <c r="AQ12" s="90" t="s">
        <v>114</v>
      </c>
      <c r="AR12" s="104"/>
      <c r="AS12" s="105"/>
      <c r="AT12" s="106" t="s">
        <v>1095</v>
      </c>
      <c r="AU12" s="34" t="s">
        <v>111</v>
      </c>
      <c r="AV12" s="44"/>
      <c r="AW12" s="44"/>
      <c r="AX12" s="107" t="str">
        <f t="shared" si="1"/>
        <v/>
      </c>
      <c r="AY12" s="100"/>
      <c r="AZ12" s="90" t="s">
        <v>1106</v>
      </c>
      <c r="BA12" s="257" t="s">
        <v>1183</v>
      </c>
      <c r="BB12" s="264" t="s">
        <v>1184</v>
      </c>
      <c r="BC12" s="166"/>
    </row>
    <row r="13" spans="1:55" ht="27">
      <c r="E13" s="90" t="s">
        <v>1117</v>
      </c>
      <c r="F13" s="91">
        <f t="shared" si="0"/>
        <v>710101</v>
      </c>
      <c r="G13" s="257" t="s">
        <v>1053</v>
      </c>
      <c r="H13" s="92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6.087671232876712</v>
      </c>
      <c r="I13" s="256" t="s">
        <v>1123</v>
      </c>
      <c r="J13" s="262">
        <v>42370</v>
      </c>
      <c r="K13" s="262">
        <v>43496</v>
      </c>
      <c r="L13" s="92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6.087671232876712</v>
      </c>
      <c r="M13" s="100" t="s">
        <v>1126</v>
      </c>
      <c r="N13" s="101" t="s">
        <v>59</v>
      </c>
      <c r="O13" s="102" t="s">
        <v>1130</v>
      </c>
      <c r="P13" s="256" t="s">
        <v>1176</v>
      </c>
      <c r="Q13" s="36"/>
      <c r="R13" s="262">
        <v>42370</v>
      </c>
      <c r="S13" s="256" t="s">
        <v>60</v>
      </c>
      <c r="T13" s="258">
        <v>50000</v>
      </c>
      <c r="U13" s="103">
        <v>1</v>
      </c>
      <c r="V13" s="47" t="s">
        <v>115</v>
      </c>
      <c r="W13" s="263">
        <v>-1</v>
      </c>
      <c r="X13" s="263">
        <v>0</v>
      </c>
      <c r="Y13" s="262">
        <v>43101</v>
      </c>
      <c r="Z13" s="258"/>
      <c r="AA13" s="258"/>
      <c r="AB13" s="47" t="s">
        <v>119</v>
      </c>
      <c r="AC13" s="51">
        <f>IF(ISBLANK(Y13),DATEDIF(R13,제안서작성기준일,"d")/365,DATEDIF(R13,Y13,"d")/365)</f>
        <v>2.0027397260273974</v>
      </c>
      <c r="AD13" s="52" t="s">
        <v>114</v>
      </c>
      <c r="AE13" s="254">
        <v>50000</v>
      </c>
      <c r="AF13" s="90" t="s">
        <v>101</v>
      </c>
      <c r="AG13" s="258"/>
      <c r="AH13" s="258">
        <v>0</v>
      </c>
      <c r="AI13" s="257"/>
      <c r="AJ13" s="46"/>
      <c r="AK13" s="46"/>
      <c r="AL13" s="205" t="s">
        <v>202</v>
      </c>
      <c r="AM13" s="90" t="s">
        <v>101</v>
      </c>
      <c r="AN13" s="90" t="s">
        <v>101</v>
      </c>
      <c r="AO13" s="90" t="s">
        <v>101</v>
      </c>
      <c r="AP13" s="90" t="s">
        <v>114</v>
      </c>
      <c r="AQ13" s="90" t="s">
        <v>114</v>
      </c>
      <c r="AR13" s="104"/>
      <c r="AS13" s="105" t="s">
        <v>1150</v>
      </c>
      <c r="AT13" s="106" t="s">
        <v>1178</v>
      </c>
      <c r="AU13" s="256" t="s">
        <v>111</v>
      </c>
      <c r="AV13" s="44"/>
      <c r="AW13" s="44"/>
      <c r="AX13" s="107" t="str">
        <f t="shared" si="1"/>
        <v/>
      </c>
      <c r="AY13" s="100"/>
      <c r="AZ13" s="90" t="s">
        <v>1106</v>
      </c>
      <c r="BA13" s="257" t="s">
        <v>1183</v>
      </c>
      <c r="BB13" s="264" t="s">
        <v>1184</v>
      </c>
      <c r="BC13" s="166"/>
    </row>
    <row r="14" spans="1:55" ht="40.5">
      <c r="E14" s="90" t="s">
        <v>1116</v>
      </c>
      <c r="F14" s="91">
        <f t="shared" si="0"/>
        <v>700101</v>
      </c>
      <c r="G14" s="257" t="s">
        <v>1119</v>
      </c>
      <c r="H14" s="92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0.49589041095890413</v>
      </c>
      <c r="I14" s="256" t="s">
        <v>1107</v>
      </c>
      <c r="J14" s="262">
        <v>40087</v>
      </c>
      <c r="K14" s="262">
        <v>40268</v>
      </c>
      <c r="L14" s="92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0.49589041095890413</v>
      </c>
      <c r="M14" s="100" t="s">
        <v>1126</v>
      </c>
      <c r="N14" s="101" t="s">
        <v>59</v>
      </c>
      <c r="O14" s="102" t="s">
        <v>1130</v>
      </c>
      <c r="P14" s="36"/>
      <c r="Q14" s="36"/>
      <c r="R14" s="262">
        <v>40087</v>
      </c>
      <c r="S14" s="256" t="s">
        <v>60</v>
      </c>
      <c r="T14" s="258">
        <v>390</v>
      </c>
      <c r="U14" s="103">
        <v>0.03</v>
      </c>
      <c r="V14" s="47" t="s">
        <v>179</v>
      </c>
      <c r="W14" s="263">
        <v>0.08</v>
      </c>
      <c r="X14" s="263">
        <v>0.51282051282051277</v>
      </c>
      <c r="Y14" s="262">
        <v>40179</v>
      </c>
      <c r="Z14" s="258">
        <v>200</v>
      </c>
      <c r="AA14" s="258">
        <v>150</v>
      </c>
      <c r="AB14" s="47" t="s">
        <v>116</v>
      </c>
      <c r="AC14" s="51">
        <f>IF(ISBLANK(Y14),DATEDIF(R14,제안서작성기준일,"d")/365,DATEDIF(R14,Y14,"d")/365)</f>
        <v>0.25205479452054796</v>
      </c>
      <c r="AD14" s="52" t="s">
        <v>101</v>
      </c>
      <c r="AE14" s="254"/>
      <c r="AF14" s="90" t="s">
        <v>114</v>
      </c>
      <c r="AG14" s="258">
        <v>240</v>
      </c>
      <c r="AH14" s="258">
        <v>300</v>
      </c>
      <c r="AI14" s="257" t="s">
        <v>1134</v>
      </c>
      <c r="AJ14" s="46"/>
      <c r="AK14" s="46"/>
      <c r="AL14" s="205" t="s">
        <v>202</v>
      </c>
      <c r="AM14" s="90" t="s">
        <v>101</v>
      </c>
      <c r="AN14" s="90" t="s">
        <v>101</v>
      </c>
      <c r="AO14" s="90" t="s">
        <v>101</v>
      </c>
      <c r="AP14" s="90" t="s">
        <v>114</v>
      </c>
      <c r="AQ14" s="90" t="s">
        <v>114</v>
      </c>
      <c r="AR14" s="104"/>
      <c r="AS14" s="105" t="s">
        <v>1150</v>
      </c>
      <c r="AT14" s="106" t="s">
        <v>1179</v>
      </c>
      <c r="AU14" s="256" t="s">
        <v>111</v>
      </c>
      <c r="AV14" s="44"/>
      <c r="AW14" s="44"/>
      <c r="AX14" s="107" t="str">
        <f t="shared" si="1"/>
        <v/>
      </c>
      <c r="AY14" s="100"/>
      <c r="AZ14" s="90" t="s">
        <v>1106</v>
      </c>
      <c r="BA14" s="257" t="s">
        <v>1183</v>
      </c>
      <c r="BB14" s="264" t="s">
        <v>1184</v>
      </c>
      <c r="BC14" s="166"/>
    </row>
    <row r="15" spans="1:55" ht="27">
      <c r="E15" s="90" t="s">
        <v>1109</v>
      </c>
      <c r="F15" s="91">
        <f t="shared" si="0"/>
        <v>720101</v>
      </c>
      <c r="G15" s="257" t="s">
        <v>1119</v>
      </c>
      <c r="H15" s="92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5</v>
      </c>
      <c r="I15" s="256"/>
      <c r="J15" s="262"/>
      <c r="K15" s="262"/>
      <c r="L15" s="92" t="str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/>
      </c>
      <c r="M15" s="100" t="s">
        <v>1127</v>
      </c>
      <c r="N15" s="101" t="s">
        <v>99</v>
      </c>
      <c r="O15" s="102" t="s">
        <v>1129</v>
      </c>
      <c r="P15" s="36"/>
      <c r="Q15" s="36"/>
      <c r="R15" s="262">
        <v>40543</v>
      </c>
      <c r="S15" s="256" t="s">
        <v>915</v>
      </c>
      <c r="T15" s="258">
        <v>100</v>
      </c>
      <c r="U15" s="103">
        <v>0.02</v>
      </c>
      <c r="V15" s="47" t="s">
        <v>180</v>
      </c>
      <c r="W15" s="263"/>
      <c r="X15" s="263">
        <v>1.2</v>
      </c>
      <c r="Y15" s="259"/>
      <c r="Z15" s="258">
        <v>120</v>
      </c>
      <c r="AA15" s="258">
        <v>100</v>
      </c>
      <c r="AB15" s="47" t="s">
        <v>116</v>
      </c>
      <c r="AC15" s="51"/>
      <c r="AD15" s="52" t="s">
        <v>101</v>
      </c>
      <c r="AE15" s="254"/>
      <c r="AF15" s="90" t="s">
        <v>114</v>
      </c>
      <c r="AG15" s="258">
        <v>0</v>
      </c>
      <c r="AH15" s="258">
        <v>0</v>
      </c>
      <c r="AI15" s="257"/>
      <c r="AJ15" s="46"/>
      <c r="AK15" s="46"/>
      <c r="AL15" s="205" t="s">
        <v>202</v>
      </c>
      <c r="AM15" s="90" t="s">
        <v>101</v>
      </c>
      <c r="AN15" s="90" t="s">
        <v>101</v>
      </c>
      <c r="AO15" s="90" t="s">
        <v>101</v>
      </c>
      <c r="AP15" s="90" t="s">
        <v>101</v>
      </c>
      <c r="AQ15" s="90" t="s">
        <v>114</v>
      </c>
      <c r="AR15" s="104"/>
      <c r="AS15" s="105" t="s">
        <v>1177</v>
      </c>
      <c r="AT15" s="106" t="s">
        <v>1043</v>
      </c>
      <c r="AU15" s="34" t="s">
        <v>120</v>
      </c>
      <c r="AV15" s="44"/>
      <c r="AW15" s="44"/>
      <c r="AX15" s="107" t="str">
        <f t="shared" si="1"/>
        <v/>
      </c>
      <c r="AY15" s="100"/>
      <c r="AZ15" s="90" t="s">
        <v>1106</v>
      </c>
      <c r="BA15" s="257" t="s">
        <v>1183</v>
      </c>
      <c r="BB15" s="264" t="s">
        <v>1184</v>
      </c>
      <c r="BC15" s="166"/>
    </row>
    <row r="16" spans="1:55" ht="27">
      <c r="E16" s="90" t="s">
        <v>1109</v>
      </c>
      <c r="F16" s="91">
        <f t="shared" si="0"/>
        <v>720101</v>
      </c>
      <c r="G16" s="257" t="s">
        <v>1120</v>
      </c>
      <c r="H16" s="92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2.0849315068493151</v>
      </c>
      <c r="I16" s="256"/>
      <c r="J16" s="262"/>
      <c r="K16" s="262"/>
      <c r="L16" s="92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100" t="s">
        <v>1128</v>
      </c>
      <c r="N16" s="101" t="s">
        <v>117</v>
      </c>
      <c r="O16" s="102" t="s">
        <v>1130</v>
      </c>
      <c r="P16" s="36"/>
      <c r="Q16" s="36"/>
      <c r="R16" s="178"/>
      <c r="S16" s="256" t="s">
        <v>100</v>
      </c>
      <c r="T16" s="258">
        <v>150</v>
      </c>
      <c r="U16" s="103">
        <v>0.01</v>
      </c>
      <c r="V16" s="47" t="s">
        <v>180</v>
      </c>
      <c r="W16" s="263"/>
      <c r="X16" s="263">
        <v>1.1333333333333333</v>
      </c>
      <c r="Y16" s="259"/>
      <c r="Z16" s="258">
        <v>170</v>
      </c>
      <c r="AA16" s="258">
        <v>150</v>
      </c>
      <c r="AB16" s="47" t="s">
        <v>173</v>
      </c>
      <c r="AC16" s="51"/>
      <c r="AD16" s="52" t="s">
        <v>101</v>
      </c>
      <c r="AE16" s="254"/>
      <c r="AF16" s="90" t="s">
        <v>101</v>
      </c>
      <c r="AG16" s="258">
        <v>0</v>
      </c>
      <c r="AH16" s="258">
        <v>0</v>
      </c>
      <c r="AI16" s="257"/>
      <c r="AJ16" s="46"/>
      <c r="AK16" s="46"/>
      <c r="AL16" s="205" t="s">
        <v>207</v>
      </c>
      <c r="AM16" s="90" t="s">
        <v>114</v>
      </c>
      <c r="AN16" s="90" t="s">
        <v>114</v>
      </c>
      <c r="AO16" s="90" t="s">
        <v>114</v>
      </c>
      <c r="AP16" s="90" t="s">
        <v>101</v>
      </c>
      <c r="AQ16" s="90" t="s">
        <v>114</v>
      </c>
      <c r="AR16" s="104"/>
      <c r="AS16" s="105"/>
      <c r="AT16" s="106"/>
      <c r="AU16" s="256" t="s">
        <v>120</v>
      </c>
      <c r="AV16" s="44"/>
      <c r="AW16" s="44"/>
      <c r="AX16" s="107" t="str">
        <f t="shared" si="1"/>
        <v/>
      </c>
      <c r="AY16" s="100"/>
      <c r="AZ16" s="90" t="s">
        <v>1106</v>
      </c>
      <c r="BA16" s="257" t="s">
        <v>1183</v>
      </c>
      <c r="BB16" s="264" t="s">
        <v>1184</v>
      </c>
      <c r="BC16" s="166"/>
    </row>
    <row r="17" spans="5:55">
      <c r="E17" s="90" t="s">
        <v>1118</v>
      </c>
      <c r="F17" s="91">
        <f t="shared" si="0"/>
        <v>730101</v>
      </c>
      <c r="G17" s="257" t="s">
        <v>1120</v>
      </c>
      <c r="H17" s="92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2.0849315068493151</v>
      </c>
      <c r="I17" s="256"/>
      <c r="J17" s="262"/>
      <c r="K17" s="262"/>
      <c r="L17" s="92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100" t="s">
        <v>1126</v>
      </c>
      <c r="N17" s="101" t="s">
        <v>59</v>
      </c>
      <c r="O17" s="102" t="s">
        <v>1130</v>
      </c>
      <c r="P17" s="36"/>
      <c r="Q17" s="36"/>
      <c r="R17" s="178"/>
      <c r="S17" s="256" t="s">
        <v>60</v>
      </c>
      <c r="T17" s="258">
        <v>390</v>
      </c>
      <c r="U17" s="103">
        <v>0</v>
      </c>
      <c r="V17" s="47" t="s">
        <v>115</v>
      </c>
      <c r="W17" s="263"/>
      <c r="X17" s="263">
        <v>0.51282051282051277</v>
      </c>
      <c r="Y17" s="259"/>
      <c r="Z17" s="258">
        <v>200</v>
      </c>
      <c r="AA17" s="258">
        <v>150</v>
      </c>
      <c r="AB17" s="47" t="s">
        <v>98</v>
      </c>
      <c r="AC17" s="51"/>
      <c r="AD17" s="52" t="s">
        <v>114</v>
      </c>
      <c r="AE17" s="254">
        <v>240</v>
      </c>
      <c r="AF17" s="90" t="s">
        <v>101</v>
      </c>
      <c r="AG17" s="258">
        <v>0</v>
      </c>
      <c r="AH17" s="258">
        <v>0</v>
      </c>
      <c r="AI17" s="257"/>
      <c r="AJ17" s="46"/>
      <c r="AK17" s="46"/>
      <c r="AL17" s="205"/>
      <c r="AM17" s="90"/>
      <c r="AN17" s="90"/>
      <c r="AO17" s="90"/>
      <c r="AP17" s="90"/>
      <c r="AQ17" s="90"/>
      <c r="AR17" s="104"/>
      <c r="AS17" s="105"/>
      <c r="AT17" s="106"/>
      <c r="AU17" s="34"/>
      <c r="AV17" s="44"/>
      <c r="AW17" s="44"/>
      <c r="AX17" s="107" t="str">
        <f t="shared" si="1"/>
        <v/>
      </c>
      <c r="AY17" s="100"/>
      <c r="AZ17" s="90"/>
      <c r="BA17" s="50"/>
      <c r="BB17" s="49"/>
      <c r="BC17" s="166"/>
    </row>
    <row r="18" spans="5:55" s="33" customFormat="1">
      <c r="Y18" s="200"/>
      <c r="AL18" s="200"/>
    </row>
    <row r="19" spans="5:55" s="33" customFormat="1">
      <c r="Y19" s="200"/>
      <c r="AL19" s="200"/>
    </row>
    <row r="20" spans="5:55" s="33" customFormat="1">
      <c r="Y20" s="200"/>
      <c r="AL20" s="200"/>
    </row>
    <row r="21" spans="5:55" s="33" customFormat="1">
      <c r="Y21" s="200"/>
      <c r="AL21" s="200"/>
    </row>
    <row r="22" spans="5:55" s="33" customFormat="1">
      <c r="Y22" s="200"/>
      <c r="AL22" s="200"/>
    </row>
    <row r="23" spans="5:55" s="33" customFormat="1">
      <c r="Y23" s="200"/>
      <c r="AL23" s="200"/>
    </row>
    <row r="24" spans="5:55" s="33" customFormat="1">
      <c r="Y24" s="200"/>
      <c r="AL24" s="200"/>
    </row>
    <row r="25" spans="5:55" s="33" customFormat="1">
      <c r="Y25" s="200"/>
      <c r="AL25" s="200"/>
    </row>
    <row r="26" spans="5:55" s="33" customFormat="1">
      <c r="Y26" s="200"/>
      <c r="AL26" s="200"/>
    </row>
    <row r="27" spans="5:55" s="33" customFormat="1">
      <c r="Y27" s="200"/>
      <c r="AL27" s="200"/>
    </row>
    <row r="28" spans="5:55" s="33" customFormat="1">
      <c r="Y28" s="200"/>
      <c r="AL28" s="200"/>
    </row>
    <row r="29" spans="5:55" s="33" customFormat="1">
      <c r="Y29" s="200"/>
      <c r="AL29" s="200"/>
    </row>
    <row r="30" spans="5:55" s="33" customFormat="1">
      <c r="Y30" s="200"/>
      <c r="AL30" s="200"/>
    </row>
    <row r="31" spans="5:55" s="33" customFormat="1">
      <c r="Y31" s="200"/>
      <c r="AL31" s="200"/>
    </row>
    <row r="32" spans="5:55" s="33" customFormat="1">
      <c r="Y32" s="200"/>
      <c r="AL32" s="200"/>
    </row>
    <row r="33" spans="25:38" s="33" customFormat="1">
      <c r="Y33" s="200"/>
      <c r="AL33" s="200"/>
    </row>
    <row r="34" spans="25:38" s="33" customFormat="1">
      <c r="Y34" s="200"/>
      <c r="AL34" s="200"/>
    </row>
    <row r="35" spans="25:38" s="33" customFormat="1">
      <c r="Y35" s="200"/>
      <c r="AL35" s="200"/>
    </row>
    <row r="36" spans="25:38" s="33" customFormat="1">
      <c r="Y36" s="200"/>
      <c r="AL36" s="200"/>
    </row>
    <row r="37" spans="25:38" s="33" customFormat="1">
      <c r="Y37" s="200"/>
      <c r="AL37" s="200"/>
    </row>
    <row r="38" spans="25:38" s="33" customFormat="1">
      <c r="Y38" s="200"/>
      <c r="AL38" s="200"/>
    </row>
    <row r="39" spans="25:38" s="33" customFormat="1">
      <c r="Y39" s="200"/>
      <c r="AL39" s="200"/>
    </row>
    <row r="40" spans="25:38" s="33" customFormat="1">
      <c r="Y40" s="200"/>
      <c r="AL40" s="200"/>
    </row>
    <row r="41" spans="25:38" s="33" customFormat="1">
      <c r="Y41" s="200"/>
      <c r="AL41" s="200"/>
    </row>
    <row r="42" spans="25:38" s="33" customFormat="1">
      <c r="Y42" s="200"/>
      <c r="AL42" s="200"/>
    </row>
    <row r="43" spans="25:38" s="33" customFormat="1">
      <c r="Y43" s="200"/>
      <c r="AL43" s="200"/>
    </row>
    <row r="44" spans="25:38" s="33" customFormat="1">
      <c r="Y44" s="200"/>
      <c r="AL44" s="200"/>
    </row>
    <row r="45" spans="25:38" s="33" customFormat="1">
      <c r="Y45" s="200"/>
      <c r="AL45" s="200"/>
    </row>
    <row r="46" spans="25:38" s="33" customFormat="1">
      <c r="Y46" s="200"/>
      <c r="AL46" s="200"/>
    </row>
    <row r="47" spans="25:38" s="33" customFormat="1">
      <c r="Y47" s="200"/>
      <c r="AL47" s="200"/>
    </row>
    <row r="48" spans="25:38" s="33" customFormat="1">
      <c r="Y48" s="200"/>
      <c r="AL48" s="200"/>
    </row>
    <row r="49" spans="25:38" s="33" customFormat="1">
      <c r="Y49" s="200"/>
      <c r="AL49" s="200"/>
    </row>
    <row r="50" spans="25:38" s="33" customFormat="1">
      <c r="Y50" s="200"/>
      <c r="AL50" s="200"/>
    </row>
    <row r="51" spans="25:38" s="33" customFormat="1">
      <c r="Y51" s="200"/>
      <c r="AL51" s="200"/>
    </row>
    <row r="52" spans="25:38" s="33" customFormat="1">
      <c r="Y52" s="200"/>
      <c r="AL52" s="200"/>
    </row>
    <row r="53" spans="25:38" s="33" customFormat="1">
      <c r="Y53" s="200"/>
      <c r="AL53" s="200"/>
    </row>
    <row r="54" spans="25:38" s="33" customFormat="1">
      <c r="Y54" s="200"/>
      <c r="AL54" s="200"/>
    </row>
    <row r="55" spans="25:38" s="33" customFormat="1">
      <c r="Y55" s="200"/>
      <c r="AL55" s="200"/>
    </row>
    <row r="56" spans="25:38" s="33" customFormat="1">
      <c r="Y56" s="200"/>
      <c r="AL56" s="200"/>
    </row>
    <row r="57" spans="25:38" s="33" customFormat="1">
      <c r="Y57" s="200"/>
      <c r="AL57" s="200"/>
    </row>
    <row r="58" spans="25:38" s="33" customFormat="1">
      <c r="Y58" s="200"/>
      <c r="AL58" s="200"/>
    </row>
    <row r="59" spans="25:38" s="33" customFormat="1">
      <c r="Y59" s="200"/>
      <c r="AL59" s="200"/>
    </row>
    <row r="60" spans="25:38" s="33" customFormat="1">
      <c r="Y60" s="200"/>
      <c r="AL60" s="200"/>
    </row>
    <row r="61" spans="25:38" s="33" customFormat="1">
      <c r="Y61" s="200"/>
      <c r="AL61" s="200"/>
    </row>
    <row r="62" spans="25:38" s="33" customFormat="1">
      <c r="Y62" s="200"/>
      <c r="AL62" s="200"/>
    </row>
    <row r="63" spans="25:38" s="33" customFormat="1">
      <c r="Y63" s="200"/>
      <c r="AL63" s="200"/>
    </row>
  </sheetData>
  <mergeCells count="13">
    <mergeCell ref="AZ4:BB4"/>
    <mergeCell ref="AJ4:AK4"/>
    <mergeCell ref="AL4:AL5"/>
    <mergeCell ref="AM4:AR4"/>
    <mergeCell ref="Y4:AC4"/>
    <mergeCell ref="AF4:AI4"/>
    <mergeCell ref="AY4:AY5"/>
    <mergeCell ref="AS4:AX4"/>
    <mergeCell ref="I4:L4"/>
    <mergeCell ref="E4:F4"/>
    <mergeCell ref="G4:H4"/>
    <mergeCell ref="AD4:AE4"/>
    <mergeCell ref="M4: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목록값'!$C$29:$C$46</xm:f>
          </x14:formula1>
          <xm:sqref>AT11:AT17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67" hidden="1" customWidth="1"/>
    <col min="5" max="5" width="10.625" style="67" customWidth="1"/>
    <col min="6" max="6" width="13.625" style="67" customWidth="1"/>
    <col min="7" max="7" width="12.625" style="67" customWidth="1"/>
    <col min="8" max="8" width="28.75" style="67" customWidth="1"/>
    <col min="9" max="9" width="30.625" style="67" customWidth="1"/>
    <col min="10" max="10" width="15.625" style="67" customWidth="1"/>
    <col min="11" max="11" width="20.625" style="67" customWidth="1"/>
    <col min="12" max="16384" width="9" style="67"/>
  </cols>
  <sheetData>
    <row r="1" spans="5:11" hidden="1"/>
    <row r="2" spans="5:11" hidden="1"/>
    <row r="3" spans="5:11" hidden="1"/>
    <row r="4" spans="5:11">
      <c r="E4" s="569" t="s">
        <v>174</v>
      </c>
      <c r="F4" s="569"/>
      <c r="G4" s="569" t="s">
        <v>121</v>
      </c>
      <c r="H4" s="569"/>
      <c r="I4" s="569"/>
      <c r="J4" s="569"/>
      <c r="K4" s="569"/>
    </row>
    <row r="5" spans="5:11" ht="27">
      <c r="E5" s="61" t="s">
        <v>21</v>
      </c>
      <c r="F5" s="13" t="s">
        <v>112</v>
      </c>
      <c r="G5" s="61" t="s">
        <v>122</v>
      </c>
      <c r="H5" s="61" t="s">
        <v>123</v>
      </c>
      <c r="I5" s="61" t="s">
        <v>124</v>
      </c>
      <c r="J5" s="61" t="s">
        <v>125</v>
      </c>
      <c r="K5" s="61" t="s">
        <v>126</v>
      </c>
    </row>
    <row r="6" spans="5:11" hidden="1">
      <c r="E6" s="87"/>
      <c r="F6" s="86"/>
      <c r="G6" s="87"/>
      <c r="H6" s="87"/>
      <c r="I6" s="87"/>
      <c r="J6" s="87"/>
      <c r="K6" s="87"/>
    </row>
    <row r="7" spans="5:11" hidden="1">
      <c r="E7" s="87"/>
      <c r="F7" s="86"/>
      <c r="G7" s="87"/>
      <c r="H7" s="87"/>
      <c r="I7" s="87"/>
      <c r="J7" s="87"/>
      <c r="K7" s="87"/>
    </row>
    <row r="8" spans="5:11" hidden="1">
      <c r="E8" s="87"/>
      <c r="F8" s="86"/>
      <c r="G8" s="87"/>
      <c r="H8" s="87"/>
      <c r="I8" s="87"/>
      <c r="J8" s="87"/>
      <c r="K8" s="87"/>
    </row>
    <row r="9" spans="5:11" hidden="1">
      <c r="E9" s="38"/>
      <c r="F9" s="98"/>
      <c r="G9" s="38"/>
      <c r="H9" s="38"/>
      <c r="I9" s="38"/>
      <c r="J9" s="38"/>
      <c r="K9" s="38"/>
    </row>
    <row r="10" spans="5:11" hidden="1">
      <c r="E10" s="38"/>
      <c r="F10" s="98"/>
      <c r="G10" s="38"/>
      <c r="H10" s="38"/>
      <c r="I10" s="38"/>
      <c r="J10" s="38"/>
      <c r="K10" s="38"/>
    </row>
    <row r="11" spans="5:11">
      <c r="E11" s="99" t="s">
        <v>1135</v>
      </c>
      <c r="F11" s="91">
        <f t="shared" ref="F11:F21" si="0">IF(ISBLANK($E11),"",VLOOKUP($E11,대표이사_참여인력_개요,2,FALSE))</f>
        <v>700101</v>
      </c>
      <c r="G11" s="262">
        <v>36892</v>
      </c>
      <c r="H11" s="90" t="s">
        <v>1136</v>
      </c>
      <c r="I11" s="90" t="s">
        <v>1137</v>
      </c>
      <c r="J11" s="90" t="s">
        <v>1138</v>
      </c>
      <c r="K11" s="90" t="s">
        <v>1104</v>
      </c>
    </row>
    <row r="12" spans="5:11">
      <c r="E12" s="99" t="s">
        <v>1135</v>
      </c>
      <c r="F12" s="91">
        <f t="shared" si="0"/>
        <v>700101</v>
      </c>
      <c r="G12" s="262">
        <v>35065</v>
      </c>
      <c r="H12" s="90" t="s">
        <v>1139</v>
      </c>
      <c r="I12" s="90"/>
      <c r="J12" s="90"/>
      <c r="K12" s="90" t="s">
        <v>1104</v>
      </c>
    </row>
    <row r="13" spans="5:11">
      <c r="E13" s="99"/>
      <c r="F13" s="91" t="str">
        <f t="shared" si="0"/>
        <v/>
      </c>
      <c r="G13" s="46"/>
      <c r="H13" s="90"/>
      <c r="I13" s="90"/>
      <c r="J13" s="90"/>
      <c r="K13" s="90"/>
    </row>
    <row r="14" spans="5:11">
      <c r="E14" s="99"/>
      <c r="F14" s="91" t="str">
        <f t="shared" si="0"/>
        <v/>
      </c>
      <c r="G14" s="46"/>
      <c r="H14" s="90"/>
      <c r="I14" s="90"/>
      <c r="J14" s="90"/>
      <c r="K14" s="90"/>
    </row>
    <row r="15" spans="5:11">
      <c r="E15" s="99"/>
      <c r="F15" s="91" t="str">
        <f t="shared" si="0"/>
        <v/>
      </c>
      <c r="G15" s="46"/>
      <c r="H15" s="90"/>
      <c r="I15" s="90"/>
      <c r="J15" s="90"/>
      <c r="K15" s="90"/>
    </row>
    <row r="16" spans="5:11">
      <c r="E16" s="99"/>
      <c r="F16" s="91" t="str">
        <f t="shared" si="0"/>
        <v/>
      </c>
      <c r="G16" s="46"/>
      <c r="H16" s="90"/>
      <c r="I16" s="90"/>
      <c r="J16" s="90"/>
      <c r="K16" s="90"/>
    </row>
    <row r="17" spans="5:11">
      <c r="E17" s="99"/>
      <c r="F17" s="91" t="str">
        <f t="shared" si="0"/>
        <v/>
      </c>
      <c r="G17" s="46"/>
      <c r="H17" s="90"/>
      <c r="I17" s="90"/>
      <c r="J17" s="90"/>
      <c r="K17" s="90"/>
    </row>
    <row r="18" spans="5:11">
      <c r="E18" s="99"/>
      <c r="F18" s="91" t="str">
        <f t="shared" si="0"/>
        <v/>
      </c>
      <c r="G18" s="46"/>
      <c r="H18" s="90"/>
      <c r="I18" s="90"/>
      <c r="J18" s="90"/>
      <c r="K18" s="90"/>
    </row>
    <row r="19" spans="5:11">
      <c r="E19" s="99"/>
      <c r="F19" s="91" t="str">
        <f t="shared" si="0"/>
        <v/>
      </c>
      <c r="G19" s="46"/>
      <c r="H19" s="90"/>
      <c r="I19" s="90"/>
      <c r="J19" s="90"/>
      <c r="K19" s="90"/>
    </row>
    <row r="20" spans="5:11">
      <c r="E20" s="99"/>
      <c r="F20" s="91" t="str">
        <f t="shared" si="0"/>
        <v/>
      </c>
      <c r="G20" s="46"/>
      <c r="H20" s="90"/>
      <c r="I20" s="90"/>
      <c r="J20" s="90"/>
      <c r="K20" s="90"/>
    </row>
    <row r="21" spans="5:11">
      <c r="E21" s="99"/>
      <c r="F21" s="91" t="str">
        <f t="shared" si="0"/>
        <v/>
      </c>
      <c r="G21" s="46"/>
      <c r="H21" s="90"/>
      <c r="I21" s="90"/>
      <c r="J21" s="90"/>
      <c r="K21" s="90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4" zoomScaleNormal="100" workbookViewId="0">
      <selection activeCell="A4" sqref="A4"/>
    </sheetView>
  </sheetViews>
  <sheetFormatPr defaultColWidth="9" defaultRowHeight="16.5"/>
  <cols>
    <col min="1" max="1" width="0.125" style="67" customWidth="1"/>
    <col min="2" max="4" width="9" style="67" hidden="1" customWidth="1"/>
    <col min="5" max="5" width="10.625" style="67" customWidth="1"/>
    <col min="6" max="6" width="12.625" style="67" customWidth="1"/>
    <col min="7" max="7" width="15.625" style="67" customWidth="1"/>
    <col min="8" max="8" width="28.75" style="67" customWidth="1"/>
    <col min="9" max="9" width="6.75" style="67" hidden="1" customWidth="1"/>
    <col min="10" max="10" width="9.75" style="67" bestFit="1" customWidth="1"/>
    <col min="11" max="11" width="9.875" style="67" bestFit="1" customWidth="1"/>
    <col min="12" max="12" width="7.875" style="67" customWidth="1"/>
    <col min="13" max="13" width="16.625" style="67" customWidth="1"/>
    <col min="14" max="14" width="10.625" style="67" customWidth="1"/>
    <col min="15" max="15" width="28.75" style="67" customWidth="1"/>
    <col min="16" max="17" width="13.875" style="67" customWidth="1"/>
    <col min="18" max="18" width="7.5" style="67" customWidth="1"/>
    <col min="19" max="19" width="11" style="67" customWidth="1"/>
    <col min="20" max="20" width="12.375" style="67" customWidth="1"/>
    <col min="21" max="21" width="9" style="67" customWidth="1"/>
    <col min="22" max="22" width="29.125" style="67" customWidth="1"/>
    <col min="23" max="24" width="9.875" style="67" bestFit="1" customWidth="1"/>
    <col min="25" max="16384" width="9" style="67"/>
  </cols>
  <sheetData>
    <row r="1" spans="2:25" ht="9.6" hidden="1" customHeight="1"/>
    <row r="2" spans="2:25" ht="9.6" hidden="1" customHeight="1"/>
    <row r="3" spans="2:25" ht="9.6" hidden="1" customHeight="1">
      <c r="I3" s="67">
        <v>4</v>
      </c>
    </row>
    <row r="4" spans="2:25" ht="16.5" customHeight="1">
      <c r="E4" s="560" t="s">
        <v>209</v>
      </c>
      <c r="F4" s="548"/>
      <c r="G4" s="569" t="s">
        <v>217</v>
      </c>
      <c r="H4" s="585"/>
      <c r="I4" s="585"/>
      <c r="J4" s="569" t="s">
        <v>218</v>
      </c>
      <c r="K4" s="569"/>
      <c r="L4" s="569"/>
      <c r="M4" s="569" t="s">
        <v>219</v>
      </c>
      <c r="N4" s="585"/>
      <c r="O4" s="585"/>
      <c r="P4" s="560" t="s">
        <v>220</v>
      </c>
      <c r="Q4" s="547"/>
      <c r="R4" s="548"/>
      <c r="S4" s="560" t="s">
        <v>221</v>
      </c>
      <c r="T4" s="583"/>
      <c r="U4" s="583"/>
      <c r="V4" s="584"/>
      <c r="W4" s="569" t="s">
        <v>222</v>
      </c>
      <c r="X4" s="569"/>
      <c r="Y4" s="569"/>
    </row>
    <row r="5" spans="2:25" ht="40.5">
      <c r="E5" s="61" t="s">
        <v>210</v>
      </c>
      <c r="F5" s="13" t="s">
        <v>211</v>
      </c>
      <c r="G5" s="61" t="s">
        <v>212</v>
      </c>
      <c r="H5" s="61" t="s">
        <v>213</v>
      </c>
      <c r="I5" s="61"/>
      <c r="J5" s="61" t="s">
        <v>214</v>
      </c>
      <c r="K5" s="61" t="s">
        <v>215</v>
      </c>
      <c r="L5" s="55" t="s">
        <v>216</v>
      </c>
      <c r="M5" s="61" t="s">
        <v>223</v>
      </c>
      <c r="N5" s="55" t="s">
        <v>224</v>
      </c>
      <c r="O5" s="55" t="s">
        <v>225</v>
      </c>
      <c r="P5" s="61" t="s">
        <v>214</v>
      </c>
      <c r="Q5" s="61" t="s">
        <v>215</v>
      </c>
      <c r="R5" s="55" t="s">
        <v>216</v>
      </c>
      <c r="S5" s="58" t="s">
        <v>226</v>
      </c>
      <c r="T5" s="22" t="s">
        <v>229</v>
      </c>
      <c r="U5" s="23" t="s">
        <v>227</v>
      </c>
      <c r="V5" s="24" t="s">
        <v>228</v>
      </c>
      <c r="W5" s="61" t="s">
        <v>214</v>
      </c>
      <c r="X5" s="61" t="s">
        <v>215</v>
      </c>
      <c r="Y5" s="61" t="s">
        <v>216</v>
      </c>
    </row>
    <row r="6" spans="2:25" hidden="1">
      <c r="E6" s="85"/>
      <c r="F6" s="86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8"/>
      <c r="U6" s="89"/>
      <c r="V6" s="64"/>
      <c r="W6" s="38"/>
      <c r="X6" s="38"/>
      <c r="Y6" s="38"/>
    </row>
    <row r="7" spans="2:25" hidden="1">
      <c r="E7" s="85"/>
      <c r="F7" s="86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8"/>
      <c r="U7" s="89"/>
      <c r="V7" s="64"/>
      <c r="W7" s="38"/>
      <c r="X7" s="38"/>
      <c r="Y7" s="38"/>
    </row>
    <row r="8" spans="2:25" hidden="1">
      <c r="E8" s="85"/>
      <c r="F8" s="86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8"/>
      <c r="U8" s="89"/>
      <c r="V8" s="64"/>
      <c r="W8" s="38"/>
      <c r="X8" s="38"/>
      <c r="Y8" s="38"/>
    </row>
    <row r="9" spans="2:25" hidden="1">
      <c r="E9" s="85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8"/>
      <c r="U9" s="89"/>
      <c r="V9" s="64"/>
      <c r="W9" s="38"/>
      <c r="X9" s="38"/>
      <c r="Y9" s="38"/>
    </row>
    <row r="10" spans="2:25" hidden="1">
      <c r="E10" s="85"/>
      <c r="F10" s="86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8"/>
      <c r="U10" s="89"/>
      <c r="V10" s="64"/>
      <c r="W10" s="38"/>
      <c r="X10" s="38"/>
      <c r="Y10" s="38"/>
    </row>
    <row r="11" spans="2:25">
      <c r="E11" s="172" t="s">
        <v>1116</v>
      </c>
      <c r="F11" s="91">
        <f t="shared" ref="F11:F21" si="0">IF(ISBLANK($E11),"",VLOOKUP($E11,대표이사_참여인력_개요,2,FALSE))</f>
        <v>700101</v>
      </c>
      <c r="G11" s="47" t="s">
        <v>199</v>
      </c>
      <c r="H11" s="257" t="s">
        <v>1053</v>
      </c>
      <c r="I11" s="335"/>
      <c r="J11" s="262">
        <v>41640</v>
      </c>
      <c r="K11" s="262">
        <v>42735</v>
      </c>
      <c r="L11" s="92">
        <f t="shared" ref="L11:L21" si="1">IF(ISBLANK(J11),"",DATEDIF(J11,K11,"d")/365)</f>
        <v>3</v>
      </c>
      <c r="M11" s="90" t="s">
        <v>1121</v>
      </c>
      <c r="N11" s="90" t="s">
        <v>1141</v>
      </c>
      <c r="O11" s="264"/>
      <c r="P11" s="262">
        <v>41640</v>
      </c>
      <c r="Q11" s="262">
        <v>42369</v>
      </c>
      <c r="R11" s="93">
        <f t="shared" ref="R11:R19" si="2">IF(ISBLANK(P11),"",DATEDIF(P11,Q11,"d")/365)</f>
        <v>1.9972602739726026</v>
      </c>
      <c r="S11" s="94" t="s">
        <v>114</v>
      </c>
      <c r="T11" s="94" t="s">
        <v>189</v>
      </c>
      <c r="U11" s="95" t="s">
        <v>101</v>
      </c>
      <c r="V11" s="64"/>
      <c r="W11" s="96">
        <v>41640</v>
      </c>
      <c r="X11" s="96">
        <v>42004</v>
      </c>
      <c r="Y11" s="97">
        <f t="shared" ref="Y11:Y17" si="3">IF(ISBLANK(W11),"",DATEDIF(W11,X11,"d")/365)</f>
        <v>0.99726027397260275</v>
      </c>
    </row>
    <row r="12" spans="2:25" s="202" customFormat="1">
      <c r="B12" s="170"/>
      <c r="C12" s="170"/>
      <c r="D12" s="170"/>
      <c r="E12" s="172" t="s">
        <v>1116</v>
      </c>
      <c r="F12" s="91">
        <f t="shared" si="0"/>
        <v>700101</v>
      </c>
      <c r="G12" s="47" t="s">
        <v>199</v>
      </c>
      <c r="H12" s="257" t="s">
        <v>1053</v>
      </c>
      <c r="I12" s="335"/>
      <c r="J12" s="262">
        <v>41640</v>
      </c>
      <c r="K12" s="262">
        <v>42735</v>
      </c>
      <c r="L12" s="92">
        <f t="shared" si="1"/>
        <v>3</v>
      </c>
      <c r="M12" s="90" t="s">
        <v>1142</v>
      </c>
      <c r="N12" s="90" t="s">
        <v>1143</v>
      </c>
      <c r="O12" s="264"/>
      <c r="P12" s="262">
        <v>41640</v>
      </c>
      <c r="Q12" s="262">
        <v>42369</v>
      </c>
      <c r="R12" s="93">
        <f t="shared" si="2"/>
        <v>1.9972602739726026</v>
      </c>
      <c r="S12" s="94" t="s">
        <v>114</v>
      </c>
      <c r="T12" s="94" t="s">
        <v>190</v>
      </c>
      <c r="U12" s="95" t="s">
        <v>101</v>
      </c>
      <c r="V12" s="210"/>
      <c r="W12" s="96">
        <v>42005</v>
      </c>
      <c r="X12" s="96">
        <v>42369</v>
      </c>
      <c r="Y12" s="97">
        <f t="shared" si="3"/>
        <v>0.99726027397260275</v>
      </c>
    </row>
    <row r="13" spans="2:25">
      <c r="E13" s="172" t="s">
        <v>1116</v>
      </c>
      <c r="F13" s="91">
        <f t="shared" si="0"/>
        <v>700101</v>
      </c>
      <c r="G13" s="47" t="s">
        <v>199</v>
      </c>
      <c r="H13" s="257" t="s">
        <v>1053</v>
      </c>
      <c r="I13" s="335"/>
      <c r="J13" s="262">
        <v>41640</v>
      </c>
      <c r="K13" s="262">
        <v>42735</v>
      </c>
      <c r="L13" s="92">
        <f t="shared" si="1"/>
        <v>3</v>
      </c>
      <c r="M13" s="90" t="s">
        <v>1122</v>
      </c>
      <c r="N13" s="90" t="s">
        <v>1144</v>
      </c>
      <c r="O13" s="264"/>
      <c r="P13" s="262">
        <v>42370</v>
      </c>
      <c r="Q13" s="262">
        <v>42735</v>
      </c>
      <c r="R13" s="93">
        <f t="shared" si="2"/>
        <v>1</v>
      </c>
      <c r="S13" s="94" t="s">
        <v>114</v>
      </c>
      <c r="T13" s="94" t="s">
        <v>448</v>
      </c>
      <c r="U13" s="95" t="s">
        <v>114</v>
      </c>
      <c r="V13" s="64"/>
      <c r="W13" s="96">
        <v>42370</v>
      </c>
      <c r="X13" s="96">
        <v>42735</v>
      </c>
      <c r="Y13" s="97">
        <f t="shared" si="3"/>
        <v>1</v>
      </c>
    </row>
    <row r="14" spans="2:25">
      <c r="E14" s="172" t="s">
        <v>1116</v>
      </c>
      <c r="F14" s="91">
        <f t="shared" si="0"/>
        <v>700101</v>
      </c>
      <c r="G14" s="47" t="s">
        <v>449</v>
      </c>
      <c r="H14" s="257" t="s">
        <v>1140</v>
      </c>
      <c r="I14" s="335"/>
      <c r="J14" s="262">
        <v>40087</v>
      </c>
      <c r="K14" s="262">
        <v>40268</v>
      </c>
      <c r="L14" s="92">
        <f t="shared" si="1"/>
        <v>0.49589041095890413</v>
      </c>
      <c r="M14" s="90" t="s">
        <v>1107</v>
      </c>
      <c r="N14" s="90" t="s">
        <v>1143</v>
      </c>
      <c r="O14" s="264"/>
      <c r="P14" s="262">
        <v>40087</v>
      </c>
      <c r="Q14" s="262">
        <v>40268</v>
      </c>
      <c r="R14" s="93">
        <f t="shared" si="2"/>
        <v>0.49589041095890413</v>
      </c>
      <c r="S14" s="94" t="s">
        <v>101</v>
      </c>
      <c r="T14" s="94" t="s">
        <v>189</v>
      </c>
      <c r="U14" s="95" t="s">
        <v>101</v>
      </c>
      <c r="V14" s="64"/>
      <c r="W14" s="96">
        <v>40087</v>
      </c>
      <c r="X14" s="96">
        <v>40268</v>
      </c>
      <c r="Y14" s="97">
        <f t="shared" si="3"/>
        <v>0.49589041095890413</v>
      </c>
    </row>
    <row r="15" spans="2:25">
      <c r="E15" s="172" t="s">
        <v>1116</v>
      </c>
      <c r="F15" s="91">
        <f t="shared" si="0"/>
        <v>700101</v>
      </c>
      <c r="G15" s="47" t="s">
        <v>199</v>
      </c>
      <c r="H15" s="257" t="s">
        <v>1120</v>
      </c>
      <c r="I15" s="335"/>
      <c r="J15" s="262">
        <v>40269</v>
      </c>
      <c r="K15" s="262">
        <v>42769</v>
      </c>
      <c r="L15" s="92">
        <f t="shared" si="1"/>
        <v>6.8493150684931505</v>
      </c>
      <c r="M15" s="90" t="s">
        <v>1123</v>
      </c>
      <c r="N15" s="90" t="s">
        <v>1145</v>
      </c>
      <c r="O15" s="264"/>
      <c r="P15" s="262">
        <v>40269</v>
      </c>
      <c r="Q15" s="262">
        <v>42004</v>
      </c>
      <c r="R15" s="93">
        <f t="shared" si="2"/>
        <v>4.7534246575342465</v>
      </c>
      <c r="S15" s="94" t="s">
        <v>114</v>
      </c>
      <c r="T15" s="94" t="s">
        <v>189</v>
      </c>
      <c r="U15" s="95" t="s">
        <v>101</v>
      </c>
      <c r="V15" s="64"/>
      <c r="W15" s="96">
        <v>40269</v>
      </c>
      <c r="X15" s="96">
        <v>42004</v>
      </c>
      <c r="Y15" s="97">
        <f t="shared" si="3"/>
        <v>4.7534246575342465</v>
      </c>
    </row>
    <row r="16" spans="2:25">
      <c r="E16" s="172" t="s">
        <v>1116</v>
      </c>
      <c r="F16" s="91">
        <f t="shared" si="0"/>
        <v>700101</v>
      </c>
      <c r="G16" s="47" t="s">
        <v>199</v>
      </c>
      <c r="H16" s="257" t="s">
        <v>1120</v>
      </c>
      <c r="I16" s="335"/>
      <c r="J16" s="262">
        <v>40269</v>
      </c>
      <c r="K16" s="262">
        <v>42769</v>
      </c>
      <c r="L16" s="92">
        <f t="shared" si="1"/>
        <v>6.8493150684931505</v>
      </c>
      <c r="M16" s="90" t="s">
        <v>1123</v>
      </c>
      <c r="N16" s="90" t="s">
        <v>1143</v>
      </c>
      <c r="O16" s="264"/>
      <c r="P16" s="262">
        <v>42005</v>
      </c>
      <c r="Q16" s="262">
        <v>42769</v>
      </c>
      <c r="R16" s="93">
        <f t="shared" si="2"/>
        <v>2.0931506849315067</v>
      </c>
      <c r="S16" s="94" t="s">
        <v>114</v>
      </c>
      <c r="T16" s="94" t="s">
        <v>189</v>
      </c>
      <c r="U16" s="95" t="s">
        <v>101</v>
      </c>
      <c r="V16" s="64"/>
      <c r="W16" s="96">
        <v>42005</v>
      </c>
      <c r="X16" s="96">
        <v>42769</v>
      </c>
      <c r="Y16" s="97">
        <f t="shared" si="3"/>
        <v>2.0931506849315067</v>
      </c>
    </row>
    <row r="17" spans="2:25">
      <c r="E17" s="172" t="s">
        <v>1106</v>
      </c>
      <c r="F17" s="91">
        <f t="shared" si="0"/>
        <v>710101</v>
      </c>
      <c r="G17" s="47" t="s">
        <v>199</v>
      </c>
      <c r="H17" s="257" t="s">
        <v>1053</v>
      </c>
      <c r="I17" s="335"/>
      <c r="J17" s="262">
        <v>40544</v>
      </c>
      <c r="K17" s="262">
        <v>42766</v>
      </c>
      <c r="L17" s="92">
        <f t="shared" si="1"/>
        <v>6.087671232876712</v>
      </c>
      <c r="M17" s="90" t="s">
        <v>1123</v>
      </c>
      <c r="N17" s="90" t="s">
        <v>1143</v>
      </c>
      <c r="O17" s="264"/>
      <c r="P17" s="262">
        <v>40544</v>
      </c>
      <c r="Q17" s="262">
        <v>42766</v>
      </c>
      <c r="R17" s="93">
        <f t="shared" si="2"/>
        <v>6.087671232876712</v>
      </c>
      <c r="S17" s="94" t="s">
        <v>114</v>
      </c>
      <c r="T17" s="94" t="s">
        <v>189</v>
      </c>
      <c r="U17" s="95" t="s">
        <v>101</v>
      </c>
      <c r="V17" s="64"/>
      <c r="W17" s="96"/>
      <c r="X17" s="96"/>
      <c r="Y17" s="97" t="str">
        <f t="shared" si="3"/>
        <v/>
      </c>
    </row>
    <row r="18" spans="2:25">
      <c r="E18" s="172" t="s">
        <v>1109</v>
      </c>
      <c r="F18" s="91">
        <f t="shared" si="0"/>
        <v>720101</v>
      </c>
      <c r="G18" s="47" t="s">
        <v>449</v>
      </c>
      <c r="H18" s="257" t="s">
        <v>1119</v>
      </c>
      <c r="I18" s="335"/>
      <c r="J18" s="262">
        <v>40179</v>
      </c>
      <c r="K18" s="262">
        <v>42004</v>
      </c>
      <c r="L18" s="92">
        <f t="shared" si="1"/>
        <v>5</v>
      </c>
      <c r="M18" s="90"/>
      <c r="N18" s="90"/>
      <c r="O18" s="264"/>
      <c r="P18" s="262"/>
      <c r="Q18" s="262"/>
      <c r="R18" s="93" t="str">
        <f t="shared" si="2"/>
        <v/>
      </c>
      <c r="S18" s="94"/>
      <c r="T18" s="94"/>
      <c r="U18" s="95"/>
      <c r="V18" s="64"/>
      <c r="W18" s="96"/>
      <c r="X18" s="96"/>
      <c r="Y18" s="97" t="str">
        <f t="shared" ref="Y18:Y21" si="4">IF(ISBLANK(W18),"",DATEDIF(W18,X18,"d")/365)</f>
        <v/>
      </c>
    </row>
    <row r="19" spans="2:25">
      <c r="E19" s="172" t="s">
        <v>1109</v>
      </c>
      <c r="F19" s="91">
        <f t="shared" si="0"/>
        <v>720101</v>
      </c>
      <c r="G19" s="47" t="s">
        <v>199</v>
      </c>
      <c r="H19" s="257" t="s">
        <v>1120</v>
      </c>
      <c r="I19" s="335"/>
      <c r="J19" s="262">
        <v>42005</v>
      </c>
      <c r="K19" s="262">
        <v>42766</v>
      </c>
      <c r="L19" s="92">
        <f t="shared" si="1"/>
        <v>2.0849315068493151</v>
      </c>
      <c r="M19" s="90"/>
      <c r="N19" s="90"/>
      <c r="O19" s="49"/>
      <c r="P19" s="46"/>
      <c r="Q19" s="46"/>
      <c r="R19" s="93" t="str">
        <f t="shared" si="2"/>
        <v/>
      </c>
      <c r="S19" s="94"/>
      <c r="T19" s="94"/>
      <c r="U19" s="95"/>
      <c r="V19" s="64"/>
      <c r="W19" s="96"/>
      <c r="X19" s="96"/>
      <c r="Y19" s="97" t="str">
        <f t="shared" si="4"/>
        <v/>
      </c>
    </row>
    <row r="20" spans="2:25" s="202" customFormat="1">
      <c r="B20" s="170"/>
      <c r="C20" s="170"/>
      <c r="D20" s="170"/>
      <c r="E20" s="172" t="s">
        <v>1109</v>
      </c>
      <c r="F20" s="91">
        <f t="shared" si="0"/>
        <v>720101</v>
      </c>
      <c r="G20" s="47" t="s">
        <v>199</v>
      </c>
      <c r="H20" s="257" t="s">
        <v>1120</v>
      </c>
      <c r="I20" s="335"/>
      <c r="J20" s="262">
        <v>42005</v>
      </c>
      <c r="K20" s="262">
        <v>42766</v>
      </c>
      <c r="L20" s="92">
        <f t="shared" si="1"/>
        <v>2.0849315068493151</v>
      </c>
      <c r="M20" s="81"/>
      <c r="N20" s="81"/>
      <c r="O20" s="207"/>
      <c r="P20" s="178"/>
      <c r="Q20" s="178"/>
      <c r="R20" s="93" t="str">
        <f t="shared" ref="R20:R21" si="5">IF(ISBLANK(P20),"",DATEDIF(P20,Q20,"d")/365)</f>
        <v/>
      </c>
      <c r="S20" s="208"/>
      <c r="T20" s="212"/>
      <c r="U20" s="209"/>
      <c r="V20" s="210"/>
      <c r="W20" s="211"/>
      <c r="X20" s="211"/>
      <c r="Y20" s="97" t="str">
        <f t="shared" si="4"/>
        <v/>
      </c>
    </row>
    <row r="21" spans="2:25">
      <c r="E21" s="172" t="s">
        <v>1110</v>
      </c>
      <c r="F21" s="91">
        <f t="shared" si="0"/>
        <v>730101</v>
      </c>
      <c r="G21" s="47" t="s">
        <v>199</v>
      </c>
      <c r="H21" s="257" t="s">
        <v>1120</v>
      </c>
      <c r="I21" s="335"/>
      <c r="J21" s="262">
        <v>42005</v>
      </c>
      <c r="K21" s="262">
        <v>42766</v>
      </c>
      <c r="L21" s="92">
        <f t="shared" si="1"/>
        <v>2.0849315068493151</v>
      </c>
      <c r="M21" s="90"/>
      <c r="N21" s="90"/>
      <c r="O21" s="49"/>
      <c r="P21" s="46"/>
      <c r="Q21" s="46"/>
      <c r="R21" s="93" t="str">
        <f t="shared" si="5"/>
        <v/>
      </c>
      <c r="S21" s="94"/>
      <c r="T21" s="94"/>
      <c r="U21" s="95"/>
      <c r="V21" s="64"/>
      <c r="W21" s="96"/>
      <c r="X21" s="96"/>
      <c r="Y21" s="97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/>
  </sheetViews>
  <sheetFormatPr defaultColWidth="9" defaultRowHeight="16.5"/>
  <cols>
    <col min="1" max="1" width="50.625" style="67" customWidth="1"/>
    <col min="2" max="2" width="14.625" style="67" customWidth="1"/>
    <col min="3" max="4" width="20.625" style="67" customWidth="1"/>
    <col min="5" max="16384" width="9" style="67"/>
  </cols>
  <sheetData>
    <row r="1" spans="1:4" ht="16.5" customHeight="1">
      <c r="A1" s="75" t="s">
        <v>113</v>
      </c>
      <c r="B1" s="75" t="s">
        <v>186</v>
      </c>
      <c r="C1" s="75" t="s">
        <v>394</v>
      </c>
      <c r="D1" s="75" t="s">
        <v>187</v>
      </c>
    </row>
    <row r="2" spans="1:4" ht="16.5" customHeight="1">
      <c r="A2" s="80" t="s">
        <v>1146</v>
      </c>
      <c r="B2" s="81" t="s">
        <v>127</v>
      </c>
      <c r="C2" s="82">
        <v>-10000000000</v>
      </c>
      <c r="D2" s="83">
        <v>36161</v>
      </c>
    </row>
    <row r="3" spans="1:4" ht="16.5" customHeight="1">
      <c r="A3" s="80" t="s">
        <v>1146</v>
      </c>
      <c r="B3" s="81" t="s">
        <v>128</v>
      </c>
      <c r="C3" s="82">
        <v>2700000000</v>
      </c>
      <c r="D3" s="83">
        <v>36891</v>
      </c>
    </row>
    <row r="4" spans="1:4" ht="16.5" customHeight="1">
      <c r="A4" s="80" t="s">
        <v>1146</v>
      </c>
      <c r="B4" s="81" t="s">
        <v>128</v>
      </c>
      <c r="C4" s="82">
        <v>14000000000</v>
      </c>
      <c r="D4" s="83">
        <v>36892</v>
      </c>
    </row>
    <row r="5" spans="1:4" ht="16.5" customHeight="1">
      <c r="A5" s="80" t="s">
        <v>1146</v>
      </c>
      <c r="B5" s="81" t="s">
        <v>128</v>
      </c>
      <c r="C5" s="82">
        <v>1000000000</v>
      </c>
      <c r="D5" s="83">
        <v>36892</v>
      </c>
    </row>
    <row r="6" spans="1:4" ht="16.5" customHeight="1">
      <c r="A6" s="80" t="s">
        <v>1147</v>
      </c>
      <c r="B6" s="81" t="s">
        <v>127</v>
      </c>
      <c r="C6" s="82">
        <v>-3000000000</v>
      </c>
      <c r="D6" s="83">
        <v>37226</v>
      </c>
    </row>
    <row r="7" spans="1:4" ht="16.5" customHeight="1">
      <c r="A7" s="80" t="s">
        <v>1147</v>
      </c>
      <c r="B7" s="81" t="s">
        <v>128</v>
      </c>
      <c r="C7" s="82">
        <v>300000000</v>
      </c>
      <c r="D7" s="83">
        <v>38384</v>
      </c>
    </row>
    <row r="8" spans="1:4" ht="16.5" customHeight="1">
      <c r="A8" s="80" t="s">
        <v>1147</v>
      </c>
      <c r="B8" s="81" t="s">
        <v>128</v>
      </c>
      <c r="C8" s="82">
        <v>350000000</v>
      </c>
      <c r="D8" s="83">
        <v>38477</v>
      </c>
    </row>
    <row r="9" spans="1:4" ht="16.5" customHeight="1">
      <c r="A9" s="80" t="s">
        <v>1147</v>
      </c>
      <c r="B9" s="81" t="s">
        <v>128</v>
      </c>
      <c r="C9" s="82">
        <v>400000000</v>
      </c>
      <c r="D9" s="83">
        <v>38718</v>
      </c>
    </row>
    <row r="10" spans="1:4" ht="16.5" customHeight="1">
      <c r="A10" s="80" t="s">
        <v>1147</v>
      </c>
      <c r="B10" s="81" t="s">
        <v>128</v>
      </c>
      <c r="C10" s="82">
        <v>150000000</v>
      </c>
      <c r="D10" s="83">
        <v>38869</v>
      </c>
    </row>
    <row r="11" spans="1:4" ht="16.5" customHeight="1">
      <c r="A11" s="80" t="s">
        <v>1147</v>
      </c>
      <c r="B11" s="81" t="s">
        <v>128</v>
      </c>
      <c r="C11" s="82">
        <v>130000000</v>
      </c>
      <c r="D11" s="83">
        <v>39083</v>
      </c>
    </row>
    <row r="12" spans="1:4" ht="16.5" customHeight="1">
      <c r="A12" s="80" t="s">
        <v>1147</v>
      </c>
      <c r="B12" s="81" t="s">
        <v>128</v>
      </c>
      <c r="C12" s="82">
        <v>60000000</v>
      </c>
      <c r="D12" s="83">
        <v>39234</v>
      </c>
    </row>
    <row r="13" spans="1:4" ht="16.5" customHeight="1">
      <c r="A13" s="80" t="s">
        <v>1147</v>
      </c>
      <c r="B13" s="81" t="s">
        <v>128</v>
      </c>
      <c r="C13" s="82">
        <v>1800000000</v>
      </c>
      <c r="D13" s="83">
        <v>39448</v>
      </c>
    </row>
    <row r="14" spans="1:4" ht="16.5" customHeight="1">
      <c r="A14" s="80" t="s">
        <v>1147</v>
      </c>
      <c r="B14" s="81" t="s">
        <v>128</v>
      </c>
      <c r="C14" s="82">
        <v>400000000</v>
      </c>
      <c r="D14" s="83">
        <v>39600</v>
      </c>
    </row>
    <row r="15" spans="1:4" ht="16.5" customHeight="1">
      <c r="A15" s="80" t="s">
        <v>1148</v>
      </c>
      <c r="B15" s="81" t="s">
        <v>127</v>
      </c>
      <c r="C15" s="82">
        <v>-10000000000</v>
      </c>
      <c r="D15" s="83">
        <v>38353</v>
      </c>
    </row>
    <row r="16" spans="1:4" ht="16.5" customHeight="1">
      <c r="A16" s="80" t="s">
        <v>1148</v>
      </c>
      <c r="B16" s="81" t="s">
        <v>128</v>
      </c>
      <c r="C16" s="82">
        <v>7700000000</v>
      </c>
      <c r="D16" s="83">
        <v>39448</v>
      </c>
    </row>
    <row r="17" spans="1:4" ht="16.5" customHeight="1">
      <c r="A17" s="80" t="s">
        <v>1148</v>
      </c>
      <c r="B17" s="81" t="s">
        <v>128</v>
      </c>
      <c r="C17" s="82">
        <v>1900000000</v>
      </c>
      <c r="D17" s="83">
        <v>39600</v>
      </c>
    </row>
    <row r="18" spans="1:4" ht="16.5" customHeight="1">
      <c r="A18" s="80" t="s">
        <v>1148</v>
      </c>
      <c r="B18" s="81" t="s">
        <v>128</v>
      </c>
      <c r="C18" s="82">
        <v>6000000000</v>
      </c>
      <c r="D18" s="83">
        <v>39814</v>
      </c>
    </row>
    <row r="19" spans="1:4" ht="16.5" customHeight="1">
      <c r="A19" s="80" t="s">
        <v>1149</v>
      </c>
      <c r="B19" s="81" t="s">
        <v>127</v>
      </c>
      <c r="C19" s="82">
        <v>-5000000000</v>
      </c>
      <c r="D19" s="83">
        <v>41455</v>
      </c>
    </row>
    <row r="20" spans="1:4" ht="16.5" customHeight="1">
      <c r="A20" s="80" t="s">
        <v>1149</v>
      </c>
      <c r="B20" s="81" t="s">
        <v>128</v>
      </c>
      <c r="C20" s="82">
        <v>6000000000</v>
      </c>
      <c r="D20" s="83">
        <v>41640</v>
      </c>
    </row>
    <row r="21" spans="1:4" ht="16.5" customHeight="1">
      <c r="A21" s="80"/>
      <c r="B21" s="84"/>
      <c r="C21" s="82"/>
      <c r="D21" s="83"/>
    </row>
    <row r="22" spans="1:4" ht="16.5" customHeight="1">
      <c r="A22" s="80"/>
      <c r="B22" s="84"/>
      <c r="C22" s="82"/>
      <c r="D22" s="83"/>
    </row>
    <row r="23" spans="1:4" ht="16.5" customHeight="1">
      <c r="A23" s="80"/>
      <c r="B23" s="84"/>
      <c r="C23" s="82"/>
      <c r="D23" s="83"/>
    </row>
    <row r="24" spans="1:4" ht="16.5" customHeight="1">
      <c r="A24" s="80"/>
      <c r="B24" s="84"/>
      <c r="C24" s="82"/>
      <c r="D24" s="83"/>
    </row>
    <row r="25" spans="1:4" ht="16.5" customHeight="1">
      <c r="A25" s="80"/>
      <c r="B25" s="84"/>
      <c r="C25" s="82"/>
      <c r="D25" s="83"/>
    </row>
    <row r="26" spans="1:4" ht="16.5" customHeight="1">
      <c r="A26" s="80"/>
      <c r="B26" s="84"/>
      <c r="C26" s="82"/>
      <c r="D26" s="83"/>
    </row>
    <row r="27" spans="1:4" ht="16.5" customHeight="1">
      <c r="A27" s="80"/>
      <c r="B27" s="84"/>
      <c r="C27" s="82"/>
      <c r="D27" s="83"/>
    </row>
    <row r="28" spans="1:4" ht="16.5" customHeight="1">
      <c r="A28" s="80"/>
      <c r="B28" s="84"/>
      <c r="C28" s="82"/>
      <c r="D28" s="83"/>
    </row>
    <row r="29" spans="1:4" ht="16.5" customHeight="1">
      <c r="A29" s="80"/>
      <c r="B29" s="84"/>
      <c r="C29" s="82"/>
      <c r="D29" s="83"/>
    </row>
    <row r="30" spans="1:4" ht="16.5" customHeight="1">
      <c r="A30" s="80"/>
      <c r="B30" s="84"/>
      <c r="C30" s="82"/>
      <c r="D30" s="83"/>
    </row>
    <row r="31" spans="1:4" ht="16.5" customHeight="1">
      <c r="A31" s="80"/>
      <c r="B31" s="84"/>
      <c r="C31" s="82"/>
      <c r="D31" s="83"/>
    </row>
    <row r="32" spans="1:4" ht="16.5" customHeight="1">
      <c r="A32" s="80"/>
      <c r="B32" s="84"/>
      <c r="C32" s="82"/>
      <c r="D32" s="83"/>
    </row>
    <row r="33" spans="1:4" ht="16.5" customHeight="1">
      <c r="A33" s="80"/>
      <c r="B33" s="84"/>
      <c r="C33" s="82"/>
      <c r="D33" s="83"/>
    </row>
    <row r="34" spans="1:4" ht="16.5" customHeight="1">
      <c r="A34" s="80"/>
      <c r="B34" s="84"/>
      <c r="C34" s="82"/>
      <c r="D34" s="83"/>
    </row>
    <row r="35" spans="1:4" ht="16.5" customHeight="1">
      <c r="A35" s="80"/>
      <c r="B35" s="84"/>
      <c r="C35" s="82"/>
      <c r="D35" s="83"/>
    </row>
    <row r="36" spans="1:4" ht="16.5" customHeight="1">
      <c r="A36" s="80"/>
      <c r="B36" s="84"/>
      <c r="C36" s="82"/>
      <c r="D36" s="83"/>
    </row>
    <row r="37" spans="1:4" ht="16.5" customHeight="1">
      <c r="A37" s="80"/>
      <c r="B37" s="84"/>
      <c r="C37" s="82"/>
      <c r="D37" s="83"/>
    </row>
    <row r="38" spans="1:4" ht="16.5" customHeight="1">
      <c r="A38" s="80"/>
      <c r="B38" s="84"/>
      <c r="C38" s="82"/>
      <c r="D38" s="83"/>
    </row>
    <row r="39" spans="1:4" ht="16.5" customHeight="1">
      <c r="A39" s="80"/>
      <c r="B39" s="84"/>
      <c r="C39" s="82"/>
      <c r="D39" s="83"/>
    </row>
    <row r="40" spans="1:4" ht="16.5" customHeight="1">
      <c r="A40" s="80"/>
      <c r="B40" s="84"/>
      <c r="C40" s="82"/>
      <c r="D40" s="83"/>
    </row>
    <row r="41" spans="1:4" ht="16.5" customHeight="1">
      <c r="A41" s="80"/>
      <c r="B41" s="84"/>
      <c r="C41" s="82"/>
      <c r="D41" s="83"/>
    </row>
    <row r="42" spans="1:4" ht="16.5" customHeight="1">
      <c r="A42" s="80"/>
      <c r="B42" s="84"/>
      <c r="C42" s="82"/>
      <c r="D42" s="83"/>
    </row>
    <row r="43" spans="1:4" ht="16.5" customHeight="1">
      <c r="A43" s="80"/>
      <c r="B43" s="84"/>
      <c r="C43" s="82"/>
      <c r="D43" s="83"/>
    </row>
    <row r="44" spans="1:4" ht="16.5" customHeight="1">
      <c r="A44" s="80"/>
      <c r="B44" s="84"/>
      <c r="C44" s="82"/>
      <c r="D44" s="83"/>
    </row>
    <row r="45" spans="1:4" ht="16.5" customHeight="1">
      <c r="A45" s="80"/>
      <c r="B45" s="84"/>
      <c r="C45" s="82"/>
      <c r="D45" s="83"/>
    </row>
    <row r="46" spans="1:4" ht="16.5" customHeight="1">
      <c r="A46" s="80"/>
      <c r="B46" s="84"/>
      <c r="C46" s="82"/>
      <c r="D46" s="83"/>
    </row>
    <row r="47" spans="1:4" ht="16.5" customHeight="1">
      <c r="A47" s="80"/>
      <c r="B47" s="84"/>
      <c r="C47" s="82"/>
      <c r="D47" s="83"/>
    </row>
    <row r="48" spans="1:4" ht="16.5" customHeight="1">
      <c r="A48" s="80"/>
      <c r="B48" s="84"/>
      <c r="C48" s="82"/>
      <c r="D48" s="83"/>
    </row>
    <row r="49" spans="1:4" ht="16.5" customHeight="1">
      <c r="A49" s="80"/>
      <c r="B49" s="84"/>
      <c r="C49" s="82"/>
      <c r="D49" s="83"/>
    </row>
    <row r="50" spans="1:4" ht="16.5" customHeight="1">
      <c r="A50" s="80"/>
      <c r="B50" s="84"/>
      <c r="C50" s="82"/>
      <c r="D50" s="83"/>
    </row>
    <row r="51" spans="1:4" ht="16.5" customHeight="1">
      <c r="A51" s="80"/>
      <c r="B51" s="84"/>
      <c r="C51" s="82"/>
      <c r="D51" s="83"/>
    </row>
    <row r="52" spans="1:4" ht="16.5" customHeight="1">
      <c r="A52" s="80"/>
      <c r="B52" s="84"/>
      <c r="C52" s="82"/>
      <c r="D52" s="83"/>
    </row>
    <row r="53" spans="1:4" ht="16.5" customHeight="1">
      <c r="A53" s="80"/>
      <c r="B53" s="84"/>
      <c r="C53" s="82"/>
      <c r="D53" s="83"/>
    </row>
    <row r="54" spans="1:4" ht="16.5" customHeight="1">
      <c r="A54" s="80"/>
      <c r="B54" s="84"/>
      <c r="C54" s="82"/>
      <c r="D54" s="83"/>
    </row>
    <row r="55" spans="1:4" ht="16.5" customHeight="1">
      <c r="A55" s="80"/>
      <c r="B55" s="84"/>
      <c r="C55" s="82"/>
      <c r="D55" s="83"/>
    </row>
    <row r="56" spans="1:4" ht="16.5" customHeight="1">
      <c r="A56" s="80"/>
      <c r="B56" s="84"/>
      <c r="C56" s="82"/>
      <c r="D56" s="83"/>
    </row>
    <row r="57" spans="1:4" ht="16.5" customHeight="1">
      <c r="A57" s="80"/>
      <c r="B57" s="84"/>
      <c r="C57" s="82"/>
      <c r="D57" s="83"/>
    </row>
    <row r="58" spans="1:4" ht="16.5" customHeight="1">
      <c r="A58" s="80"/>
      <c r="B58" s="84"/>
      <c r="C58" s="82"/>
      <c r="D58" s="83"/>
    </row>
    <row r="59" spans="1:4" ht="16.5" customHeight="1">
      <c r="A59" s="80"/>
      <c r="B59" s="84"/>
      <c r="C59" s="82"/>
      <c r="D59" s="83"/>
    </row>
    <row r="60" spans="1:4" ht="16.5" customHeight="1">
      <c r="A60" s="80"/>
      <c r="B60" s="84"/>
      <c r="C60" s="82"/>
      <c r="D60" s="83"/>
    </row>
    <row r="61" spans="1:4" ht="16.5" customHeight="1">
      <c r="A61" s="80"/>
      <c r="B61" s="84"/>
      <c r="C61" s="82"/>
      <c r="D61" s="83"/>
    </row>
    <row r="62" spans="1:4" ht="16.5" customHeight="1">
      <c r="A62" s="80"/>
      <c r="B62" s="84"/>
      <c r="C62" s="82"/>
      <c r="D62" s="83"/>
    </row>
    <row r="63" spans="1:4" ht="16.5" customHeight="1">
      <c r="A63" s="80"/>
      <c r="B63" s="84"/>
      <c r="C63" s="82"/>
      <c r="D63" s="83"/>
    </row>
    <row r="64" spans="1:4" ht="16.5" customHeight="1">
      <c r="A64" s="80"/>
      <c r="B64" s="84"/>
      <c r="C64" s="82"/>
      <c r="D64" s="83"/>
    </row>
    <row r="65" spans="1:4" ht="16.5" customHeight="1">
      <c r="A65" s="80"/>
      <c r="B65" s="84"/>
      <c r="C65" s="82"/>
      <c r="D65" s="83"/>
    </row>
    <row r="66" spans="1:4" ht="16.5" customHeight="1">
      <c r="A66" s="80"/>
      <c r="B66" s="84"/>
      <c r="C66" s="82"/>
      <c r="D66" s="83"/>
    </row>
    <row r="67" spans="1:4" ht="16.5" customHeight="1">
      <c r="A67" s="80"/>
      <c r="B67" s="84"/>
      <c r="C67" s="82"/>
      <c r="D67" s="83"/>
    </row>
    <row r="68" spans="1:4" ht="16.5" customHeight="1">
      <c r="A68" s="80"/>
      <c r="B68" s="84"/>
      <c r="C68" s="82"/>
      <c r="D68" s="83"/>
    </row>
    <row r="69" spans="1:4" ht="16.5" customHeight="1">
      <c r="A69" s="80"/>
      <c r="B69" s="84"/>
      <c r="C69" s="82"/>
      <c r="D69" s="83"/>
    </row>
    <row r="70" spans="1:4" ht="16.5" customHeight="1">
      <c r="A70" s="80"/>
      <c r="B70" s="84"/>
      <c r="C70" s="82"/>
      <c r="D70" s="83"/>
    </row>
    <row r="71" spans="1:4" ht="16.5" customHeight="1">
      <c r="A71" s="80"/>
      <c r="B71" s="84"/>
      <c r="C71" s="82"/>
      <c r="D71" s="83"/>
    </row>
    <row r="72" spans="1:4" ht="16.5" customHeight="1">
      <c r="A72" s="80"/>
      <c r="B72" s="84"/>
      <c r="C72" s="82"/>
      <c r="D72" s="83"/>
    </row>
    <row r="73" spans="1:4" ht="16.5" customHeight="1">
      <c r="A73" s="80"/>
      <c r="B73" s="84"/>
      <c r="C73" s="82"/>
      <c r="D73" s="83"/>
    </row>
    <row r="74" spans="1:4" ht="16.5" customHeight="1">
      <c r="A74" s="80"/>
      <c r="B74" s="84"/>
      <c r="C74" s="82"/>
      <c r="D74" s="83"/>
    </row>
    <row r="75" spans="1:4" ht="16.5" customHeight="1">
      <c r="A75" s="80"/>
      <c r="B75" s="84"/>
      <c r="C75" s="82"/>
      <c r="D75" s="83"/>
    </row>
    <row r="76" spans="1:4" ht="16.5" customHeight="1">
      <c r="A76" s="80"/>
      <c r="B76" s="84"/>
      <c r="C76" s="82"/>
      <c r="D76" s="83"/>
    </row>
    <row r="77" spans="1:4" ht="16.5" customHeight="1">
      <c r="A77" s="80"/>
      <c r="B77" s="84"/>
      <c r="C77" s="82"/>
      <c r="D77" s="83"/>
    </row>
    <row r="78" spans="1:4" ht="16.5" customHeight="1">
      <c r="A78" s="80"/>
      <c r="B78" s="84"/>
      <c r="C78" s="82"/>
      <c r="D78" s="83"/>
    </row>
    <row r="79" spans="1:4" ht="16.5" customHeight="1">
      <c r="A79" s="80"/>
      <c r="B79" s="84"/>
      <c r="C79" s="82"/>
      <c r="D79" s="83"/>
    </row>
    <row r="80" spans="1:4" ht="16.5" customHeight="1">
      <c r="A80" s="80"/>
      <c r="B80" s="84"/>
      <c r="C80" s="82"/>
      <c r="D80" s="83"/>
    </row>
    <row r="81" spans="1:4" ht="16.5" customHeight="1">
      <c r="A81" s="80"/>
      <c r="B81" s="84"/>
      <c r="C81" s="82"/>
      <c r="D81" s="83"/>
    </row>
    <row r="82" spans="1:4" ht="16.5" customHeight="1">
      <c r="A82" s="80"/>
      <c r="B82" s="84"/>
      <c r="C82" s="82"/>
      <c r="D82" s="83"/>
    </row>
    <row r="83" spans="1:4" ht="16.5" customHeight="1">
      <c r="A83" s="80"/>
      <c r="B83" s="84"/>
      <c r="C83" s="82"/>
      <c r="D83" s="83"/>
    </row>
    <row r="84" spans="1:4" ht="16.5" customHeight="1">
      <c r="A84" s="80"/>
      <c r="B84" s="84"/>
      <c r="C84" s="82"/>
      <c r="D84" s="83"/>
    </row>
    <row r="85" spans="1:4" ht="16.5" customHeight="1">
      <c r="A85" s="80"/>
      <c r="B85" s="84"/>
      <c r="C85" s="82"/>
      <c r="D85" s="83"/>
    </row>
    <row r="86" spans="1:4" ht="16.5" customHeight="1">
      <c r="A86" s="80"/>
      <c r="B86" s="84"/>
      <c r="C86" s="82"/>
      <c r="D86" s="83"/>
    </row>
    <row r="87" spans="1:4" ht="16.5" customHeight="1">
      <c r="A87" s="80"/>
      <c r="B87" s="84"/>
      <c r="C87" s="82"/>
      <c r="D87" s="83"/>
    </row>
    <row r="88" spans="1:4" ht="16.5" customHeight="1">
      <c r="A88" s="80"/>
      <c r="B88" s="84"/>
      <c r="C88" s="82"/>
      <c r="D88" s="83"/>
    </row>
    <row r="89" spans="1:4" ht="16.5" customHeight="1">
      <c r="A89" s="80"/>
      <c r="B89" s="84"/>
      <c r="C89" s="82"/>
      <c r="D89" s="83"/>
    </row>
    <row r="90" spans="1:4" ht="16.5" customHeight="1">
      <c r="A90" s="80"/>
      <c r="B90" s="84"/>
      <c r="C90" s="82"/>
      <c r="D90" s="83"/>
    </row>
    <row r="91" spans="1:4" ht="16.5" customHeight="1">
      <c r="A91" s="80"/>
      <c r="B91" s="84"/>
      <c r="C91" s="82"/>
      <c r="D91" s="83"/>
    </row>
    <row r="92" spans="1:4" ht="16.5" customHeight="1">
      <c r="A92" s="80"/>
      <c r="B92" s="84"/>
      <c r="C92" s="82"/>
      <c r="D92" s="83"/>
    </row>
    <row r="93" spans="1:4" ht="16.5" customHeight="1">
      <c r="A93" s="80"/>
      <c r="B93" s="84"/>
      <c r="C93" s="82"/>
      <c r="D93" s="83"/>
    </row>
    <row r="94" spans="1:4" ht="16.5" customHeight="1">
      <c r="A94" s="80"/>
      <c r="B94" s="84"/>
      <c r="C94" s="82"/>
      <c r="D94" s="83"/>
    </row>
    <row r="95" spans="1:4" ht="16.5" customHeight="1">
      <c r="A95" s="80"/>
      <c r="B95" s="84"/>
      <c r="C95" s="82"/>
      <c r="D95" s="83"/>
    </row>
    <row r="96" spans="1:4" ht="16.5" customHeight="1">
      <c r="A96" s="80"/>
      <c r="B96" s="84"/>
      <c r="C96" s="82"/>
      <c r="D96" s="83"/>
    </row>
    <row r="97" spans="1:4" ht="16.5" customHeight="1">
      <c r="A97" s="80"/>
      <c r="B97" s="84"/>
      <c r="C97" s="82"/>
      <c r="D97" s="83"/>
    </row>
    <row r="98" spans="1:4" ht="16.5" customHeight="1">
      <c r="A98" s="80"/>
      <c r="B98" s="84"/>
      <c r="C98" s="82"/>
      <c r="D98" s="83"/>
    </row>
    <row r="99" spans="1:4" ht="16.5" customHeight="1">
      <c r="A99" s="80"/>
      <c r="B99" s="84"/>
      <c r="C99" s="82"/>
      <c r="D99" s="83"/>
    </row>
    <row r="100" spans="1:4" ht="16.5" customHeight="1">
      <c r="A100" s="80"/>
      <c r="B100" s="84"/>
      <c r="C100" s="82"/>
      <c r="D100" s="83"/>
    </row>
    <row r="101" spans="1:4" ht="16.5" customHeight="1">
      <c r="A101" s="80"/>
      <c r="B101" s="84"/>
      <c r="C101" s="82"/>
      <c r="D101" s="83"/>
    </row>
    <row r="102" spans="1:4" ht="16.5" customHeight="1">
      <c r="A102" s="80"/>
      <c r="B102" s="84"/>
      <c r="C102" s="82"/>
      <c r="D102" s="83"/>
    </row>
    <row r="103" spans="1:4" ht="16.5" customHeight="1">
      <c r="A103" s="80"/>
      <c r="B103" s="84"/>
      <c r="C103" s="82"/>
      <c r="D103" s="83"/>
    </row>
    <row r="104" spans="1:4" ht="16.5" customHeight="1">
      <c r="A104" s="80"/>
      <c r="B104" s="84"/>
      <c r="C104" s="82"/>
      <c r="D104" s="83"/>
    </row>
    <row r="105" spans="1:4" ht="16.5" customHeight="1">
      <c r="A105" s="80"/>
      <c r="B105" s="84"/>
      <c r="C105" s="82"/>
      <c r="D105" s="83"/>
    </row>
    <row r="106" spans="1:4" ht="16.5" customHeight="1">
      <c r="A106" s="80"/>
      <c r="B106" s="84"/>
      <c r="C106" s="82"/>
      <c r="D106" s="83"/>
    </row>
    <row r="107" spans="1:4" ht="16.5" customHeight="1">
      <c r="A107" s="80"/>
      <c r="B107" s="84"/>
      <c r="C107" s="82"/>
      <c r="D107" s="83"/>
    </row>
    <row r="108" spans="1:4" ht="16.5" customHeight="1">
      <c r="A108" s="80"/>
      <c r="B108" s="84"/>
      <c r="C108" s="82"/>
      <c r="D108" s="83"/>
    </row>
    <row r="109" spans="1:4" ht="16.5" customHeight="1">
      <c r="A109" s="80"/>
      <c r="B109" s="84"/>
      <c r="C109" s="82"/>
      <c r="D109" s="83"/>
    </row>
    <row r="110" spans="1:4" ht="16.5" customHeight="1">
      <c r="A110" s="80"/>
      <c r="B110" s="84"/>
      <c r="C110" s="82"/>
      <c r="D110" s="83"/>
    </row>
    <row r="111" spans="1:4" ht="16.5" customHeight="1">
      <c r="A111" s="80"/>
      <c r="B111" s="84"/>
      <c r="C111" s="82"/>
      <c r="D111" s="83"/>
    </row>
    <row r="112" spans="1:4" ht="16.5" customHeight="1">
      <c r="A112" s="80"/>
      <c r="B112" s="84"/>
      <c r="C112" s="82"/>
      <c r="D112" s="83"/>
    </row>
    <row r="113" spans="1:4" ht="16.5" customHeight="1">
      <c r="A113" s="80"/>
      <c r="B113" s="84"/>
      <c r="C113" s="82"/>
      <c r="D113" s="83"/>
    </row>
    <row r="114" spans="1:4" ht="16.5" customHeight="1">
      <c r="A114" s="80"/>
      <c r="B114" s="84"/>
      <c r="C114" s="82"/>
      <c r="D114" s="83"/>
    </row>
    <row r="115" spans="1:4" ht="16.5" customHeight="1">
      <c r="A115" s="80"/>
      <c r="B115" s="84"/>
      <c r="C115" s="82"/>
      <c r="D115" s="83"/>
    </row>
    <row r="116" spans="1:4" ht="16.5" customHeight="1">
      <c r="A116" s="80"/>
      <c r="B116" s="84"/>
      <c r="C116" s="82"/>
      <c r="D116" s="83"/>
    </row>
    <row r="117" spans="1:4" ht="16.5" customHeight="1">
      <c r="A117" s="80"/>
      <c r="B117" s="84"/>
      <c r="C117" s="82"/>
      <c r="D117" s="83"/>
    </row>
    <row r="118" spans="1:4" ht="16.5" customHeight="1">
      <c r="A118" s="80"/>
      <c r="B118" s="84"/>
      <c r="C118" s="82"/>
      <c r="D118" s="83"/>
    </row>
    <row r="119" spans="1:4" ht="16.5" customHeight="1">
      <c r="A119" s="80"/>
      <c r="B119" s="84"/>
      <c r="C119" s="82"/>
      <c r="D119" s="83"/>
    </row>
    <row r="120" spans="1:4" ht="16.5" customHeight="1">
      <c r="A120" s="80"/>
      <c r="B120" s="84"/>
      <c r="C120" s="82"/>
      <c r="D120" s="83"/>
    </row>
    <row r="121" spans="1:4" ht="16.5" customHeight="1">
      <c r="A121" s="80"/>
      <c r="B121" s="84"/>
      <c r="C121" s="82"/>
      <c r="D121" s="83"/>
    </row>
    <row r="122" spans="1:4" ht="16.5" customHeight="1">
      <c r="A122" s="80"/>
      <c r="B122" s="84"/>
      <c r="C122" s="82"/>
      <c r="D122" s="83"/>
    </row>
    <row r="123" spans="1:4" ht="16.5" customHeight="1">
      <c r="A123" s="80"/>
      <c r="B123" s="84"/>
      <c r="C123" s="82"/>
      <c r="D123" s="83"/>
    </row>
    <row r="124" spans="1:4" ht="16.5" customHeight="1">
      <c r="A124" s="80"/>
      <c r="B124" s="84"/>
      <c r="C124" s="82"/>
      <c r="D124" s="83"/>
    </row>
    <row r="125" spans="1:4" ht="16.5" customHeight="1">
      <c r="A125" s="80"/>
      <c r="B125" s="84"/>
      <c r="C125" s="82"/>
      <c r="D125" s="83"/>
    </row>
    <row r="126" spans="1:4" ht="16.5" customHeight="1">
      <c r="A126" s="80"/>
      <c r="B126" s="84"/>
      <c r="C126" s="82"/>
      <c r="D126" s="83"/>
    </row>
    <row r="127" spans="1:4" ht="16.5" customHeight="1">
      <c r="A127" s="80"/>
      <c r="B127" s="84"/>
      <c r="C127" s="82"/>
      <c r="D127" s="83"/>
    </row>
    <row r="128" spans="1:4" ht="16.5" customHeight="1">
      <c r="A128" s="80"/>
      <c r="B128" s="84"/>
      <c r="C128" s="82"/>
      <c r="D128" s="83"/>
    </row>
    <row r="129" spans="1:4" ht="16.5" customHeight="1">
      <c r="A129" s="80"/>
      <c r="B129" s="84"/>
      <c r="C129" s="82"/>
      <c r="D129" s="83"/>
    </row>
    <row r="130" spans="1:4" ht="16.5" customHeight="1">
      <c r="A130" s="80"/>
      <c r="B130" s="84"/>
      <c r="C130" s="82"/>
      <c r="D130" s="83"/>
    </row>
    <row r="131" spans="1:4" ht="16.5" customHeight="1">
      <c r="A131" s="80"/>
      <c r="B131" s="84"/>
      <c r="C131" s="82"/>
      <c r="D131" s="83"/>
    </row>
    <row r="132" spans="1:4" ht="16.5" customHeight="1">
      <c r="A132" s="80"/>
      <c r="B132" s="84"/>
      <c r="C132" s="82"/>
      <c r="D132" s="83"/>
    </row>
    <row r="133" spans="1:4" ht="16.5" customHeight="1">
      <c r="A133" s="80"/>
      <c r="B133" s="84"/>
      <c r="C133" s="82"/>
      <c r="D133" s="83"/>
    </row>
    <row r="134" spans="1:4" ht="16.5" customHeight="1">
      <c r="A134" s="80"/>
      <c r="B134" s="84"/>
      <c r="C134" s="82"/>
      <c r="D134" s="83"/>
    </row>
    <row r="135" spans="1:4" ht="16.5" customHeight="1">
      <c r="A135" s="80"/>
      <c r="B135" s="84"/>
      <c r="C135" s="82"/>
      <c r="D135" s="83"/>
    </row>
    <row r="136" spans="1:4" ht="16.5" customHeight="1">
      <c r="A136" s="80"/>
      <c r="B136" s="84"/>
      <c r="C136" s="82"/>
      <c r="D136" s="83"/>
    </row>
    <row r="137" spans="1:4" ht="16.5" customHeight="1">
      <c r="A137" s="80"/>
      <c r="B137" s="84"/>
      <c r="C137" s="82"/>
      <c r="D137" s="83"/>
    </row>
    <row r="138" spans="1:4" ht="16.5" customHeight="1">
      <c r="A138" s="80"/>
      <c r="B138" s="84"/>
      <c r="C138" s="82"/>
      <c r="D138" s="83"/>
    </row>
    <row r="139" spans="1:4" ht="16.5" customHeight="1">
      <c r="A139" s="80"/>
      <c r="B139" s="84"/>
      <c r="C139" s="82"/>
      <c r="D139" s="83"/>
    </row>
    <row r="140" spans="1:4" ht="16.5" customHeight="1">
      <c r="A140" s="80"/>
      <c r="B140" s="84"/>
      <c r="C140" s="82"/>
      <c r="D140" s="83"/>
    </row>
    <row r="141" spans="1:4" ht="16.5" customHeight="1">
      <c r="A141" s="80"/>
      <c r="B141" s="84"/>
      <c r="C141" s="82"/>
      <c r="D141" s="83"/>
    </row>
    <row r="142" spans="1:4" ht="16.5" customHeight="1">
      <c r="A142" s="80"/>
      <c r="B142" s="84"/>
      <c r="C142" s="82"/>
      <c r="D142" s="83"/>
    </row>
    <row r="143" spans="1:4" ht="16.5" customHeight="1">
      <c r="A143" s="80"/>
      <c r="B143" s="84"/>
      <c r="C143" s="82"/>
      <c r="D143" s="83"/>
    </row>
    <row r="144" spans="1:4" ht="16.5" customHeight="1">
      <c r="A144" s="80"/>
      <c r="B144" s="84"/>
      <c r="C144" s="82"/>
      <c r="D144" s="83"/>
    </row>
    <row r="145" spans="1:4" ht="16.5" customHeight="1">
      <c r="A145" s="80"/>
      <c r="B145" s="84"/>
      <c r="C145" s="82"/>
      <c r="D145" s="83"/>
    </row>
    <row r="146" spans="1:4" ht="16.5" customHeight="1">
      <c r="A146" s="80"/>
      <c r="B146" s="84"/>
      <c r="C146" s="82"/>
      <c r="D146" s="83"/>
    </row>
    <row r="147" spans="1:4" ht="16.5" customHeight="1">
      <c r="A147" s="80"/>
      <c r="B147" s="84"/>
      <c r="C147" s="82"/>
      <c r="D147" s="83"/>
    </row>
    <row r="148" spans="1:4" ht="16.5" customHeight="1">
      <c r="A148" s="80"/>
      <c r="B148" s="84"/>
      <c r="C148" s="82"/>
      <c r="D148" s="83"/>
    </row>
    <row r="149" spans="1:4" ht="16.5" customHeight="1">
      <c r="A149" s="80"/>
      <c r="B149" s="84"/>
      <c r="C149" s="82"/>
      <c r="D149" s="83"/>
    </row>
    <row r="150" spans="1:4" ht="16.5" customHeight="1">
      <c r="A150" s="80"/>
      <c r="B150" s="84"/>
      <c r="C150" s="82"/>
      <c r="D150" s="83"/>
    </row>
    <row r="151" spans="1:4" ht="16.5" customHeight="1">
      <c r="A151" s="80"/>
      <c r="B151" s="84"/>
      <c r="C151" s="82"/>
      <c r="D151" s="83"/>
    </row>
    <row r="152" spans="1:4" ht="16.5" customHeight="1">
      <c r="A152" s="80"/>
      <c r="B152" s="84"/>
      <c r="C152" s="82"/>
      <c r="D152" s="83"/>
    </row>
    <row r="153" spans="1:4" ht="16.5" customHeight="1">
      <c r="A153" s="80"/>
      <c r="B153" s="84"/>
      <c r="C153" s="82"/>
      <c r="D153" s="83"/>
    </row>
    <row r="154" spans="1:4" ht="16.5" customHeight="1">
      <c r="A154" s="80"/>
      <c r="B154" s="84"/>
      <c r="C154" s="82"/>
      <c r="D154" s="83"/>
    </row>
    <row r="155" spans="1:4" ht="16.5" customHeight="1">
      <c r="A155" s="80"/>
      <c r="B155" s="84"/>
      <c r="C155" s="82"/>
      <c r="D155" s="83"/>
    </row>
    <row r="156" spans="1:4" ht="16.5" customHeight="1">
      <c r="A156" s="80"/>
      <c r="B156" s="84"/>
      <c r="C156" s="82"/>
      <c r="D156" s="83"/>
    </row>
    <row r="157" spans="1:4" ht="16.5" customHeight="1">
      <c r="A157" s="80"/>
      <c r="B157" s="84"/>
      <c r="C157" s="82"/>
      <c r="D157" s="83"/>
    </row>
    <row r="158" spans="1:4" ht="16.5" customHeight="1">
      <c r="A158" s="80"/>
      <c r="B158" s="84"/>
      <c r="C158" s="82"/>
      <c r="D158" s="83"/>
    </row>
    <row r="159" spans="1:4" ht="16.5" customHeight="1">
      <c r="A159" s="80"/>
      <c r="B159" s="84"/>
      <c r="C159" s="82"/>
      <c r="D159" s="83"/>
    </row>
    <row r="160" spans="1:4" ht="16.5" customHeight="1">
      <c r="A160" s="80"/>
      <c r="B160" s="84"/>
      <c r="C160" s="82"/>
      <c r="D160" s="83"/>
    </row>
    <row r="161" spans="1:4" ht="16.5" customHeight="1">
      <c r="A161" s="80"/>
      <c r="B161" s="84"/>
      <c r="C161" s="82"/>
      <c r="D161" s="83"/>
    </row>
    <row r="162" spans="1:4" ht="16.5" customHeight="1">
      <c r="A162" s="80"/>
      <c r="B162" s="84"/>
      <c r="C162" s="82"/>
      <c r="D162" s="83"/>
    </row>
    <row r="163" spans="1:4" ht="16.5" customHeight="1">
      <c r="A163" s="80"/>
      <c r="B163" s="84"/>
      <c r="C163" s="82"/>
      <c r="D163" s="83"/>
    </row>
    <row r="164" spans="1:4" ht="16.5" customHeight="1">
      <c r="A164" s="80"/>
      <c r="B164" s="84"/>
      <c r="C164" s="82"/>
      <c r="D164" s="83"/>
    </row>
    <row r="165" spans="1:4" ht="16.5" customHeight="1">
      <c r="A165" s="80"/>
      <c r="B165" s="84"/>
      <c r="C165" s="82"/>
      <c r="D165" s="83"/>
    </row>
    <row r="166" spans="1:4" ht="16.5" customHeight="1">
      <c r="A166" s="80"/>
      <c r="B166" s="84"/>
      <c r="C166" s="82"/>
      <c r="D166" s="83"/>
    </row>
    <row r="167" spans="1:4" ht="16.5" customHeight="1">
      <c r="A167" s="80"/>
      <c r="B167" s="84"/>
      <c r="C167" s="82"/>
      <c r="D167" s="83"/>
    </row>
    <row r="168" spans="1:4" ht="16.5" customHeight="1">
      <c r="A168" s="80"/>
      <c r="B168" s="84"/>
      <c r="C168" s="82"/>
      <c r="D168" s="83"/>
    </row>
    <row r="169" spans="1:4" ht="16.5" customHeight="1">
      <c r="A169" s="80"/>
      <c r="B169" s="84"/>
      <c r="C169" s="82"/>
      <c r="D169" s="83"/>
    </row>
    <row r="170" spans="1:4" ht="16.5" customHeight="1">
      <c r="A170" s="80"/>
      <c r="B170" s="84"/>
      <c r="C170" s="82"/>
      <c r="D170" s="83"/>
    </row>
    <row r="171" spans="1:4" ht="16.5" customHeight="1">
      <c r="A171" s="80"/>
      <c r="B171" s="84"/>
      <c r="C171" s="82"/>
      <c r="D171" s="83"/>
    </row>
    <row r="172" spans="1:4" ht="16.5" customHeight="1">
      <c r="A172" s="80"/>
      <c r="B172" s="84"/>
      <c r="C172" s="82"/>
      <c r="D172" s="83"/>
    </row>
    <row r="173" spans="1:4" ht="16.5" customHeight="1">
      <c r="A173" s="80"/>
      <c r="B173" s="84"/>
      <c r="C173" s="82"/>
      <c r="D173" s="83"/>
    </row>
    <row r="174" spans="1:4" ht="16.5" customHeight="1">
      <c r="A174" s="80"/>
      <c r="B174" s="84"/>
      <c r="C174" s="82"/>
      <c r="D174" s="83"/>
    </row>
    <row r="175" spans="1:4" ht="16.5" customHeight="1">
      <c r="A175" s="80"/>
      <c r="B175" s="84"/>
      <c r="C175" s="82"/>
      <c r="D175" s="83"/>
    </row>
    <row r="176" spans="1:4" ht="16.5" customHeight="1">
      <c r="A176" s="80"/>
      <c r="B176" s="84"/>
      <c r="C176" s="82"/>
      <c r="D176" s="83"/>
    </row>
    <row r="177" spans="1:4" ht="16.5" customHeight="1">
      <c r="A177" s="80"/>
      <c r="B177" s="84"/>
      <c r="C177" s="82"/>
      <c r="D177" s="83"/>
    </row>
    <row r="178" spans="1:4" ht="16.5" customHeight="1">
      <c r="A178" s="80"/>
      <c r="B178" s="84"/>
      <c r="C178" s="82"/>
      <c r="D178" s="83"/>
    </row>
    <row r="179" spans="1:4" ht="16.5" customHeight="1">
      <c r="A179" s="80"/>
      <c r="B179" s="84"/>
      <c r="C179" s="82"/>
      <c r="D179" s="83"/>
    </row>
    <row r="180" spans="1:4" ht="16.5" customHeight="1">
      <c r="A180" s="80"/>
      <c r="B180" s="84"/>
      <c r="C180" s="82"/>
      <c r="D180" s="83"/>
    </row>
    <row r="181" spans="1:4">
      <c r="A181" s="80"/>
      <c r="B181" s="84"/>
      <c r="C181" s="82"/>
      <c r="D181" s="83"/>
    </row>
    <row r="182" spans="1:4">
      <c r="A182" s="80"/>
      <c r="B182" s="84"/>
      <c r="C182" s="82"/>
      <c r="D182" s="83"/>
    </row>
    <row r="183" spans="1:4">
      <c r="A183" s="80"/>
      <c r="B183" s="84"/>
      <c r="C183" s="82"/>
      <c r="D183" s="83"/>
    </row>
    <row r="184" spans="1:4">
      <c r="A184" s="80"/>
      <c r="B184" s="84"/>
      <c r="C184" s="82"/>
      <c r="D184" s="83"/>
    </row>
    <row r="185" spans="1:4">
      <c r="A185" s="80"/>
      <c r="B185" s="84"/>
      <c r="C185" s="82"/>
      <c r="D185" s="83"/>
    </row>
    <row r="186" spans="1:4">
      <c r="A186" s="80"/>
      <c r="B186" s="84"/>
      <c r="C186" s="82"/>
      <c r="D186" s="83"/>
    </row>
    <row r="187" spans="1:4">
      <c r="A187" s="80"/>
      <c r="B187" s="84"/>
      <c r="C187" s="82"/>
      <c r="D187" s="83"/>
    </row>
    <row r="188" spans="1:4">
      <c r="A188" s="80"/>
      <c r="B188" s="84"/>
      <c r="C188" s="82"/>
      <c r="D188" s="83"/>
    </row>
    <row r="189" spans="1:4">
      <c r="A189" s="80"/>
      <c r="B189" s="84"/>
      <c r="C189" s="82"/>
      <c r="D189" s="83"/>
    </row>
    <row r="190" spans="1:4">
      <c r="A190" s="80"/>
      <c r="B190" s="84"/>
      <c r="C190" s="82"/>
      <c r="D190" s="83"/>
    </row>
    <row r="191" spans="1:4">
      <c r="A191" s="80"/>
      <c r="B191" s="84"/>
      <c r="C191" s="82"/>
      <c r="D191" s="83"/>
    </row>
    <row r="192" spans="1:4">
      <c r="A192" s="80"/>
      <c r="B192" s="84"/>
      <c r="C192" s="82"/>
      <c r="D192" s="83"/>
    </row>
    <row r="193" spans="1:4">
      <c r="A193" s="80"/>
      <c r="B193" s="84"/>
      <c r="C193" s="82"/>
      <c r="D193" s="83"/>
    </row>
    <row r="194" spans="1:4">
      <c r="A194" s="80"/>
      <c r="B194" s="84"/>
      <c r="C194" s="82"/>
      <c r="D194" s="83"/>
    </row>
    <row r="195" spans="1:4">
      <c r="A195" s="80"/>
      <c r="B195" s="84"/>
      <c r="C195" s="82"/>
      <c r="D195" s="83"/>
    </row>
    <row r="196" spans="1:4">
      <c r="A196" s="80"/>
      <c r="B196" s="84"/>
      <c r="C196" s="82"/>
      <c r="D196" s="83"/>
    </row>
    <row r="197" spans="1:4">
      <c r="A197" s="80"/>
      <c r="B197" s="84"/>
      <c r="C197" s="82"/>
      <c r="D197" s="83"/>
    </row>
    <row r="198" spans="1:4">
      <c r="A198" s="80"/>
      <c r="B198" s="84"/>
      <c r="C198" s="82"/>
      <c r="D198" s="83"/>
    </row>
    <row r="199" spans="1:4">
      <c r="A199" s="80"/>
      <c r="B199" s="84"/>
      <c r="C199" s="82"/>
      <c r="D199" s="83"/>
    </row>
    <row r="200" spans="1:4">
      <c r="A200" s="80"/>
      <c r="B200" s="84"/>
      <c r="C200" s="82"/>
      <c r="D200" s="83"/>
    </row>
    <row r="201" spans="1:4">
      <c r="A201" s="80"/>
      <c r="B201" s="84"/>
      <c r="C201" s="82"/>
      <c r="D201" s="83"/>
    </row>
    <row r="202" spans="1:4">
      <c r="A202" s="80"/>
      <c r="B202" s="84"/>
      <c r="C202" s="82"/>
      <c r="D202" s="83"/>
    </row>
    <row r="203" spans="1:4">
      <c r="A203" s="80"/>
      <c r="B203" s="84"/>
      <c r="C203" s="82"/>
      <c r="D203" s="83"/>
    </row>
    <row r="204" spans="1:4">
      <c r="A204" s="80"/>
      <c r="B204" s="84"/>
      <c r="C204" s="82"/>
      <c r="D204" s="83"/>
    </row>
    <row r="205" spans="1:4">
      <c r="A205" s="80"/>
      <c r="B205" s="84"/>
      <c r="C205" s="82"/>
      <c r="D205" s="83"/>
    </row>
    <row r="206" spans="1:4">
      <c r="A206" s="80"/>
      <c r="B206" s="84"/>
      <c r="C206" s="82"/>
      <c r="D206" s="83"/>
    </row>
    <row r="207" spans="1:4">
      <c r="A207" s="80"/>
      <c r="B207" s="84"/>
      <c r="C207" s="82"/>
      <c r="D207" s="83"/>
    </row>
    <row r="208" spans="1:4">
      <c r="A208" s="80"/>
      <c r="B208" s="84"/>
      <c r="C208" s="82"/>
      <c r="D208" s="83"/>
    </row>
    <row r="209" spans="1:4">
      <c r="A209" s="80"/>
      <c r="B209" s="84"/>
      <c r="C209" s="82"/>
      <c r="D209" s="83"/>
    </row>
    <row r="210" spans="1:4">
      <c r="A210" s="80"/>
      <c r="B210" s="84"/>
      <c r="C210" s="82"/>
      <c r="D210" s="83"/>
    </row>
    <row r="211" spans="1:4">
      <c r="A211" s="80"/>
      <c r="B211" s="84"/>
      <c r="C211" s="82"/>
      <c r="D211" s="83"/>
    </row>
    <row r="212" spans="1:4">
      <c r="A212" s="80"/>
      <c r="B212" s="84"/>
      <c r="C212" s="82"/>
      <c r="D212" s="83"/>
    </row>
    <row r="213" spans="1:4">
      <c r="A213" s="80"/>
      <c r="B213" s="84"/>
      <c r="C213" s="82"/>
      <c r="D213" s="83"/>
    </row>
    <row r="214" spans="1:4">
      <c r="A214" s="80"/>
      <c r="B214" s="84"/>
      <c r="C214" s="82"/>
      <c r="D214" s="83"/>
    </row>
    <row r="215" spans="1:4">
      <c r="A215" s="80"/>
      <c r="B215" s="84"/>
      <c r="C215" s="82"/>
      <c r="D215" s="83"/>
    </row>
    <row r="216" spans="1:4">
      <c r="A216" s="80"/>
      <c r="B216" s="84"/>
      <c r="C216" s="82"/>
      <c r="D216" s="83"/>
    </row>
    <row r="217" spans="1:4">
      <c r="A217" s="80"/>
      <c r="B217" s="84"/>
      <c r="C217" s="82"/>
      <c r="D217" s="83"/>
    </row>
    <row r="218" spans="1:4">
      <c r="A218" s="80"/>
      <c r="B218" s="84"/>
      <c r="C218" s="82"/>
      <c r="D218" s="83"/>
    </row>
    <row r="219" spans="1:4">
      <c r="A219" s="80"/>
      <c r="B219" s="84"/>
      <c r="C219" s="82"/>
      <c r="D219" s="83"/>
    </row>
    <row r="220" spans="1:4">
      <c r="A220" s="80"/>
      <c r="B220" s="84"/>
      <c r="C220" s="82"/>
      <c r="D220" s="83"/>
    </row>
    <row r="221" spans="1:4">
      <c r="A221" s="80"/>
      <c r="B221" s="84"/>
      <c r="C221" s="82"/>
      <c r="D221" s="83"/>
    </row>
    <row r="222" spans="1:4">
      <c r="A222" s="80"/>
      <c r="B222" s="84"/>
      <c r="C222" s="82"/>
      <c r="D222" s="83"/>
    </row>
    <row r="223" spans="1:4">
      <c r="A223" s="80"/>
      <c r="B223" s="84"/>
      <c r="C223" s="82"/>
      <c r="D223" s="83"/>
    </row>
    <row r="224" spans="1:4">
      <c r="A224" s="80"/>
      <c r="B224" s="84"/>
      <c r="C224" s="82"/>
      <c r="D224" s="83"/>
    </row>
    <row r="225" spans="1:4">
      <c r="A225" s="80"/>
      <c r="B225" s="84"/>
      <c r="C225" s="82"/>
      <c r="D225" s="83"/>
    </row>
    <row r="226" spans="1:4">
      <c r="A226" s="80"/>
      <c r="B226" s="84"/>
      <c r="C226" s="82"/>
      <c r="D226" s="83"/>
    </row>
    <row r="227" spans="1:4">
      <c r="A227" s="80"/>
      <c r="B227" s="84"/>
      <c r="C227" s="82"/>
      <c r="D227" s="83"/>
    </row>
    <row r="228" spans="1:4">
      <c r="A228" s="80"/>
      <c r="B228" s="84"/>
      <c r="C228" s="82"/>
      <c r="D228" s="83"/>
    </row>
    <row r="229" spans="1:4">
      <c r="A229" s="80"/>
      <c r="B229" s="84"/>
      <c r="C229" s="82"/>
      <c r="D229" s="83"/>
    </row>
    <row r="230" spans="1:4">
      <c r="A230" s="80"/>
      <c r="B230" s="84"/>
      <c r="C230" s="82"/>
      <c r="D230" s="83"/>
    </row>
    <row r="231" spans="1:4">
      <c r="A231" s="80"/>
      <c r="B231" s="84"/>
      <c r="C231" s="82"/>
      <c r="D231" s="83"/>
    </row>
    <row r="232" spans="1:4">
      <c r="A232" s="80"/>
      <c r="B232" s="84"/>
      <c r="C232" s="82"/>
      <c r="D232" s="83"/>
    </row>
    <row r="233" spans="1:4">
      <c r="A233" s="80"/>
      <c r="B233" s="84"/>
      <c r="C233" s="82"/>
      <c r="D233" s="83"/>
    </row>
    <row r="234" spans="1:4">
      <c r="A234" s="80"/>
      <c r="B234" s="84"/>
      <c r="C234" s="82"/>
      <c r="D234" s="83"/>
    </row>
    <row r="235" spans="1:4">
      <c r="A235" s="80"/>
      <c r="B235" s="84"/>
      <c r="C235" s="82"/>
      <c r="D235" s="83"/>
    </row>
    <row r="236" spans="1:4">
      <c r="A236" s="80"/>
      <c r="B236" s="84"/>
      <c r="C236" s="82"/>
      <c r="D236" s="83"/>
    </row>
    <row r="237" spans="1:4">
      <c r="A237" s="80"/>
      <c r="B237" s="84"/>
      <c r="C237" s="82"/>
      <c r="D237" s="83"/>
    </row>
    <row r="238" spans="1:4">
      <c r="A238" s="80"/>
      <c r="B238" s="84"/>
      <c r="C238" s="82"/>
      <c r="D238" s="83"/>
    </row>
    <row r="239" spans="1:4">
      <c r="A239" s="80"/>
      <c r="B239" s="84"/>
      <c r="C239" s="82"/>
      <c r="D239" s="83"/>
    </row>
    <row r="240" spans="1:4">
      <c r="A240" s="80"/>
      <c r="B240" s="84"/>
      <c r="C240" s="82"/>
      <c r="D240" s="83"/>
    </row>
    <row r="241" spans="1:4">
      <c r="A241" s="80"/>
      <c r="B241" s="84"/>
      <c r="C241" s="82"/>
      <c r="D241" s="83"/>
    </row>
    <row r="242" spans="1:4">
      <c r="A242" s="80"/>
      <c r="B242" s="84"/>
      <c r="C242" s="82"/>
      <c r="D242" s="83"/>
    </row>
    <row r="243" spans="1:4">
      <c r="A243" s="80"/>
      <c r="B243" s="84"/>
      <c r="C243" s="82"/>
      <c r="D243" s="83"/>
    </row>
    <row r="244" spans="1:4">
      <c r="A244" s="80"/>
      <c r="B244" s="84"/>
      <c r="C244" s="82"/>
      <c r="D244" s="83"/>
    </row>
    <row r="245" spans="1:4">
      <c r="A245" s="80"/>
      <c r="B245" s="84"/>
      <c r="C245" s="82"/>
      <c r="D245" s="83"/>
    </row>
    <row r="246" spans="1:4">
      <c r="A246" s="80"/>
      <c r="B246" s="84"/>
      <c r="C246" s="82"/>
      <c r="D246" s="83"/>
    </row>
    <row r="247" spans="1:4">
      <c r="A247" s="80"/>
      <c r="B247" s="84"/>
      <c r="C247" s="82"/>
      <c r="D247" s="83"/>
    </row>
    <row r="248" spans="1:4">
      <c r="A248" s="80"/>
      <c r="B248" s="84"/>
      <c r="C248" s="82"/>
      <c r="D248" s="83"/>
    </row>
    <row r="249" spans="1:4">
      <c r="A249" s="80"/>
      <c r="B249" s="84"/>
      <c r="C249" s="82"/>
      <c r="D249" s="83"/>
    </row>
    <row r="250" spans="1:4">
      <c r="A250" s="80"/>
      <c r="B250" s="84"/>
      <c r="C250" s="82"/>
      <c r="D250" s="83"/>
    </row>
    <row r="251" spans="1:4">
      <c r="A251" s="80"/>
      <c r="B251" s="84"/>
      <c r="C251" s="82"/>
      <c r="D251" s="83"/>
    </row>
    <row r="252" spans="1:4">
      <c r="A252" s="80"/>
      <c r="B252" s="84"/>
      <c r="C252" s="82"/>
      <c r="D252" s="83"/>
    </row>
    <row r="253" spans="1:4">
      <c r="A253" s="80"/>
      <c r="B253" s="84"/>
      <c r="C253" s="82"/>
      <c r="D253" s="83"/>
    </row>
    <row r="254" spans="1:4">
      <c r="A254" s="80"/>
      <c r="B254" s="84"/>
      <c r="C254" s="82"/>
      <c r="D254" s="83"/>
    </row>
    <row r="255" spans="1:4">
      <c r="A255" s="80"/>
      <c r="B255" s="84"/>
      <c r="C255" s="82"/>
      <c r="D255" s="83"/>
    </row>
    <row r="256" spans="1:4">
      <c r="A256" s="80"/>
      <c r="B256" s="84"/>
      <c r="C256" s="82"/>
      <c r="D256" s="83"/>
    </row>
    <row r="257" spans="1:4">
      <c r="A257" s="80"/>
      <c r="B257" s="84"/>
      <c r="C257" s="82"/>
      <c r="D257" s="83"/>
    </row>
    <row r="258" spans="1:4">
      <c r="A258" s="80"/>
      <c r="B258" s="84"/>
      <c r="C258" s="82"/>
      <c r="D258" s="83"/>
    </row>
    <row r="259" spans="1:4">
      <c r="A259" s="80"/>
      <c r="B259" s="84"/>
      <c r="C259" s="82"/>
      <c r="D259" s="83"/>
    </row>
    <row r="260" spans="1:4">
      <c r="A260" s="80"/>
      <c r="B260" s="84"/>
      <c r="C260" s="82"/>
      <c r="D260" s="83"/>
    </row>
    <row r="261" spans="1:4">
      <c r="A261" s="80"/>
      <c r="B261" s="84"/>
      <c r="C261" s="82"/>
      <c r="D261" s="83"/>
    </row>
    <row r="262" spans="1:4">
      <c r="A262" s="80"/>
      <c r="B262" s="84"/>
      <c r="C262" s="82"/>
      <c r="D262" s="83"/>
    </row>
    <row r="263" spans="1:4">
      <c r="A263" s="80"/>
      <c r="B263" s="84"/>
      <c r="C263" s="82"/>
      <c r="D263" s="83"/>
    </row>
    <row r="264" spans="1:4">
      <c r="A264" s="80"/>
      <c r="B264" s="84"/>
      <c r="C264" s="82"/>
      <c r="D264" s="83"/>
    </row>
    <row r="265" spans="1:4">
      <c r="A265" s="80"/>
      <c r="B265" s="84"/>
      <c r="C265" s="82"/>
      <c r="D265" s="83"/>
    </row>
    <row r="266" spans="1:4">
      <c r="A266" s="80"/>
      <c r="B266" s="84"/>
      <c r="C266" s="82"/>
      <c r="D266" s="83"/>
    </row>
    <row r="267" spans="1:4">
      <c r="A267" s="80"/>
      <c r="B267" s="84"/>
      <c r="C267" s="82"/>
      <c r="D267" s="83"/>
    </row>
    <row r="268" spans="1:4">
      <c r="A268" s="80"/>
      <c r="B268" s="84"/>
      <c r="C268" s="82"/>
      <c r="D268" s="83"/>
    </row>
    <row r="269" spans="1:4">
      <c r="A269" s="80"/>
      <c r="B269" s="84"/>
      <c r="C269" s="82"/>
      <c r="D269" s="83"/>
    </row>
    <row r="270" spans="1:4">
      <c r="A270" s="80"/>
      <c r="B270" s="84"/>
      <c r="C270" s="82"/>
      <c r="D270" s="83"/>
    </row>
    <row r="271" spans="1:4">
      <c r="A271" s="80"/>
      <c r="B271" s="84"/>
      <c r="C271" s="82"/>
      <c r="D271" s="83"/>
    </row>
    <row r="272" spans="1:4">
      <c r="A272" s="80"/>
      <c r="B272" s="84"/>
      <c r="C272" s="82"/>
      <c r="D272" s="83"/>
    </row>
    <row r="273" spans="1:4">
      <c r="A273" s="80"/>
      <c r="B273" s="84"/>
      <c r="C273" s="82"/>
      <c r="D273" s="83"/>
    </row>
    <row r="274" spans="1:4">
      <c r="A274" s="80"/>
      <c r="B274" s="84"/>
      <c r="C274" s="82"/>
      <c r="D274" s="83"/>
    </row>
    <row r="275" spans="1:4">
      <c r="A275" s="80"/>
      <c r="B275" s="84"/>
      <c r="C275" s="82"/>
      <c r="D275" s="83"/>
    </row>
    <row r="276" spans="1:4">
      <c r="A276" s="80"/>
      <c r="B276" s="84"/>
      <c r="C276" s="82"/>
      <c r="D276" s="83"/>
    </row>
    <row r="277" spans="1:4">
      <c r="A277" s="80"/>
      <c r="B277" s="84"/>
      <c r="C277" s="82"/>
      <c r="D277" s="83"/>
    </row>
    <row r="278" spans="1:4">
      <c r="A278" s="80"/>
      <c r="B278" s="84"/>
      <c r="C278" s="82"/>
      <c r="D278" s="83"/>
    </row>
    <row r="279" spans="1:4">
      <c r="A279" s="80"/>
      <c r="B279" s="84"/>
      <c r="C279" s="82"/>
      <c r="D279" s="83"/>
    </row>
    <row r="280" spans="1:4">
      <c r="A280" s="80"/>
      <c r="B280" s="84"/>
      <c r="C280" s="82"/>
      <c r="D280" s="83"/>
    </row>
    <row r="281" spans="1:4">
      <c r="A281" s="80"/>
      <c r="B281" s="84"/>
      <c r="C281" s="82"/>
      <c r="D281" s="83"/>
    </row>
    <row r="282" spans="1:4">
      <c r="A282" s="80"/>
      <c r="B282" s="84"/>
      <c r="C282" s="82"/>
      <c r="D282" s="83"/>
    </row>
    <row r="283" spans="1:4">
      <c r="A283" s="80"/>
      <c r="B283" s="84"/>
      <c r="C283" s="82"/>
      <c r="D283" s="83"/>
    </row>
    <row r="284" spans="1:4">
      <c r="A284" s="80"/>
      <c r="B284" s="84"/>
      <c r="C284" s="82"/>
      <c r="D284" s="83"/>
    </row>
    <row r="285" spans="1:4">
      <c r="A285" s="80"/>
      <c r="B285" s="84"/>
      <c r="C285" s="82"/>
      <c r="D285" s="83"/>
    </row>
    <row r="286" spans="1:4">
      <c r="A286" s="80"/>
      <c r="B286" s="84"/>
      <c r="C286" s="82"/>
      <c r="D286" s="83"/>
    </row>
    <row r="287" spans="1:4">
      <c r="A287" s="80"/>
      <c r="B287" s="84"/>
      <c r="C287" s="82"/>
      <c r="D287" s="83"/>
    </row>
    <row r="288" spans="1:4">
      <c r="A288" s="80"/>
      <c r="B288" s="84"/>
      <c r="C288" s="82"/>
      <c r="D288" s="83"/>
    </row>
    <row r="289" spans="1:4">
      <c r="A289" s="80"/>
      <c r="B289" s="84"/>
      <c r="C289" s="82"/>
      <c r="D289" s="83"/>
    </row>
    <row r="290" spans="1:4">
      <c r="A290" s="80"/>
      <c r="B290" s="84"/>
      <c r="C290" s="82"/>
      <c r="D290" s="83"/>
    </row>
    <row r="291" spans="1:4">
      <c r="A291" s="80"/>
      <c r="B291" s="84"/>
      <c r="C291" s="82"/>
      <c r="D291" s="83"/>
    </row>
    <row r="292" spans="1:4">
      <c r="A292" s="80"/>
      <c r="B292" s="84"/>
      <c r="C292" s="82"/>
      <c r="D292" s="83"/>
    </row>
    <row r="293" spans="1:4">
      <c r="A293" s="80"/>
      <c r="B293" s="84"/>
      <c r="C293" s="82"/>
      <c r="D293" s="83"/>
    </row>
    <row r="294" spans="1:4">
      <c r="A294" s="80"/>
      <c r="B294" s="84"/>
      <c r="C294" s="82"/>
      <c r="D294" s="83"/>
    </row>
    <row r="295" spans="1:4">
      <c r="A295" s="80"/>
      <c r="B295" s="84"/>
      <c r="C295" s="82"/>
      <c r="D295" s="83"/>
    </row>
    <row r="296" spans="1:4">
      <c r="A296" s="80"/>
      <c r="B296" s="84"/>
      <c r="C296" s="82"/>
      <c r="D296" s="83"/>
    </row>
    <row r="297" spans="1:4">
      <c r="A297" s="80"/>
      <c r="B297" s="84"/>
      <c r="C297" s="82"/>
      <c r="D297" s="83"/>
    </row>
    <row r="298" spans="1:4">
      <c r="A298" s="80"/>
      <c r="B298" s="84"/>
      <c r="C298" s="82"/>
      <c r="D298" s="83"/>
    </row>
    <row r="299" spans="1:4">
      <c r="A299" s="80"/>
      <c r="B299" s="84"/>
      <c r="C299" s="82"/>
      <c r="D299" s="83"/>
    </row>
    <row r="300" spans="1:4">
      <c r="A300" s="80"/>
      <c r="B300" s="84"/>
      <c r="C300" s="82"/>
      <c r="D300" s="83"/>
    </row>
    <row r="301" spans="1:4">
      <c r="A301" s="80"/>
      <c r="B301" s="84"/>
      <c r="C301" s="82"/>
      <c r="D301" s="83"/>
    </row>
    <row r="302" spans="1:4">
      <c r="A302" s="80"/>
      <c r="B302" s="84"/>
      <c r="C302" s="82"/>
      <c r="D302" s="83"/>
    </row>
    <row r="303" spans="1:4">
      <c r="A303" s="80"/>
      <c r="B303" s="84"/>
      <c r="C303" s="82"/>
      <c r="D303" s="83"/>
    </row>
    <row r="304" spans="1:4">
      <c r="A304" s="80"/>
      <c r="B304" s="84"/>
      <c r="C304" s="82"/>
      <c r="D304" s="83"/>
    </row>
    <row r="305" spans="1:4">
      <c r="A305" s="80"/>
      <c r="B305" s="84"/>
      <c r="C305" s="82"/>
      <c r="D305" s="83"/>
    </row>
    <row r="306" spans="1:4">
      <c r="A306" s="80"/>
      <c r="B306" s="84"/>
      <c r="C306" s="82"/>
      <c r="D306" s="83"/>
    </row>
    <row r="307" spans="1:4">
      <c r="A307" s="80"/>
      <c r="B307" s="84"/>
      <c r="C307" s="82"/>
      <c r="D307" s="83"/>
    </row>
    <row r="308" spans="1:4">
      <c r="A308" s="80"/>
      <c r="B308" s="84"/>
      <c r="C308" s="82"/>
      <c r="D308" s="83"/>
    </row>
    <row r="309" spans="1:4">
      <c r="A309" s="80"/>
      <c r="B309" s="84"/>
      <c r="C309" s="82"/>
      <c r="D309" s="83"/>
    </row>
    <row r="310" spans="1:4">
      <c r="A310" s="80"/>
      <c r="B310" s="84"/>
      <c r="C310" s="82"/>
      <c r="D310" s="83"/>
    </row>
    <row r="311" spans="1:4">
      <c r="A311" s="80"/>
      <c r="B311" s="84"/>
      <c r="C311" s="82"/>
      <c r="D311" s="83"/>
    </row>
    <row r="312" spans="1:4">
      <c r="A312" s="80"/>
      <c r="B312" s="84"/>
      <c r="C312" s="82"/>
      <c r="D312" s="83"/>
    </row>
    <row r="313" spans="1:4">
      <c r="A313" s="80"/>
      <c r="B313" s="84"/>
      <c r="C313" s="82"/>
      <c r="D313" s="83"/>
    </row>
    <row r="314" spans="1:4">
      <c r="A314" s="80"/>
      <c r="B314" s="84"/>
      <c r="C314" s="82"/>
      <c r="D314" s="83"/>
    </row>
    <row r="315" spans="1:4">
      <c r="A315" s="80"/>
      <c r="B315" s="84"/>
      <c r="C315" s="82"/>
      <c r="D315" s="83"/>
    </row>
    <row r="316" spans="1:4">
      <c r="A316" s="80"/>
      <c r="B316" s="84"/>
      <c r="C316" s="82"/>
      <c r="D316" s="83"/>
    </row>
    <row r="317" spans="1:4">
      <c r="A317" s="80"/>
      <c r="B317" s="84"/>
      <c r="C317" s="82"/>
      <c r="D317" s="83"/>
    </row>
    <row r="318" spans="1:4">
      <c r="A318" s="80"/>
      <c r="B318" s="84"/>
      <c r="C318" s="82"/>
      <c r="D318" s="83"/>
    </row>
    <row r="319" spans="1:4">
      <c r="A319" s="80"/>
      <c r="B319" s="84"/>
      <c r="C319" s="82"/>
      <c r="D319" s="83"/>
    </row>
    <row r="320" spans="1:4">
      <c r="A320" s="80"/>
      <c r="B320" s="84"/>
      <c r="C320" s="82"/>
      <c r="D320" s="83"/>
    </row>
    <row r="321" spans="1:4">
      <c r="A321" s="80"/>
      <c r="B321" s="84"/>
      <c r="C321" s="82"/>
      <c r="D321" s="83"/>
    </row>
    <row r="322" spans="1:4">
      <c r="A322" s="80"/>
      <c r="B322" s="84"/>
      <c r="C322" s="82"/>
      <c r="D322" s="83"/>
    </row>
    <row r="323" spans="1:4">
      <c r="A323" s="80"/>
      <c r="B323" s="84"/>
      <c r="C323" s="82"/>
      <c r="D323" s="83"/>
    </row>
    <row r="324" spans="1:4">
      <c r="A324" s="80"/>
      <c r="B324" s="84"/>
      <c r="C324" s="82"/>
      <c r="D324" s="83"/>
    </row>
    <row r="325" spans="1:4">
      <c r="A325" s="80"/>
      <c r="B325" s="84"/>
      <c r="C325" s="82"/>
      <c r="D325" s="83"/>
    </row>
    <row r="326" spans="1:4">
      <c r="A326" s="80"/>
      <c r="B326" s="84"/>
      <c r="C326" s="82"/>
      <c r="D326" s="83"/>
    </row>
    <row r="327" spans="1:4">
      <c r="A327" s="80"/>
      <c r="B327" s="84"/>
      <c r="C327" s="82"/>
      <c r="D327" s="83"/>
    </row>
    <row r="328" spans="1:4">
      <c r="A328" s="80"/>
      <c r="B328" s="84"/>
      <c r="C328" s="82"/>
      <c r="D328" s="83"/>
    </row>
    <row r="329" spans="1:4">
      <c r="A329" s="80"/>
      <c r="B329" s="84"/>
      <c r="C329" s="82"/>
      <c r="D329" s="83"/>
    </row>
    <row r="330" spans="1:4">
      <c r="A330" s="80"/>
      <c r="B330" s="84"/>
      <c r="C330" s="82"/>
      <c r="D330" s="83"/>
    </row>
    <row r="331" spans="1:4">
      <c r="A331" s="80"/>
      <c r="B331" s="84"/>
      <c r="C331" s="82"/>
      <c r="D331" s="83"/>
    </row>
    <row r="332" spans="1:4">
      <c r="A332" s="80"/>
      <c r="B332" s="84"/>
      <c r="C332" s="82"/>
      <c r="D332" s="83"/>
    </row>
    <row r="333" spans="1:4">
      <c r="A333" s="80"/>
      <c r="B333" s="84"/>
      <c r="C333" s="82"/>
      <c r="D333" s="83"/>
    </row>
    <row r="334" spans="1:4">
      <c r="A334" s="80"/>
      <c r="B334" s="84"/>
      <c r="C334" s="82"/>
      <c r="D334" s="83"/>
    </row>
    <row r="335" spans="1:4">
      <c r="A335" s="80"/>
      <c r="B335" s="84"/>
      <c r="C335" s="82"/>
      <c r="D335" s="83"/>
    </row>
    <row r="336" spans="1:4">
      <c r="A336" s="80"/>
      <c r="B336" s="84"/>
      <c r="C336" s="82"/>
      <c r="D336" s="83"/>
    </row>
    <row r="337" spans="1:4">
      <c r="A337" s="80"/>
      <c r="B337" s="84"/>
      <c r="C337" s="82"/>
      <c r="D337" s="83"/>
    </row>
    <row r="338" spans="1:4">
      <c r="A338" s="80"/>
      <c r="B338" s="84"/>
      <c r="C338" s="82"/>
      <c r="D338" s="83"/>
    </row>
    <row r="339" spans="1:4">
      <c r="A339" s="80"/>
      <c r="B339" s="84"/>
      <c r="C339" s="82"/>
      <c r="D339" s="83"/>
    </row>
    <row r="340" spans="1:4">
      <c r="A340" s="80"/>
      <c r="B340" s="84"/>
      <c r="C340" s="82"/>
      <c r="D340" s="83"/>
    </row>
    <row r="341" spans="1:4">
      <c r="A341" s="80"/>
      <c r="B341" s="84"/>
      <c r="C341" s="82"/>
      <c r="D341" s="83"/>
    </row>
    <row r="342" spans="1:4">
      <c r="A342" s="80"/>
      <c r="B342" s="84"/>
      <c r="C342" s="82"/>
      <c r="D342" s="83"/>
    </row>
    <row r="343" spans="1:4">
      <c r="A343" s="80"/>
      <c r="B343" s="84"/>
      <c r="C343" s="82"/>
      <c r="D343" s="83"/>
    </row>
    <row r="344" spans="1:4">
      <c r="A344" s="80"/>
      <c r="B344" s="84"/>
      <c r="C344" s="82"/>
      <c r="D344" s="83"/>
    </row>
    <row r="345" spans="1:4">
      <c r="A345" s="80"/>
      <c r="B345" s="84"/>
      <c r="C345" s="82"/>
      <c r="D345" s="83"/>
    </row>
    <row r="346" spans="1:4">
      <c r="A346" s="80"/>
      <c r="B346" s="84"/>
      <c r="C346" s="82"/>
      <c r="D346" s="83"/>
    </row>
    <row r="347" spans="1:4">
      <c r="A347" s="80"/>
      <c r="B347" s="84"/>
      <c r="C347" s="82"/>
      <c r="D347" s="83"/>
    </row>
    <row r="348" spans="1:4">
      <c r="A348" s="80"/>
      <c r="B348" s="84"/>
      <c r="C348" s="82"/>
      <c r="D348" s="83"/>
    </row>
    <row r="349" spans="1:4">
      <c r="A349" s="80"/>
      <c r="B349" s="84"/>
      <c r="C349" s="82"/>
      <c r="D349" s="83"/>
    </row>
    <row r="350" spans="1:4">
      <c r="A350" s="80"/>
      <c r="B350" s="84"/>
      <c r="C350" s="82"/>
      <c r="D350" s="83"/>
    </row>
    <row r="351" spans="1:4">
      <c r="A351" s="80"/>
      <c r="B351" s="84"/>
      <c r="C351" s="82"/>
      <c r="D351" s="83"/>
    </row>
    <row r="352" spans="1:4">
      <c r="A352" s="80"/>
      <c r="B352" s="84"/>
      <c r="C352" s="82"/>
      <c r="D352" s="83"/>
    </row>
    <row r="353" spans="1:4">
      <c r="A353" s="80"/>
      <c r="B353" s="84"/>
      <c r="C353" s="82"/>
      <c r="D353" s="83"/>
    </row>
    <row r="354" spans="1:4">
      <c r="A354" s="80"/>
      <c r="B354" s="84"/>
      <c r="C354" s="82"/>
      <c r="D354" s="83"/>
    </row>
    <row r="355" spans="1:4">
      <c r="A355" s="80"/>
      <c r="B355" s="84"/>
      <c r="C355" s="82"/>
      <c r="D355" s="83"/>
    </row>
    <row r="356" spans="1:4">
      <c r="A356" s="80"/>
      <c r="B356" s="84"/>
      <c r="C356" s="82"/>
      <c r="D356" s="83"/>
    </row>
    <row r="357" spans="1:4">
      <c r="A357" s="80"/>
      <c r="B357" s="84"/>
      <c r="C357" s="82"/>
      <c r="D357" s="83"/>
    </row>
    <row r="358" spans="1:4">
      <c r="A358" s="80"/>
      <c r="B358" s="84"/>
      <c r="C358" s="82"/>
      <c r="D358" s="83"/>
    </row>
    <row r="359" spans="1:4">
      <c r="A359" s="80"/>
      <c r="B359" s="84"/>
      <c r="C359" s="82"/>
      <c r="D359" s="83"/>
    </row>
    <row r="360" spans="1:4">
      <c r="A360" s="80"/>
      <c r="B360" s="84"/>
      <c r="C360" s="82"/>
      <c r="D360" s="83"/>
    </row>
    <row r="361" spans="1:4">
      <c r="A361" s="80"/>
      <c r="B361" s="84"/>
      <c r="C361" s="82"/>
      <c r="D361" s="83"/>
    </row>
    <row r="362" spans="1:4">
      <c r="A362" s="80"/>
      <c r="B362" s="84"/>
      <c r="C362" s="82"/>
      <c r="D362" s="83"/>
    </row>
    <row r="363" spans="1:4">
      <c r="A363" s="80"/>
      <c r="B363" s="84"/>
      <c r="C363" s="82"/>
      <c r="D363" s="83"/>
    </row>
    <row r="364" spans="1:4">
      <c r="A364" s="80"/>
      <c r="B364" s="84"/>
      <c r="C364" s="82"/>
      <c r="D364" s="83"/>
    </row>
    <row r="365" spans="1:4">
      <c r="A365" s="80"/>
      <c r="B365" s="84"/>
      <c r="C365" s="82"/>
      <c r="D365" s="83"/>
    </row>
    <row r="366" spans="1:4">
      <c r="A366" s="80"/>
      <c r="B366" s="84"/>
      <c r="C366" s="82"/>
      <c r="D366" s="83"/>
    </row>
    <row r="367" spans="1:4">
      <c r="A367" s="80"/>
      <c r="B367" s="84"/>
      <c r="C367" s="82"/>
      <c r="D367" s="83"/>
    </row>
    <row r="368" spans="1:4">
      <c r="A368" s="80"/>
      <c r="B368" s="84"/>
      <c r="C368" s="82"/>
      <c r="D368" s="83"/>
    </row>
    <row r="369" spans="1:4">
      <c r="A369" s="80"/>
      <c r="B369" s="84"/>
      <c r="C369" s="82"/>
      <c r="D369" s="83"/>
    </row>
    <row r="370" spans="1:4">
      <c r="A370" s="80"/>
      <c r="B370" s="84"/>
      <c r="C370" s="82"/>
      <c r="D370" s="83"/>
    </row>
    <row r="371" spans="1:4">
      <c r="A371" s="80"/>
      <c r="B371" s="84"/>
      <c r="C371" s="82"/>
      <c r="D371" s="83"/>
    </row>
    <row r="372" spans="1:4">
      <c r="A372" s="80"/>
      <c r="B372" s="84"/>
      <c r="C372" s="82"/>
      <c r="D372" s="83"/>
    </row>
    <row r="373" spans="1:4">
      <c r="A373" s="80"/>
      <c r="B373" s="84"/>
      <c r="C373" s="82"/>
      <c r="D373" s="83"/>
    </row>
    <row r="374" spans="1:4">
      <c r="A374" s="80"/>
      <c r="B374" s="84"/>
      <c r="C374" s="82"/>
      <c r="D374" s="83"/>
    </row>
    <row r="375" spans="1:4">
      <c r="A375" s="80"/>
      <c r="B375" s="84"/>
      <c r="C375" s="82"/>
      <c r="D375" s="83"/>
    </row>
    <row r="376" spans="1:4">
      <c r="A376" s="80"/>
      <c r="B376" s="84"/>
      <c r="C376" s="82"/>
      <c r="D376" s="83"/>
    </row>
    <row r="377" spans="1:4">
      <c r="A377" s="80"/>
      <c r="B377" s="84"/>
      <c r="C377" s="82"/>
      <c r="D377" s="83"/>
    </row>
    <row r="378" spans="1:4">
      <c r="A378" s="80"/>
      <c r="B378" s="84"/>
      <c r="C378" s="82"/>
      <c r="D378" s="83"/>
    </row>
    <row r="379" spans="1:4">
      <c r="A379" s="80"/>
      <c r="B379" s="84"/>
      <c r="C379" s="82"/>
      <c r="D379" s="83"/>
    </row>
    <row r="380" spans="1:4">
      <c r="A380" s="80"/>
      <c r="B380" s="84"/>
      <c r="C380" s="82"/>
      <c r="D380" s="83"/>
    </row>
    <row r="381" spans="1:4">
      <c r="A381" s="80"/>
      <c r="B381" s="84"/>
      <c r="C381" s="82"/>
      <c r="D381" s="83"/>
    </row>
    <row r="382" spans="1:4">
      <c r="A382" s="80"/>
      <c r="B382" s="84"/>
      <c r="C382" s="82"/>
      <c r="D382" s="83"/>
    </row>
    <row r="383" spans="1:4">
      <c r="A383" s="80"/>
      <c r="B383" s="84"/>
      <c r="C383" s="82"/>
      <c r="D383" s="83"/>
    </row>
    <row r="384" spans="1:4">
      <c r="A384" s="80"/>
      <c r="B384" s="84"/>
      <c r="C384" s="82"/>
      <c r="D384" s="83"/>
    </row>
    <row r="385" spans="1:4">
      <c r="A385" s="80"/>
      <c r="B385" s="84"/>
      <c r="C385" s="82"/>
      <c r="D385" s="83"/>
    </row>
    <row r="386" spans="1:4">
      <c r="A386" s="80"/>
      <c r="B386" s="84"/>
      <c r="C386" s="82"/>
      <c r="D386" s="83"/>
    </row>
    <row r="387" spans="1:4">
      <c r="A387" s="80"/>
      <c r="B387" s="84"/>
      <c r="C387" s="82"/>
      <c r="D387" s="83"/>
    </row>
    <row r="388" spans="1:4">
      <c r="A388" s="80"/>
      <c r="B388" s="84"/>
      <c r="C388" s="82"/>
      <c r="D388" s="83"/>
    </row>
    <row r="389" spans="1:4">
      <c r="A389" s="80"/>
      <c r="B389" s="84"/>
      <c r="C389" s="82"/>
      <c r="D389" s="83"/>
    </row>
    <row r="390" spans="1:4">
      <c r="A390" s="80"/>
      <c r="B390" s="84"/>
      <c r="C390" s="82"/>
      <c r="D390" s="83"/>
    </row>
    <row r="391" spans="1:4">
      <c r="A391" s="80"/>
      <c r="B391" s="84"/>
      <c r="C391" s="82"/>
      <c r="D391" s="83"/>
    </row>
    <row r="392" spans="1:4">
      <c r="A392" s="80"/>
      <c r="B392" s="84"/>
      <c r="C392" s="82"/>
      <c r="D392" s="83"/>
    </row>
    <row r="393" spans="1:4">
      <c r="A393" s="80"/>
      <c r="B393" s="84"/>
      <c r="C393" s="82"/>
      <c r="D393" s="83"/>
    </row>
    <row r="394" spans="1:4">
      <c r="A394" s="80"/>
      <c r="B394" s="84"/>
      <c r="C394" s="82"/>
      <c r="D394" s="83"/>
    </row>
    <row r="395" spans="1:4">
      <c r="A395" s="80"/>
      <c r="B395" s="84"/>
      <c r="C395" s="82"/>
      <c r="D395" s="83"/>
    </row>
    <row r="396" spans="1:4">
      <c r="A396" s="80"/>
      <c r="B396" s="84"/>
      <c r="C396" s="82"/>
      <c r="D396" s="83"/>
    </row>
    <row r="397" spans="1:4">
      <c r="A397" s="80"/>
      <c r="B397" s="84"/>
      <c r="C397" s="82"/>
      <c r="D397" s="83"/>
    </row>
    <row r="398" spans="1:4">
      <c r="A398" s="80"/>
      <c r="B398" s="84"/>
      <c r="C398" s="82"/>
      <c r="D398" s="83"/>
    </row>
    <row r="399" spans="1:4">
      <c r="A399" s="80"/>
      <c r="B399" s="84"/>
      <c r="C399" s="82"/>
      <c r="D399" s="83"/>
    </row>
    <row r="400" spans="1:4">
      <c r="A400" s="80"/>
      <c r="B400" s="84"/>
      <c r="C400" s="82"/>
      <c r="D400" s="83"/>
    </row>
    <row r="401" spans="1:4">
      <c r="A401" s="80"/>
      <c r="B401" s="84"/>
      <c r="C401" s="82"/>
      <c r="D401" s="83"/>
    </row>
    <row r="402" spans="1:4">
      <c r="A402" s="80"/>
      <c r="B402" s="84"/>
      <c r="C402" s="82"/>
      <c r="D402" s="83"/>
    </row>
    <row r="403" spans="1:4">
      <c r="A403" s="80"/>
      <c r="B403" s="84"/>
      <c r="C403" s="82"/>
      <c r="D403" s="83"/>
    </row>
    <row r="404" spans="1:4">
      <c r="A404" s="80"/>
      <c r="B404" s="84"/>
      <c r="C404" s="82"/>
      <c r="D404" s="83"/>
    </row>
    <row r="405" spans="1:4">
      <c r="A405" s="80"/>
      <c r="B405" s="84"/>
      <c r="C405" s="82"/>
      <c r="D405" s="83"/>
    </row>
    <row r="406" spans="1:4">
      <c r="A406" s="80"/>
      <c r="B406" s="84"/>
      <c r="C406" s="82"/>
      <c r="D406" s="83"/>
    </row>
    <row r="407" spans="1:4">
      <c r="A407" s="80"/>
      <c r="B407" s="84"/>
      <c r="C407" s="82"/>
      <c r="D407" s="83"/>
    </row>
    <row r="408" spans="1:4">
      <c r="A408" s="80"/>
      <c r="B408" s="84"/>
      <c r="C408" s="82"/>
      <c r="D408" s="83"/>
    </row>
    <row r="409" spans="1:4">
      <c r="A409" s="80"/>
      <c r="B409" s="84"/>
      <c r="C409" s="82"/>
      <c r="D409" s="83"/>
    </row>
    <row r="410" spans="1:4">
      <c r="A410" s="80"/>
      <c r="B410" s="84"/>
      <c r="C410" s="82"/>
      <c r="D410" s="83"/>
    </row>
    <row r="411" spans="1:4">
      <c r="A411" s="80"/>
      <c r="B411" s="84"/>
      <c r="C411" s="82"/>
      <c r="D411" s="83"/>
    </row>
    <row r="412" spans="1:4">
      <c r="A412" s="80"/>
      <c r="B412" s="84"/>
      <c r="C412" s="82"/>
      <c r="D412" s="83"/>
    </row>
    <row r="413" spans="1:4">
      <c r="A413" s="80"/>
      <c r="B413" s="84"/>
      <c r="C413" s="82"/>
      <c r="D413" s="83"/>
    </row>
    <row r="414" spans="1:4">
      <c r="A414" s="80"/>
      <c r="B414" s="84"/>
      <c r="C414" s="82"/>
      <c r="D414" s="83"/>
    </row>
    <row r="415" spans="1:4">
      <c r="A415" s="80"/>
      <c r="B415" s="84"/>
      <c r="C415" s="82"/>
      <c r="D415" s="83"/>
    </row>
    <row r="416" spans="1:4">
      <c r="A416" s="80"/>
      <c r="B416" s="84"/>
      <c r="C416" s="82"/>
      <c r="D416" s="83"/>
    </row>
    <row r="417" spans="1:4">
      <c r="A417" s="80"/>
      <c r="B417" s="84"/>
      <c r="C417" s="82"/>
      <c r="D417" s="83"/>
    </row>
    <row r="418" spans="1:4">
      <c r="A418" s="80"/>
      <c r="B418" s="84"/>
      <c r="C418" s="82"/>
      <c r="D418" s="83"/>
    </row>
    <row r="419" spans="1:4">
      <c r="A419" s="80"/>
      <c r="B419" s="84"/>
      <c r="C419" s="82"/>
      <c r="D419" s="83"/>
    </row>
    <row r="420" spans="1:4">
      <c r="A420" s="80"/>
      <c r="B420" s="84"/>
      <c r="C420" s="82"/>
      <c r="D420" s="83"/>
    </row>
    <row r="421" spans="1:4">
      <c r="A421" s="80"/>
      <c r="B421" s="84"/>
      <c r="C421" s="82"/>
      <c r="D421" s="83"/>
    </row>
    <row r="422" spans="1:4">
      <c r="A422" s="80"/>
      <c r="B422" s="84"/>
      <c r="C422" s="82"/>
      <c r="D422" s="83"/>
    </row>
    <row r="423" spans="1:4">
      <c r="A423" s="80"/>
      <c r="B423" s="84"/>
      <c r="C423" s="82"/>
      <c r="D423" s="83"/>
    </row>
    <row r="424" spans="1:4">
      <c r="A424" s="80"/>
      <c r="B424" s="84"/>
      <c r="C424" s="82"/>
      <c r="D424" s="83"/>
    </row>
    <row r="425" spans="1:4">
      <c r="A425" s="80"/>
      <c r="B425" s="84"/>
      <c r="C425" s="82"/>
      <c r="D425" s="83"/>
    </row>
    <row r="426" spans="1:4">
      <c r="A426" s="80"/>
      <c r="B426" s="84"/>
      <c r="C426" s="82"/>
      <c r="D426" s="83"/>
    </row>
    <row r="427" spans="1:4">
      <c r="A427" s="80"/>
      <c r="B427" s="84"/>
      <c r="C427" s="82"/>
      <c r="D427" s="83"/>
    </row>
    <row r="428" spans="1:4">
      <c r="A428" s="80"/>
      <c r="B428" s="84"/>
      <c r="C428" s="82"/>
      <c r="D428" s="83"/>
    </row>
    <row r="429" spans="1:4">
      <c r="A429" s="80"/>
      <c r="B429" s="84"/>
      <c r="C429" s="82"/>
      <c r="D429" s="83"/>
    </row>
    <row r="430" spans="1:4">
      <c r="A430" s="80"/>
      <c r="B430" s="84"/>
      <c r="C430" s="82"/>
      <c r="D430" s="83"/>
    </row>
    <row r="431" spans="1:4">
      <c r="A431" s="80"/>
      <c r="B431" s="84"/>
      <c r="C431" s="82"/>
      <c r="D431" s="83"/>
    </row>
    <row r="432" spans="1:4">
      <c r="A432" s="80"/>
      <c r="B432" s="84"/>
      <c r="C432" s="82"/>
      <c r="D432" s="83"/>
    </row>
    <row r="433" spans="1:4">
      <c r="A433" s="80"/>
      <c r="B433" s="84"/>
      <c r="C433" s="82"/>
      <c r="D433" s="83"/>
    </row>
    <row r="434" spans="1:4">
      <c r="A434" s="80"/>
      <c r="B434" s="84"/>
      <c r="C434" s="82"/>
      <c r="D434" s="83"/>
    </row>
    <row r="435" spans="1:4">
      <c r="A435" s="80"/>
      <c r="B435" s="84"/>
      <c r="C435" s="82"/>
      <c r="D435" s="83"/>
    </row>
    <row r="436" spans="1:4">
      <c r="A436" s="80"/>
      <c r="B436" s="84"/>
      <c r="C436" s="82"/>
      <c r="D436" s="83"/>
    </row>
    <row r="437" spans="1:4">
      <c r="A437" s="80"/>
      <c r="B437" s="84"/>
      <c r="C437" s="82"/>
      <c r="D437" s="83"/>
    </row>
    <row r="438" spans="1:4">
      <c r="A438" s="80"/>
      <c r="B438" s="84"/>
      <c r="C438" s="82"/>
      <c r="D438" s="83"/>
    </row>
    <row r="439" spans="1:4">
      <c r="A439" s="80"/>
      <c r="B439" s="84"/>
      <c r="C439" s="82"/>
      <c r="D439" s="83"/>
    </row>
    <row r="440" spans="1:4">
      <c r="A440" s="80"/>
      <c r="B440" s="84"/>
      <c r="C440" s="82"/>
      <c r="D440" s="83"/>
    </row>
    <row r="441" spans="1:4">
      <c r="A441" s="80"/>
      <c r="B441" s="84"/>
      <c r="C441" s="82"/>
      <c r="D441" s="83"/>
    </row>
    <row r="442" spans="1:4">
      <c r="A442" s="80"/>
      <c r="B442" s="84"/>
      <c r="C442" s="82"/>
      <c r="D442" s="83"/>
    </row>
    <row r="443" spans="1:4">
      <c r="A443" s="80"/>
      <c r="B443" s="84"/>
      <c r="C443" s="82"/>
      <c r="D443" s="83"/>
    </row>
    <row r="444" spans="1:4">
      <c r="A444" s="80"/>
      <c r="B444" s="84"/>
      <c r="C444" s="82"/>
      <c r="D444" s="83"/>
    </row>
    <row r="445" spans="1:4">
      <c r="A445" s="80"/>
      <c r="B445" s="84"/>
      <c r="C445" s="82"/>
      <c r="D445" s="83"/>
    </row>
    <row r="446" spans="1:4">
      <c r="A446" s="80"/>
      <c r="B446" s="84"/>
      <c r="C446" s="82"/>
      <c r="D446" s="83"/>
    </row>
    <row r="447" spans="1:4">
      <c r="A447" s="80"/>
      <c r="B447" s="84"/>
      <c r="C447" s="82"/>
      <c r="D447" s="83"/>
    </row>
    <row r="448" spans="1:4">
      <c r="A448" s="80"/>
      <c r="B448" s="84"/>
      <c r="C448" s="82"/>
      <c r="D448" s="83"/>
    </row>
    <row r="449" spans="1:4">
      <c r="A449" s="80"/>
      <c r="B449" s="84"/>
      <c r="C449" s="82"/>
      <c r="D449" s="83"/>
    </row>
    <row r="450" spans="1:4">
      <c r="A450" s="80"/>
      <c r="B450" s="84"/>
      <c r="C450" s="82"/>
      <c r="D450" s="83"/>
    </row>
    <row r="451" spans="1:4">
      <c r="A451" s="80"/>
      <c r="B451" s="84"/>
      <c r="C451" s="82"/>
      <c r="D451" s="83"/>
    </row>
    <row r="452" spans="1:4">
      <c r="A452" s="80"/>
      <c r="B452" s="84"/>
      <c r="C452" s="82"/>
      <c r="D452" s="83"/>
    </row>
    <row r="453" spans="1:4">
      <c r="A453" s="80"/>
      <c r="B453" s="84"/>
      <c r="C453" s="82"/>
      <c r="D453" s="83"/>
    </row>
    <row r="454" spans="1:4">
      <c r="A454" s="80"/>
      <c r="B454" s="84"/>
      <c r="C454" s="82"/>
      <c r="D454" s="83"/>
    </row>
    <row r="455" spans="1:4">
      <c r="A455" s="80"/>
      <c r="B455" s="84"/>
      <c r="C455" s="82"/>
      <c r="D455" s="83"/>
    </row>
    <row r="456" spans="1:4">
      <c r="A456" s="80"/>
      <c r="B456" s="84"/>
      <c r="C456" s="82"/>
      <c r="D456" s="83"/>
    </row>
    <row r="457" spans="1:4">
      <c r="A457" s="80"/>
      <c r="B457" s="84"/>
      <c r="C457" s="82"/>
      <c r="D457" s="83"/>
    </row>
    <row r="458" spans="1:4">
      <c r="A458" s="80"/>
      <c r="B458" s="84"/>
      <c r="C458" s="82"/>
      <c r="D458" s="83"/>
    </row>
    <row r="459" spans="1:4">
      <c r="A459" s="80"/>
      <c r="B459" s="84"/>
      <c r="C459" s="82"/>
      <c r="D459" s="83"/>
    </row>
    <row r="460" spans="1:4">
      <c r="A460" s="80"/>
      <c r="B460" s="84"/>
      <c r="C460" s="82"/>
      <c r="D460" s="83"/>
    </row>
    <row r="461" spans="1:4">
      <c r="A461" s="80"/>
      <c r="B461" s="84"/>
      <c r="C461" s="82"/>
      <c r="D461" s="83"/>
    </row>
    <row r="462" spans="1:4">
      <c r="A462" s="80"/>
      <c r="B462" s="84"/>
      <c r="C462" s="82"/>
      <c r="D462" s="83"/>
    </row>
    <row r="463" spans="1:4">
      <c r="A463" s="80"/>
      <c r="B463" s="84"/>
      <c r="C463" s="82"/>
      <c r="D463" s="83"/>
    </row>
    <row r="464" spans="1:4">
      <c r="A464" s="80"/>
      <c r="B464" s="84"/>
      <c r="C464" s="82"/>
      <c r="D464" s="83"/>
    </row>
    <row r="465" spans="1:4">
      <c r="A465" s="80"/>
      <c r="B465" s="84"/>
      <c r="C465" s="82"/>
      <c r="D465" s="83"/>
    </row>
    <row r="466" spans="1:4">
      <c r="A466" s="80"/>
      <c r="B466" s="84"/>
      <c r="C466" s="82"/>
      <c r="D466" s="83"/>
    </row>
    <row r="467" spans="1:4">
      <c r="A467" s="80"/>
      <c r="B467" s="84"/>
      <c r="C467" s="82"/>
      <c r="D467" s="83"/>
    </row>
    <row r="468" spans="1:4">
      <c r="A468" s="80"/>
      <c r="B468" s="84"/>
      <c r="C468" s="82"/>
      <c r="D468" s="83"/>
    </row>
    <row r="469" spans="1:4">
      <c r="A469" s="80"/>
      <c r="B469" s="84"/>
      <c r="C469" s="82"/>
      <c r="D469" s="83"/>
    </row>
    <row r="470" spans="1:4">
      <c r="A470" s="80"/>
      <c r="B470" s="84"/>
      <c r="C470" s="82"/>
      <c r="D470" s="83"/>
    </row>
    <row r="471" spans="1:4">
      <c r="A471" s="80"/>
      <c r="B471" s="84"/>
      <c r="C471" s="82"/>
      <c r="D471" s="83"/>
    </row>
    <row r="472" spans="1:4">
      <c r="A472" s="80"/>
      <c r="B472" s="84"/>
      <c r="C472" s="82"/>
      <c r="D472" s="83"/>
    </row>
    <row r="473" spans="1:4">
      <c r="A473" s="80"/>
      <c r="B473" s="84"/>
      <c r="C473" s="82"/>
      <c r="D473" s="83"/>
    </row>
    <row r="474" spans="1:4">
      <c r="A474" s="80"/>
      <c r="B474" s="84"/>
      <c r="C474" s="82"/>
      <c r="D474" s="83"/>
    </row>
    <row r="475" spans="1:4">
      <c r="A475" s="80"/>
      <c r="B475" s="84"/>
      <c r="C475" s="82"/>
      <c r="D475" s="83"/>
    </row>
    <row r="476" spans="1:4">
      <c r="A476" s="80"/>
      <c r="B476" s="84"/>
      <c r="C476" s="82"/>
      <c r="D476" s="83"/>
    </row>
    <row r="477" spans="1:4">
      <c r="A477" s="80"/>
      <c r="B477" s="84"/>
      <c r="C477" s="82"/>
      <c r="D477" s="83"/>
    </row>
    <row r="478" spans="1:4">
      <c r="A478" s="80"/>
      <c r="B478" s="84"/>
      <c r="C478" s="82"/>
      <c r="D478" s="83"/>
    </row>
    <row r="479" spans="1:4">
      <c r="A479" s="80"/>
      <c r="B479" s="84"/>
      <c r="C479" s="82"/>
      <c r="D479" s="83"/>
    </row>
    <row r="480" spans="1:4">
      <c r="A480" s="80"/>
      <c r="B480" s="84"/>
      <c r="C480" s="82"/>
      <c r="D480" s="83"/>
    </row>
    <row r="481" spans="1:4">
      <c r="A481" s="80"/>
      <c r="B481" s="84"/>
      <c r="C481" s="82"/>
      <c r="D481" s="83"/>
    </row>
    <row r="482" spans="1:4">
      <c r="A482" s="80"/>
      <c r="B482" s="84"/>
      <c r="C482" s="82"/>
      <c r="D482" s="83"/>
    </row>
    <row r="483" spans="1:4">
      <c r="A483" s="80"/>
      <c r="B483" s="84"/>
      <c r="C483" s="82"/>
      <c r="D483" s="83"/>
    </row>
    <row r="484" spans="1:4">
      <c r="A484" s="80"/>
      <c r="B484" s="84"/>
      <c r="C484" s="82"/>
      <c r="D484" s="83"/>
    </row>
    <row r="485" spans="1:4">
      <c r="A485" s="80"/>
      <c r="B485" s="84"/>
      <c r="C485" s="82"/>
      <c r="D485" s="83"/>
    </row>
    <row r="486" spans="1:4">
      <c r="A486" s="80"/>
      <c r="B486" s="84"/>
      <c r="C486" s="82"/>
      <c r="D486" s="83"/>
    </row>
    <row r="487" spans="1:4">
      <c r="A487" s="80"/>
      <c r="B487" s="84"/>
      <c r="C487" s="82"/>
      <c r="D487" s="83"/>
    </row>
    <row r="488" spans="1:4">
      <c r="A488" s="80"/>
      <c r="B488" s="84"/>
      <c r="C488" s="82"/>
      <c r="D488" s="83"/>
    </row>
    <row r="489" spans="1:4">
      <c r="A489" s="80"/>
      <c r="B489" s="84"/>
      <c r="C489" s="82"/>
      <c r="D489" s="83"/>
    </row>
    <row r="490" spans="1:4">
      <c r="A490" s="80"/>
      <c r="B490" s="84"/>
      <c r="C490" s="82"/>
      <c r="D490" s="83"/>
    </row>
    <row r="491" spans="1:4">
      <c r="A491" s="80"/>
      <c r="B491" s="84"/>
      <c r="C491" s="82"/>
      <c r="D491" s="83"/>
    </row>
    <row r="492" spans="1:4">
      <c r="A492" s="80"/>
      <c r="B492" s="84"/>
      <c r="C492" s="82"/>
      <c r="D492" s="83"/>
    </row>
    <row r="493" spans="1:4">
      <c r="A493" s="80"/>
      <c r="B493" s="84"/>
      <c r="C493" s="82"/>
      <c r="D493" s="83"/>
    </row>
    <row r="494" spans="1:4">
      <c r="A494" s="80"/>
      <c r="B494" s="84"/>
      <c r="C494" s="82"/>
      <c r="D494" s="83"/>
    </row>
    <row r="495" spans="1:4">
      <c r="A495" s="80"/>
      <c r="B495" s="84"/>
      <c r="C495" s="82"/>
      <c r="D495" s="83"/>
    </row>
    <row r="496" spans="1:4">
      <c r="A496" s="80"/>
      <c r="B496" s="84"/>
      <c r="C496" s="82"/>
      <c r="D496" s="83"/>
    </row>
    <row r="497" spans="1:4">
      <c r="A497" s="80"/>
      <c r="B497" s="84"/>
      <c r="C497" s="82"/>
      <c r="D497" s="83"/>
    </row>
    <row r="498" spans="1:4">
      <c r="A498" s="80"/>
      <c r="B498" s="84"/>
      <c r="C498" s="82"/>
      <c r="D498" s="83"/>
    </row>
    <row r="499" spans="1:4">
      <c r="A499" s="80"/>
      <c r="B499" s="84"/>
      <c r="C499" s="82"/>
      <c r="D499" s="83"/>
    </row>
    <row r="500" spans="1:4">
      <c r="A500" s="80"/>
      <c r="B500" s="84"/>
      <c r="C500" s="82"/>
      <c r="D500" s="83"/>
    </row>
    <row r="501" spans="1:4">
      <c r="A501" s="80"/>
      <c r="B501" s="84"/>
      <c r="C501" s="82"/>
      <c r="D501" s="83"/>
    </row>
    <row r="502" spans="1:4">
      <c r="A502" s="80"/>
      <c r="B502" s="84"/>
      <c r="C502" s="82"/>
      <c r="D502" s="83"/>
    </row>
    <row r="503" spans="1:4">
      <c r="A503" s="80"/>
      <c r="B503" s="84"/>
      <c r="C503" s="82"/>
      <c r="D503" s="83"/>
    </row>
    <row r="504" spans="1:4">
      <c r="A504" s="80"/>
      <c r="B504" s="84"/>
      <c r="C504" s="82"/>
      <c r="D504" s="83"/>
    </row>
    <row r="505" spans="1:4">
      <c r="A505" s="80"/>
      <c r="B505" s="84"/>
      <c r="C505" s="82"/>
      <c r="D505" s="83"/>
    </row>
    <row r="506" spans="1:4">
      <c r="A506" s="80"/>
      <c r="B506" s="84"/>
      <c r="C506" s="82"/>
      <c r="D506" s="83"/>
    </row>
    <row r="507" spans="1:4">
      <c r="A507" s="80"/>
      <c r="B507" s="84"/>
      <c r="C507" s="82"/>
      <c r="D507" s="83"/>
    </row>
    <row r="508" spans="1:4">
      <c r="A508" s="80"/>
      <c r="B508" s="84"/>
      <c r="C508" s="82"/>
      <c r="D508" s="83"/>
    </row>
    <row r="509" spans="1:4">
      <c r="A509" s="80"/>
      <c r="B509" s="84"/>
      <c r="C509" s="82"/>
      <c r="D509" s="83"/>
    </row>
    <row r="510" spans="1:4">
      <c r="A510" s="80"/>
      <c r="B510" s="84"/>
      <c r="C510" s="82"/>
      <c r="D510" s="83"/>
    </row>
    <row r="511" spans="1:4">
      <c r="A511" s="80"/>
      <c r="B511" s="84"/>
      <c r="C511" s="82"/>
      <c r="D511" s="83"/>
    </row>
    <row r="512" spans="1:4">
      <c r="A512" s="80"/>
      <c r="B512" s="84"/>
      <c r="C512" s="82"/>
      <c r="D512" s="83"/>
    </row>
    <row r="513" spans="1:4">
      <c r="A513" s="80"/>
      <c r="B513" s="84"/>
      <c r="C513" s="82"/>
      <c r="D513" s="83"/>
    </row>
    <row r="514" spans="1:4">
      <c r="A514" s="80"/>
      <c r="B514" s="84"/>
      <c r="C514" s="82"/>
      <c r="D514" s="83"/>
    </row>
    <row r="515" spans="1:4">
      <c r="A515" s="80"/>
      <c r="B515" s="84"/>
      <c r="C515" s="82"/>
      <c r="D515" s="83"/>
    </row>
    <row r="516" spans="1:4">
      <c r="A516" s="80"/>
      <c r="B516" s="84"/>
      <c r="C516" s="82"/>
      <c r="D516" s="83"/>
    </row>
    <row r="517" spans="1:4">
      <c r="A517" s="80"/>
      <c r="B517" s="84"/>
      <c r="C517" s="82"/>
      <c r="D517" s="83"/>
    </row>
    <row r="518" spans="1:4">
      <c r="A518" s="80"/>
      <c r="B518" s="84"/>
      <c r="C518" s="82"/>
      <c r="D518" s="83"/>
    </row>
    <row r="519" spans="1:4">
      <c r="A519" s="80"/>
      <c r="B519" s="84"/>
      <c r="C519" s="82"/>
      <c r="D519" s="83"/>
    </row>
    <row r="520" spans="1:4">
      <c r="A520" s="80"/>
      <c r="B520" s="84"/>
      <c r="C520" s="82"/>
      <c r="D520" s="83"/>
    </row>
    <row r="521" spans="1:4">
      <c r="A521" s="80"/>
      <c r="B521" s="84"/>
      <c r="C521" s="82"/>
      <c r="D521" s="83"/>
    </row>
    <row r="522" spans="1:4">
      <c r="A522" s="80"/>
      <c r="B522" s="84"/>
      <c r="C522" s="82"/>
      <c r="D522" s="83"/>
    </row>
    <row r="523" spans="1:4">
      <c r="A523" s="80"/>
      <c r="B523" s="84"/>
      <c r="C523" s="82"/>
      <c r="D523" s="83"/>
    </row>
    <row r="524" spans="1:4">
      <c r="A524" s="80"/>
      <c r="B524" s="84"/>
      <c r="C524" s="82"/>
      <c r="D524" s="83"/>
    </row>
    <row r="525" spans="1:4">
      <c r="A525" s="80"/>
      <c r="B525" s="84"/>
      <c r="C525" s="82"/>
      <c r="D525" s="83"/>
    </row>
    <row r="526" spans="1:4">
      <c r="A526" s="80"/>
      <c r="B526" s="84"/>
      <c r="C526" s="82"/>
      <c r="D526" s="83"/>
    </row>
    <row r="527" spans="1:4">
      <c r="A527" s="80"/>
      <c r="B527" s="84"/>
      <c r="C527" s="82"/>
      <c r="D527" s="83"/>
    </row>
    <row r="528" spans="1:4">
      <c r="A528" s="80"/>
      <c r="B528" s="84"/>
      <c r="C528" s="82"/>
      <c r="D528" s="83"/>
    </row>
    <row r="529" spans="1:4">
      <c r="A529" s="80"/>
      <c r="B529" s="84"/>
      <c r="C529" s="82"/>
      <c r="D529" s="83"/>
    </row>
    <row r="530" spans="1:4">
      <c r="A530" s="80"/>
      <c r="B530" s="84"/>
      <c r="C530" s="82"/>
      <c r="D530" s="83"/>
    </row>
    <row r="531" spans="1:4">
      <c r="A531" s="80"/>
      <c r="B531" s="84"/>
      <c r="C531" s="82"/>
      <c r="D531" s="83"/>
    </row>
    <row r="532" spans="1:4">
      <c r="A532" s="80"/>
      <c r="B532" s="84"/>
      <c r="C532" s="82"/>
      <c r="D532" s="83"/>
    </row>
    <row r="533" spans="1:4">
      <c r="A533" s="80"/>
      <c r="B533" s="84"/>
      <c r="C533" s="82"/>
      <c r="D533" s="83"/>
    </row>
    <row r="534" spans="1:4">
      <c r="A534" s="80"/>
      <c r="B534" s="84"/>
      <c r="C534" s="82"/>
      <c r="D534" s="83"/>
    </row>
    <row r="535" spans="1:4">
      <c r="A535" s="80"/>
      <c r="B535" s="84"/>
      <c r="C535" s="82"/>
      <c r="D535" s="83"/>
    </row>
    <row r="536" spans="1:4">
      <c r="A536" s="80"/>
      <c r="B536" s="84"/>
      <c r="C536" s="82"/>
      <c r="D536" s="83"/>
    </row>
    <row r="537" spans="1:4">
      <c r="A537" s="80"/>
      <c r="B537" s="84"/>
      <c r="C537" s="82"/>
      <c r="D537" s="83"/>
    </row>
    <row r="538" spans="1:4">
      <c r="A538" s="80"/>
      <c r="B538" s="84"/>
      <c r="C538" s="82"/>
      <c r="D538" s="83"/>
    </row>
    <row r="539" spans="1:4">
      <c r="A539" s="80"/>
      <c r="B539" s="84"/>
      <c r="C539" s="82"/>
      <c r="D539" s="83"/>
    </row>
    <row r="540" spans="1:4">
      <c r="A540" s="80"/>
      <c r="B540" s="84"/>
      <c r="C540" s="82"/>
      <c r="D540" s="83"/>
    </row>
    <row r="541" spans="1:4">
      <c r="A541" s="80"/>
      <c r="B541" s="84"/>
      <c r="C541" s="82"/>
      <c r="D541" s="83"/>
    </row>
    <row r="542" spans="1:4">
      <c r="A542" s="80"/>
      <c r="B542" s="84"/>
      <c r="C542" s="82"/>
      <c r="D542" s="83"/>
    </row>
    <row r="543" spans="1:4">
      <c r="A543" s="80"/>
      <c r="B543" s="84"/>
      <c r="C543" s="82"/>
      <c r="D543" s="83"/>
    </row>
    <row r="544" spans="1:4">
      <c r="A544" s="80"/>
      <c r="B544" s="84"/>
      <c r="C544" s="82"/>
      <c r="D544" s="83"/>
    </row>
    <row r="545" spans="1:4">
      <c r="A545" s="80"/>
      <c r="B545" s="84"/>
      <c r="C545" s="82"/>
      <c r="D545" s="83"/>
    </row>
    <row r="546" spans="1:4">
      <c r="A546" s="80"/>
      <c r="B546" s="84"/>
      <c r="C546" s="82"/>
      <c r="D546" s="83"/>
    </row>
    <row r="547" spans="1:4">
      <c r="A547" s="80"/>
      <c r="B547" s="84"/>
      <c r="C547" s="82"/>
      <c r="D547" s="83"/>
    </row>
    <row r="548" spans="1:4">
      <c r="A548" s="80"/>
      <c r="B548" s="84"/>
      <c r="C548" s="82"/>
      <c r="D548" s="83"/>
    </row>
    <row r="549" spans="1:4">
      <c r="A549" s="80"/>
      <c r="B549" s="84"/>
      <c r="C549" s="82"/>
      <c r="D549" s="83"/>
    </row>
    <row r="550" spans="1:4">
      <c r="A550" s="80"/>
      <c r="B550" s="84"/>
      <c r="C550" s="82"/>
      <c r="D550" s="83"/>
    </row>
    <row r="551" spans="1:4">
      <c r="A551" s="80"/>
      <c r="B551" s="84"/>
      <c r="C551" s="82"/>
      <c r="D551" s="83"/>
    </row>
    <row r="552" spans="1:4">
      <c r="A552" s="80"/>
      <c r="B552" s="84"/>
      <c r="C552" s="82"/>
      <c r="D552" s="83"/>
    </row>
    <row r="553" spans="1:4">
      <c r="A553" s="80"/>
      <c r="B553" s="84"/>
      <c r="C553" s="82"/>
      <c r="D553" s="83"/>
    </row>
    <row r="554" spans="1:4">
      <c r="A554" s="80"/>
      <c r="B554" s="84"/>
      <c r="C554" s="82"/>
      <c r="D554" s="83"/>
    </row>
    <row r="555" spans="1:4">
      <c r="A555" s="80"/>
      <c r="B555" s="84"/>
      <c r="C555" s="82"/>
      <c r="D555" s="83"/>
    </row>
    <row r="556" spans="1:4">
      <c r="A556" s="80"/>
      <c r="B556" s="84"/>
      <c r="C556" s="82"/>
      <c r="D556" s="83"/>
    </row>
    <row r="557" spans="1:4">
      <c r="A557" s="80"/>
      <c r="B557" s="84"/>
      <c r="C557" s="82"/>
      <c r="D557" s="83"/>
    </row>
    <row r="558" spans="1:4">
      <c r="A558" s="80"/>
      <c r="B558" s="84"/>
      <c r="C558" s="82"/>
      <c r="D558" s="83"/>
    </row>
    <row r="559" spans="1:4">
      <c r="A559" s="80"/>
      <c r="B559" s="84"/>
      <c r="C559" s="82"/>
      <c r="D559" s="83"/>
    </row>
    <row r="560" spans="1:4">
      <c r="A560" s="80"/>
      <c r="B560" s="84"/>
      <c r="C560" s="82"/>
      <c r="D560" s="83"/>
    </row>
    <row r="561" spans="1:4">
      <c r="A561" s="80"/>
      <c r="B561" s="84"/>
      <c r="C561" s="82"/>
      <c r="D561" s="83"/>
    </row>
    <row r="562" spans="1:4">
      <c r="A562" s="80"/>
      <c r="B562" s="84"/>
      <c r="C562" s="82"/>
      <c r="D562" s="83"/>
    </row>
    <row r="563" spans="1:4">
      <c r="A563" s="80"/>
      <c r="B563" s="84"/>
      <c r="C563" s="82"/>
      <c r="D563" s="83"/>
    </row>
    <row r="564" spans="1:4">
      <c r="A564" s="80"/>
      <c r="B564" s="84"/>
      <c r="C564" s="82"/>
      <c r="D564" s="83"/>
    </row>
    <row r="565" spans="1:4">
      <c r="A565" s="80"/>
      <c r="B565" s="84"/>
      <c r="C565" s="82"/>
      <c r="D565" s="83"/>
    </row>
    <row r="566" spans="1:4">
      <c r="A566" s="80"/>
      <c r="B566" s="84"/>
      <c r="C566" s="82"/>
      <c r="D566" s="83"/>
    </row>
    <row r="567" spans="1:4">
      <c r="A567" s="80"/>
      <c r="B567" s="84"/>
      <c r="C567" s="82"/>
      <c r="D567" s="83"/>
    </row>
    <row r="568" spans="1:4">
      <c r="A568" s="80"/>
      <c r="B568" s="84"/>
      <c r="C568" s="82"/>
      <c r="D568" s="83"/>
    </row>
    <row r="569" spans="1:4">
      <c r="A569" s="80"/>
      <c r="B569" s="84"/>
      <c r="C569" s="82"/>
      <c r="D569" s="83"/>
    </row>
    <row r="570" spans="1:4">
      <c r="A570" s="80"/>
      <c r="B570" s="84"/>
      <c r="C570" s="82"/>
      <c r="D570" s="83"/>
    </row>
    <row r="571" spans="1:4">
      <c r="A571" s="80"/>
      <c r="B571" s="84"/>
      <c r="C571" s="82"/>
      <c r="D571" s="83"/>
    </row>
    <row r="572" spans="1:4">
      <c r="A572" s="80"/>
      <c r="B572" s="84"/>
      <c r="C572" s="82"/>
      <c r="D572" s="83"/>
    </row>
    <row r="573" spans="1:4">
      <c r="A573" s="80"/>
      <c r="B573" s="84"/>
      <c r="C573" s="82"/>
      <c r="D573" s="83"/>
    </row>
    <row r="574" spans="1:4">
      <c r="A574" s="80"/>
      <c r="B574" s="84"/>
      <c r="C574" s="82"/>
      <c r="D574" s="83"/>
    </row>
    <row r="575" spans="1:4">
      <c r="A575" s="80"/>
      <c r="B575" s="84"/>
      <c r="C575" s="82"/>
      <c r="D575" s="83"/>
    </row>
    <row r="576" spans="1:4">
      <c r="A576" s="80"/>
      <c r="B576" s="84"/>
      <c r="C576" s="82"/>
      <c r="D576" s="83"/>
    </row>
    <row r="577" spans="1:4">
      <c r="A577" s="80"/>
      <c r="B577" s="84"/>
      <c r="C577" s="82"/>
      <c r="D577" s="83"/>
    </row>
    <row r="578" spans="1:4">
      <c r="A578" s="80"/>
      <c r="B578" s="84"/>
      <c r="C578" s="82"/>
      <c r="D578" s="83"/>
    </row>
    <row r="579" spans="1:4">
      <c r="A579" s="80"/>
      <c r="B579" s="84"/>
      <c r="C579" s="82"/>
      <c r="D579" s="83"/>
    </row>
    <row r="580" spans="1:4">
      <c r="A580" s="80"/>
      <c r="B580" s="84"/>
      <c r="C580" s="82"/>
      <c r="D580" s="83"/>
    </row>
    <row r="581" spans="1:4">
      <c r="A581" s="80"/>
      <c r="B581" s="84"/>
      <c r="C581" s="82"/>
      <c r="D581" s="83"/>
    </row>
    <row r="582" spans="1:4">
      <c r="A582" s="80"/>
      <c r="B582" s="84"/>
      <c r="C582" s="82"/>
      <c r="D582" s="83"/>
    </row>
    <row r="583" spans="1:4">
      <c r="A583" s="80"/>
      <c r="B583" s="84"/>
      <c r="C583" s="82"/>
      <c r="D583" s="83"/>
    </row>
    <row r="584" spans="1:4">
      <c r="A584" s="80"/>
      <c r="B584" s="84"/>
      <c r="C584" s="82"/>
      <c r="D584" s="83"/>
    </row>
    <row r="585" spans="1:4">
      <c r="A585" s="80"/>
      <c r="B585" s="84"/>
      <c r="C585" s="82"/>
      <c r="D585" s="83"/>
    </row>
    <row r="586" spans="1:4">
      <c r="A586" s="80"/>
      <c r="B586" s="84"/>
      <c r="C586" s="82"/>
      <c r="D586" s="83"/>
    </row>
    <row r="587" spans="1:4">
      <c r="A587" s="80"/>
      <c r="B587" s="84"/>
      <c r="C587" s="82"/>
      <c r="D587" s="83"/>
    </row>
    <row r="588" spans="1:4">
      <c r="A588" s="80"/>
      <c r="B588" s="84"/>
      <c r="C588" s="82"/>
      <c r="D588" s="83"/>
    </row>
    <row r="589" spans="1:4">
      <c r="A589" s="80"/>
      <c r="B589" s="84"/>
      <c r="C589" s="82"/>
      <c r="D589" s="83"/>
    </row>
    <row r="590" spans="1:4">
      <c r="A590" s="80"/>
      <c r="B590" s="84"/>
      <c r="C590" s="82"/>
      <c r="D590" s="83"/>
    </row>
    <row r="591" spans="1:4">
      <c r="A591" s="80"/>
      <c r="B591" s="84"/>
      <c r="C591" s="82"/>
      <c r="D591" s="83"/>
    </row>
    <row r="592" spans="1:4">
      <c r="A592" s="80"/>
      <c r="B592" s="84"/>
      <c r="C592" s="82"/>
      <c r="D592" s="83"/>
    </row>
    <row r="593" spans="1:4">
      <c r="A593" s="80"/>
      <c r="B593" s="84"/>
      <c r="C593" s="82"/>
      <c r="D593" s="83"/>
    </row>
    <row r="594" spans="1:4">
      <c r="A594" s="80"/>
      <c r="B594" s="84"/>
      <c r="C594" s="82"/>
      <c r="D594" s="83"/>
    </row>
    <row r="595" spans="1:4">
      <c r="A595" s="80"/>
      <c r="B595" s="84"/>
      <c r="C595" s="82"/>
      <c r="D595" s="83"/>
    </row>
    <row r="596" spans="1:4">
      <c r="A596" s="80"/>
      <c r="B596" s="84"/>
      <c r="C596" s="82"/>
      <c r="D596" s="83"/>
    </row>
    <row r="597" spans="1:4">
      <c r="A597" s="80"/>
      <c r="B597" s="84"/>
      <c r="C597" s="82"/>
      <c r="D597" s="83"/>
    </row>
    <row r="598" spans="1:4">
      <c r="A598" s="80"/>
      <c r="B598" s="84"/>
      <c r="C598" s="82"/>
      <c r="D598" s="83"/>
    </row>
    <row r="599" spans="1:4">
      <c r="A599" s="80"/>
      <c r="B599" s="84"/>
      <c r="C599" s="82"/>
      <c r="D599" s="83"/>
    </row>
    <row r="600" spans="1:4">
      <c r="A600" s="80"/>
      <c r="B600" s="84"/>
      <c r="C600" s="82"/>
      <c r="D600" s="83"/>
    </row>
    <row r="601" spans="1:4">
      <c r="A601" s="80"/>
      <c r="B601" s="84"/>
      <c r="C601" s="82"/>
      <c r="D601" s="83"/>
    </row>
    <row r="602" spans="1:4">
      <c r="A602" s="80"/>
      <c r="B602" s="84"/>
      <c r="C602" s="82"/>
      <c r="D602" s="83"/>
    </row>
    <row r="603" spans="1:4">
      <c r="A603" s="80"/>
      <c r="B603" s="84"/>
      <c r="C603" s="82"/>
      <c r="D603" s="83"/>
    </row>
    <row r="604" spans="1:4">
      <c r="A604" s="80"/>
      <c r="B604" s="84"/>
      <c r="C604" s="82"/>
      <c r="D604" s="83"/>
    </row>
    <row r="605" spans="1:4">
      <c r="A605" s="80"/>
      <c r="B605" s="84"/>
      <c r="C605" s="82"/>
      <c r="D605" s="83"/>
    </row>
    <row r="606" spans="1:4">
      <c r="A606" s="80"/>
      <c r="B606" s="84"/>
      <c r="C606" s="82"/>
      <c r="D606" s="83"/>
    </row>
    <row r="607" spans="1:4">
      <c r="A607" s="80"/>
      <c r="B607" s="84"/>
      <c r="C607" s="82"/>
      <c r="D607" s="83"/>
    </row>
    <row r="608" spans="1:4">
      <c r="A608" s="80"/>
      <c r="B608" s="84"/>
      <c r="C608" s="82"/>
      <c r="D608" s="83"/>
    </row>
    <row r="609" spans="1:4">
      <c r="A609" s="80"/>
      <c r="B609" s="84"/>
      <c r="C609" s="82"/>
      <c r="D609" s="83"/>
    </row>
    <row r="610" spans="1:4">
      <c r="A610" s="80"/>
      <c r="B610" s="84"/>
      <c r="C610" s="82"/>
      <c r="D610" s="83"/>
    </row>
    <row r="611" spans="1:4">
      <c r="A611" s="80"/>
      <c r="B611" s="84"/>
      <c r="C611" s="82"/>
      <c r="D611" s="83"/>
    </row>
    <row r="612" spans="1:4">
      <c r="A612" s="80"/>
      <c r="B612" s="84"/>
      <c r="C612" s="82"/>
      <c r="D612" s="83"/>
    </row>
    <row r="613" spans="1:4">
      <c r="A613" s="80"/>
      <c r="B613" s="84"/>
      <c r="C613" s="82"/>
      <c r="D613" s="83"/>
    </row>
    <row r="614" spans="1:4">
      <c r="A614" s="80"/>
      <c r="B614" s="84"/>
      <c r="C614" s="82"/>
      <c r="D614" s="83"/>
    </row>
    <row r="615" spans="1:4">
      <c r="A615" s="80"/>
      <c r="B615" s="84"/>
      <c r="C615" s="82"/>
      <c r="D615" s="83"/>
    </row>
    <row r="616" spans="1:4">
      <c r="A616" s="80"/>
      <c r="B616" s="84"/>
      <c r="C616" s="82"/>
      <c r="D616" s="83"/>
    </row>
    <row r="617" spans="1:4">
      <c r="A617" s="80"/>
      <c r="B617" s="84"/>
      <c r="C617" s="82"/>
      <c r="D617" s="83"/>
    </row>
    <row r="618" spans="1:4">
      <c r="A618" s="80"/>
      <c r="B618" s="84"/>
      <c r="C618" s="82"/>
      <c r="D618" s="83"/>
    </row>
    <row r="619" spans="1:4">
      <c r="A619" s="80"/>
      <c r="B619" s="84"/>
      <c r="C619" s="82"/>
      <c r="D619" s="83"/>
    </row>
    <row r="620" spans="1:4">
      <c r="A620" s="80"/>
      <c r="B620" s="84"/>
      <c r="C620" s="82"/>
      <c r="D620" s="83"/>
    </row>
    <row r="621" spans="1:4">
      <c r="A621" s="80"/>
      <c r="B621" s="84"/>
      <c r="C621" s="82"/>
      <c r="D621" s="83"/>
    </row>
    <row r="622" spans="1:4">
      <c r="A622" s="80"/>
      <c r="B622" s="84"/>
      <c r="C622" s="82"/>
      <c r="D622" s="83"/>
    </row>
    <row r="623" spans="1:4">
      <c r="A623" s="80"/>
      <c r="B623" s="84"/>
      <c r="C623" s="82"/>
      <c r="D623" s="83"/>
    </row>
    <row r="624" spans="1:4">
      <c r="A624" s="80"/>
      <c r="B624" s="84"/>
      <c r="C624" s="82"/>
      <c r="D624" s="83"/>
    </row>
    <row r="625" spans="1:4">
      <c r="A625" s="80"/>
      <c r="B625" s="84"/>
      <c r="C625" s="82"/>
      <c r="D625" s="83"/>
    </row>
    <row r="626" spans="1:4">
      <c r="A626" s="80"/>
      <c r="B626" s="84"/>
      <c r="C626" s="82"/>
      <c r="D626" s="83"/>
    </row>
    <row r="627" spans="1:4">
      <c r="A627" s="80"/>
      <c r="B627" s="84"/>
      <c r="C627" s="82"/>
      <c r="D627" s="83"/>
    </row>
    <row r="628" spans="1:4">
      <c r="A628" s="80"/>
      <c r="B628" s="84"/>
      <c r="C628" s="82"/>
      <c r="D628" s="83"/>
    </row>
    <row r="629" spans="1:4">
      <c r="A629" s="80"/>
      <c r="B629" s="84"/>
      <c r="C629" s="82"/>
      <c r="D629" s="83"/>
    </row>
    <row r="630" spans="1:4">
      <c r="A630" s="80"/>
      <c r="B630" s="84"/>
      <c r="C630" s="82"/>
      <c r="D630" s="83"/>
    </row>
    <row r="631" spans="1:4">
      <c r="A631" s="80"/>
      <c r="B631" s="84"/>
      <c r="C631" s="82"/>
      <c r="D631" s="83"/>
    </row>
    <row r="632" spans="1:4">
      <c r="A632" s="80"/>
      <c r="B632" s="84"/>
      <c r="C632" s="82"/>
      <c r="D632" s="83"/>
    </row>
    <row r="633" spans="1:4">
      <c r="A633" s="80"/>
      <c r="B633" s="84"/>
      <c r="C633" s="82"/>
      <c r="D633" s="83"/>
    </row>
    <row r="634" spans="1:4">
      <c r="A634" s="80"/>
      <c r="B634" s="84"/>
      <c r="C634" s="82"/>
      <c r="D634" s="83"/>
    </row>
    <row r="635" spans="1:4">
      <c r="A635" s="80"/>
      <c r="B635" s="84"/>
      <c r="C635" s="82"/>
      <c r="D635" s="83"/>
    </row>
    <row r="636" spans="1:4">
      <c r="A636" s="80"/>
      <c r="B636" s="84"/>
      <c r="C636" s="82"/>
      <c r="D636" s="83"/>
    </row>
    <row r="637" spans="1:4">
      <c r="A637" s="80"/>
      <c r="B637" s="84"/>
      <c r="C637" s="82"/>
      <c r="D637" s="83"/>
    </row>
    <row r="638" spans="1:4">
      <c r="A638" s="80"/>
      <c r="B638" s="84"/>
      <c r="C638" s="82"/>
      <c r="D638" s="83"/>
    </row>
    <row r="639" spans="1:4">
      <c r="A639" s="80"/>
      <c r="B639" s="84"/>
      <c r="C639" s="82"/>
      <c r="D639" s="83"/>
    </row>
    <row r="640" spans="1:4">
      <c r="A640" s="80"/>
      <c r="B640" s="84"/>
      <c r="C640" s="82"/>
      <c r="D640" s="83"/>
    </row>
    <row r="641" spans="1:4">
      <c r="A641" s="80"/>
      <c r="B641" s="84"/>
      <c r="C641" s="82"/>
      <c r="D641" s="83"/>
    </row>
    <row r="642" spans="1:4">
      <c r="A642" s="80"/>
      <c r="B642" s="84"/>
      <c r="C642" s="82"/>
      <c r="D642" s="83"/>
    </row>
    <row r="643" spans="1:4">
      <c r="A643" s="80"/>
      <c r="B643" s="84"/>
      <c r="C643" s="82"/>
      <c r="D643" s="83"/>
    </row>
    <row r="644" spans="1:4">
      <c r="A644" s="80"/>
      <c r="B644" s="84"/>
      <c r="C644" s="82"/>
      <c r="D644" s="83"/>
    </row>
    <row r="645" spans="1:4">
      <c r="A645" s="80"/>
      <c r="B645" s="84"/>
      <c r="C645" s="82"/>
      <c r="D645" s="83"/>
    </row>
    <row r="646" spans="1:4">
      <c r="A646" s="80"/>
      <c r="B646" s="84"/>
      <c r="C646" s="82"/>
      <c r="D646" s="83"/>
    </row>
    <row r="647" spans="1:4">
      <c r="A647" s="80"/>
      <c r="B647" s="84"/>
      <c r="C647" s="82"/>
      <c r="D647" s="83"/>
    </row>
    <row r="648" spans="1:4">
      <c r="A648" s="80"/>
      <c r="B648" s="84"/>
      <c r="C648" s="82"/>
      <c r="D648" s="83"/>
    </row>
    <row r="649" spans="1:4">
      <c r="A649" s="80"/>
      <c r="B649" s="84"/>
      <c r="C649" s="82"/>
      <c r="D649" s="83"/>
    </row>
    <row r="650" spans="1:4">
      <c r="A650" s="80"/>
      <c r="B650" s="84"/>
      <c r="C650" s="82"/>
      <c r="D650" s="83"/>
    </row>
    <row r="651" spans="1:4">
      <c r="A651" s="80"/>
      <c r="B651" s="84"/>
      <c r="C651" s="82"/>
      <c r="D651" s="83"/>
    </row>
    <row r="652" spans="1:4">
      <c r="A652" s="80"/>
      <c r="B652" s="84"/>
      <c r="C652" s="82"/>
      <c r="D652" s="83"/>
    </row>
    <row r="653" spans="1:4">
      <c r="A653" s="80"/>
      <c r="B653" s="84"/>
      <c r="C653" s="82"/>
      <c r="D653" s="83"/>
    </row>
    <row r="654" spans="1:4">
      <c r="A654" s="80"/>
      <c r="B654" s="84"/>
      <c r="C654" s="82"/>
      <c r="D654" s="83"/>
    </row>
    <row r="655" spans="1:4">
      <c r="A655" s="80"/>
      <c r="B655" s="84"/>
      <c r="C655" s="82"/>
      <c r="D655" s="83"/>
    </row>
    <row r="656" spans="1:4">
      <c r="A656" s="80"/>
      <c r="B656" s="84"/>
      <c r="C656" s="82"/>
      <c r="D656" s="83"/>
    </row>
    <row r="657" spans="1:4">
      <c r="A657" s="80"/>
      <c r="B657" s="84"/>
      <c r="C657" s="82"/>
      <c r="D657" s="83"/>
    </row>
    <row r="658" spans="1:4">
      <c r="A658" s="80"/>
      <c r="B658" s="84"/>
      <c r="C658" s="82"/>
      <c r="D658" s="83"/>
    </row>
    <row r="659" spans="1:4">
      <c r="A659" s="80"/>
      <c r="B659" s="84"/>
      <c r="C659" s="82"/>
      <c r="D659" s="83"/>
    </row>
    <row r="660" spans="1:4">
      <c r="A660" s="80"/>
      <c r="B660" s="84"/>
      <c r="C660" s="82"/>
      <c r="D660" s="83"/>
    </row>
    <row r="661" spans="1:4">
      <c r="A661" s="80"/>
      <c r="B661" s="84"/>
      <c r="C661" s="82"/>
      <c r="D661" s="83"/>
    </row>
    <row r="662" spans="1:4">
      <c r="A662" s="80"/>
      <c r="B662" s="84"/>
      <c r="C662" s="82"/>
      <c r="D662" s="83"/>
    </row>
    <row r="663" spans="1:4">
      <c r="A663" s="80"/>
      <c r="B663" s="84"/>
      <c r="C663" s="82"/>
      <c r="D663" s="83"/>
    </row>
    <row r="664" spans="1:4">
      <c r="A664" s="80"/>
      <c r="B664" s="84"/>
      <c r="C664" s="82"/>
      <c r="D664" s="83"/>
    </row>
    <row r="665" spans="1:4">
      <c r="A665" s="80"/>
      <c r="B665" s="84"/>
      <c r="C665" s="82"/>
      <c r="D665" s="83"/>
    </row>
    <row r="666" spans="1:4">
      <c r="A666" s="80"/>
      <c r="B666" s="84"/>
      <c r="C666" s="82"/>
      <c r="D666" s="83"/>
    </row>
    <row r="667" spans="1:4">
      <c r="A667" s="80"/>
      <c r="B667" s="84"/>
      <c r="C667" s="82"/>
      <c r="D667" s="83"/>
    </row>
    <row r="668" spans="1:4">
      <c r="A668" s="80"/>
      <c r="B668" s="84"/>
      <c r="C668" s="82"/>
      <c r="D668" s="83"/>
    </row>
    <row r="669" spans="1:4">
      <c r="A669" s="80"/>
      <c r="B669" s="84"/>
      <c r="C669" s="82"/>
      <c r="D669" s="83"/>
    </row>
    <row r="670" spans="1:4">
      <c r="A670" s="80"/>
      <c r="B670" s="84"/>
      <c r="C670" s="82"/>
      <c r="D670" s="83"/>
    </row>
    <row r="671" spans="1:4">
      <c r="A671" s="80"/>
      <c r="B671" s="84"/>
      <c r="C671" s="82"/>
      <c r="D671" s="83"/>
    </row>
    <row r="672" spans="1:4">
      <c r="A672" s="80"/>
      <c r="B672" s="84"/>
      <c r="C672" s="82"/>
      <c r="D672" s="83"/>
    </row>
    <row r="673" spans="1:4">
      <c r="A673" s="80"/>
      <c r="B673" s="84"/>
      <c r="C673" s="82"/>
      <c r="D673" s="83"/>
    </row>
    <row r="674" spans="1:4">
      <c r="A674" s="80"/>
      <c r="B674" s="84"/>
      <c r="C674" s="82"/>
      <c r="D674" s="83"/>
    </row>
    <row r="675" spans="1:4">
      <c r="A675" s="80"/>
      <c r="B675" s="84"/>
      <c r="C675" s="82"/>
      <c r="D675" s="83"/>
    </row>
    <row r="676" spans="1:4">
      <c r="A676" s="80"/>
      <c r="B676" s="84"/>
      <c r="C676" s="82"/>
      <c r="D676" s="83"/>
    </row>
    <row r="677" spans="1:4">
      <c r="A677" s="80"/>
      <c r="B677" s="84"/>
      <c r="C677" s="82"/>
      <c r="D677" s="83"/>
    </row>
    <row r="678" spans="1:4">
      <c r="A678" s="80"/>
      <c r="B678" s="84"/>
      <c r="C678" s="82"/>
      <c r="D678" s="83"/>
    </row>
    <row r="679" spans="1:4">
      <c r="A679" s="80"/>
      <c r="B679" s="84"/>
      <c r="C679" s="82"/>
      <c r="D679" s="83"/>
    </row>
    <row r="680" spans="1:4">
      <c r="A680" s="80"/>
      <c r="B680" s="84"/>
      <c r="C680" s="82"/>
      <c r="D680" s="83"/>
    </row>
    <row r="681" spans="1:4">
      <c r="A681" s="80"/>
      <c r="B681" s="84"/>
      <c r="C681" s="82"/>
      <c r="D681" s="83"/>
    </row>
    <row r="682" spans="1:4">
      <c r="A682" s="80"/>
      <c r="B682" s="84"/>
      <c r="C682" s="82"/>
      <c r="D682" s="83"/>
    </row>
    <row r="683" spans="1:4">
      <c r="A683" s="80"/>
      <c r="B683" s="84"/>
      <c r="C683" s="82"/>
      <c r="D683" s="83"/>
    </row>
    <row r="684" spans="1:4">
      <c r="A684" s="80"/>
      <c r="B684" s="84"/>
      <c r="C684" s="82"/>
      <c r="D684" s="83"/>
    </row>
    <row r="685" spans="1:4">
      <c r="A685" s="80"/>
      <c r="B685" s="84"/>
      <c r="C685" s="82"/>
      <c r="D685" s="83"/>
    </row>
    <row r="686" spans="1:4">
      <c r="A686" s="80"/>
      <c r="B686" s="84"/>
      <c r="C686" s="82"/>
      <c r="D686" s="83"/>
    </row>
    <row r="687" spans="1:4">
      <c r="A687" s="80"/>
      <c r="B687" s="84"/>
      <c r="C687" s="82"/>
      <c r="D687" s="83"/>
    </row>
    <row r="688" spans="1:4">
      <c r="A688" s="80"/>
      <c r="B688" s="84"/>
      <c r="C688" s="82"/>
      <c r="D688" s="83"/>
    </row>
    <row r="689" spans="1:4">
      <c r="A689" s="80"/>
      <c r="B689" s="84"/>
      <c r="C689" s="82"/>
      <c r="D689" s="83"/>
    </row>
    <row r="690" spans="1:4">
      <c r="A690" s="80"/>
      <c r="B690" s="84"/>
      <c r="C690" s="82"/>
      <c r="D690" s="83"/>
    </row>
    <row r="691" spans="1:4">
      <c r="A691" s="80"/>
      <c r="B691" s="84"/>
      <c r="C691" s="82"/>
      <c r="D691" s="83"/>
    </row>
    <row r="692" spans="1:4">
      <c r="A692" s="80"/>
      <c r="B692" s="84"/>
      <c r="C692" s="82"/>
      <c r="D692" s="83"/>
    </row>
    <row r="693" spans="1:4">
      <c r="A693" s="80"/>
      <c r="B693" s="84"/>
      <c r="C693" s="82"/>
      <c r="D693" s="83"/>
    </row>
    <row r="694" spans="1:4">
      <c r="A694" s="80"/>
      <c r="B694" s="84"/>
      <c r="C694" s="82"/>
      <c r="D694" s="83"/>
    </row>
    <row r="695" spans="1:4">
      <c r="A695" s="80"/>
      <c r="B695" s="84"/>
      <c r="C695" s="82"/>
      <c r="D695" s="83"/>
    </row>
    <row r="696" spans="1:4">
      <c r="A696" s="80"/>
      <c r="B696" s="84"/>
      <c r="C696" s="82"/>
      <c r="D696" s="83"/>
    </row>
    <row r="697" spans="1:4">
      <c r="A697" s="80"/>
      <c r="B697" s="84"/>
      <c r="C697" s="82"/>
      <c r="D697" s="83"/>
    </row>
    <row r="698" spans="1:4">
      <c r="A698" s="80"/>
      <c r="B698" s="84"/>
      <c r="C698" s="82"/>
      <c r="D698" s="83"/>
    </row>
    <row r="699" spans="1:4">
      <c r="A699" s="80"/>
      <c r="B699" s="84"/>
      <c r="C699" s="82"/>
      <c r="D699" s="83"/>
    </row>
    <row r="700" spans="1:4">
      <c r="A700" s="80"/>
      <c r="B700" s="84"/>
      <c r="C700" s="82"/>
      <c r="D700" s="83"/>
    </row>
    <row r="701" spans="1:4">
      <c r="A701" s="80"/>
      <c r="B701" s="84"/>
      <c r="C701" s="82"/>
      <c r="D701" s="83"/>
    </row>
    <row r="702" spans="1:4">
      <c r="A702" s="80"/>
      <c r="B702" s="84"/>
      <c r="C702" s="82"/>
      <c r="D702" s="83"/>
    </row>
    <row r="703" spans="1:4">
      <c r="A703" s="80"/>
      <c r="B703" s="84"/>
      <c r="C703" s="82"/>
      <c r="D703" s="83"/>
    </row>
    <row r="704" spans="1:4">
      <c r="A704" s="80"/>
      <c r="B704" s="84"/>
      <c r="C704" s="82"/>
      <c r="D704" s="83"/>
    </row>
    <row r="705" spans="1:4">
      <c r="A705" s="80"/>
      <c r="B705" s="84"/>
      <c r="C705" s="82"/>
      <c r="D705" s="83"/>
    </row>
    <row r="706" spans="1:4">
      <c r="A706" s="80"/>
      <c r="B706" s="84"/>
      <c r="C706" s="82"/>
      <c r="D706" s="83"/>
    </row>
    <row r="707" spans="1:4">
      <c r="A707" s="80"/>
      <c r="B707" s="84"/>
      <c r="C707" s="82"/>
      <c r="D707" s="83"/>
    </row>
    <row r="708" spans="1:4">
      <c r="A708" s="80"/>
      <c r="B708" s="84"/>
      <c r="C708" s="82"/>
      <c r="D708" s="83"/>
    </row>
    <row r="709" spans="1:4">
      <c r="A709" s="80"/>
      <c r="B709" s="84"/>
      <c r="C709" s="82"/>
      <c r="D709" s="83"/>
    </row>
    <row r="710" spans="1:4">
      <c r="A710" s="80"/>
      <c r="B710" s="84"/>
      <c r="C710" s="82"/>
      <c r="D710" s="83"/>
    </row>
    <row r="711" spans="1:4">
      <c r="A711" s="80"/>
      <c r="B711" s="84"/>
      <c r="C711" s="82"/>
      <c r="D711" s="83"/>
    </row>
    <row r="712" spans="1:4">
      <c r="A712" s="80"/>
      <c r="B712" s="84"/>
      <c r="C712" s="82"/>
      <c r="D712" s="83"/>
    </row>
    <row r="713" spans="1:4">
      <c r="A713" s="80"/>
      <c r="B713" s="84"/>
      <c r="C713" s="82"/>
      <c r="D713" s="83"/>
    </row>
    <row r="714" spans="1:4">
      <c r="A714" s="80"/>
      <c r="B714" s="84"/>
      <c r="C714" s="82"/>
      <c r="D714" s="83"/>
    </row>
    <row r="715" spans="1:4">
      <c r="A715" s="80"/>
      <c r="B715" s="84"/>
      <c r="C715" s="82"/>
      <c r="D715" s="83"/>
    </row>
    <row r="716" spans="1:4">
      <c r="A716" s="80"/>
      <c r="B716" s="84"/>
      <c r="C716" s="82"/>
      <c r="D716" s="83"/>
    </row>
    <row r="717" spans="1:4">
      <c r="A717" s="80"/>
      <c r="B717" s="84"/>
      <c r="C717" s="82"/>
      <c r="D717" s="83"/>
    </row>
    <row r="718" spans="1:4">
      <c r="A718" s="80"/>
      <c r="B718" s="84"/>
      <c r="C718" s="82"/>
      <c r="D718" s="83"/>
    </row>
    <row r="719" spans="1:4">
      <c r="A719" s="80"/>
      <c r="B719" s="84"/>
      <c r="C719" s="82"/>
      <c r="D719" s="83"/>
    </row>
    <row r="720" spans="1:4">
      <c r="A720" s="80"/>
      <c r="B720" s="84"/>
      <c r="C720" s="82"/>
      <c r="D720" s="83"/>
    </row>
    <row r="721" spans="1:4">
      <c r="A721" s="80"/>
      <c r="B721" s="84"/>
      <c r="C721" s="82"/>
      <c r="D721" s="83"/>
    </row>
    <row r="722" spans="1:4">
      <c r="A722" s="80"/>
      <c r="B722" s="84"/>
      <c r="C722" s="82"/>
      <c r="D722" s="83"/>
    </row>
    <row r="723" spans="1:4">
      <c r="A723" s="80"/>
      <c r="B723" s="84"/>
      <c r="C723" s="82"/>
      <c r="D723" s="83"/>
    </row>
    <row r="724" spans="1:4">
      <c r="A724" s="80"/>
      <c r="B724" s="84"/>
      <c r="C724" s="82"/>
      <c r="D724" s="83"/>
    </row>
    <row r="725" spans="1:4">
      <c r="A725" s="80"/>
      <c r="B725" s="84"/>
      <c r="C725" s="82"/>
      <c r="D725" s="83"/>
    </row>
    <row r="726" spans="1:4">
      <c r="A726" s="80"/>
      <c r="B726" s="84"/>
      <c r="C726" s="82"/>
      <c r="D726" s="83"/>
    </row>
    <row r="727" spans="1:4">
      <c r="A727" s="80"/>
      <c r="B727" s="84"/>
      <c r="C727" s="82"/>
      <c r="D727" s="83"/>
    </row>
    <row r="728" spans="1:4">
      <c r="A728" s="80"/>
      <c r="B728" s="84"/>
      <c r="C728" s="82"/>
      <c r="D728" s="83"/>
    </row>
    <row r="729" spans="1:4">
      <c r="A729" s="80"/>
      <c r="B729" s="84"/>
      <c r="C729" s="82"/>
      <c r="D729" s="83"/>
    </row>
    <row r="730" spans="1:4">
      <c r="A730" s="80"/>
      <c r="B730" s="84"/>
      <c r="C730" s="82"/>
      <c r="D730" s="83"/>
    </row>
    <row r="731" spans="1:4">
      <c r="A731" s="80"/>
      <c r="B731" s="84"/>
      <c r="C731" s="82"/>
      <c r="D731" s="83"/>
    </row>
    <row r="732" spans="1:4">
      <c r="A732" s="80"/>
      <c r="B732" s="84"/>
      <c r="C732" s="82"/>
      <c r="D732" s="83"/>
    </row>
    <row r="733" spans="1:4">
      <c r="A733" s="80"/>
      <c r="B733" s="84"/>
      <c r="C733" s="82"/>
      <c r="D733" s="83"/>
    </row>
    <row r="734" spans="1:4">
      <c r="A734" s="80"/>
      <c r="B734" s="84"/>
      <c r="C734" s="82"/>
      <c r="D734" s="83"/>
    </row>
    <row r="735" spans="1:4">
      <c r="A735" s="80"/>
      <c r="B735" s="84"/>
      <c r="C735" s="82"/>
      <c r="D735" s="83"/>
    </row>
    <row r="736" spans="1:4">
      <c r="A736" s="80"/>
      <c r="B736" s="84"/>
      <c r="C736" s="82"/>
      <c r="D736" s="83"/>
    </row>
    <row r="737" spans="1:4">
      <c r="A737" s="80"/>
      <c r="B737" s="84"/>
      <c r="C737" s="82"/>
      <c r="D737" s="83"/>
    </row>
    <row r="738" spans="1:4">
      <c r="A738" s="80"/>
      <c r="B738" s="84"/>
      <c r="C738" s="82"/>
      <c r="D738" s="83"/>
    </row>
    <row r="739" spans="1:4">
      <c r="A739" s="80"/>
      <c r="B739" s="84"/>
      <c r="C739" s="82"/>
      <c r="D739" s="83"/>
    </row>
    <row r="740" spans="1:4">
      <c r="A740" s="80"/>
      <c r="B740" s="84"/>
      <c r="C740" s="82"/>
      <c r="D740" s="83"/>
    </row>
    <row r="741" spans="1:4">
      <c r="A741" s="80"/>
      <c r="B741" s="84"/>
      <c r="C741" s="82"/>
      <c r="D741" s="83"/>
    </row>
    <row r="742" spans="1:4">
      <c r="A742" s="80"/>
      <c r="B742" s="84"/>
      <c r="C742" s="82"/>
      <c r="D742" s="83"/>
    </row>
    <row r="743" spans="1:4">
      <c r="A743" s="80"/>
      <c r="B743" s="84"/>
      <c r="C743" s="82"/>
      <c r="D743" s="83"/>
    </row>
    <row r="744" spans="1:4">
      <c r="A744" s="80"/>
      <c r="B744" s="84"/>
      <c r="C744" s="82"/>
      <c r="D744" s="83"/>
    </row>
    <row r="745" spans="1:4">
      <c r="A745" s="80"/>
      <c r="B745" s="84"/>
      <c r="C745" s="82"/>
      <c r="D745" s="83"/>
    </row>
    <row r="746" spans="1:4">
      <c r="A746" s="80"/>
      <c r="B746" s="84"/>
      <c r="C746" s="82"/>
      <c r="D746" s="83"/>
    </row>
    <row r="747" spans="1:4">
      <c r="A747" s="80"/>
      <c r="B747" s="84"/>
      <c r="C747" s="82"/>
      <c r="D747" s="83"/>
    </row>
    <row r="748" spans="1:4">
      <c r="A748" s="80"/>
      <c r="B748" s="84"/>
      <c r="C748" s="82"/>
      <c r="D748" s="83"/>
    </row>
    <row r="749" spans="1:4">
      <c r="A749" s="80"/>
      <c r="B749" s="84"/>
      <c r="C749" s="82"/>
      <c r="D749" s="83"/>
    </row>
    <row r="750" spans="1:4">
      <c r="A750" s="80"/>
      <c r="B750" s="84"/>
      <c r="C750" s="82"/>
      <c r="D750" s="83"/>
    </row>
    <row r="751" spans="1:4">
      <c r="A751" s="80"/>
      <c r="B751" s="84"/>
      <c r="C751" s="82"/>
      <c r="D751" s="83"/>
    </row>
    <row r="752" spans="1:4">
      <c r="A752" s="80"/>
      <c r="B752" s="84"/>
      <c r="C752" s="82"/>
      <c r="D752" s="83"/>
    </row>
    <row r="753" spans="1:4">
      <c r="A753" s="80"/>
      <c r="B753" s="84"/>
      <c r="C753" s="82"/>
      <c r="D753" s="83"/>
    </row>
    <row r="754" spans="1:4">
      <c r="A754" s="80"/>
      <c r="B754" s="84"/>
      <c r="C754" s="82"/>
      <c r="D754" s="83"/>
    </row>
    <row r="755" spans="1:4">
      <c r="A755" s="80"/>
      <c r="B755" s="84"/>
      <c r="C755" s="82"/>
      <c r="D755" s="83"/>
    </row>
    <row r="756" spans="1:4">
      <c r="A756" s="80"/>
      <c r="B756" s="84"/>
      <c r="C756" s="82"/>
      <c r="D756" s="83"/>
    </row>
    <row r="757" spans="1:4">
      <c r="A757" s="80"/>
      <c r="B757" s="84"/>
      <c r="C757" s="82"/>
      <c r="D757" s="83"/>
    </row>
    <row r="758" spans="1:4">
      <c r="A758" s="80"/>
      <c r="B758" s="84"/>
      <c r="C758" s="82"/>
      <c r="D758" s="83"/>
    </row>
    <row r="759" spans="1:4">
      <c r="A759" s="80"/>
      <c r="B759" s="84"/>
      <c r="C759" s="82"/>
      <c r="D759" s="83"/>
    </row>
    <row r="760" spans="1:4">
      <c r="A760" s="80"/>
      <c r="B760" s="84"/>
      <c r="C760" s="82"/>
      <c r="D760" s="83"/>
    </row>
    <row r="761" spans="1:4">
      <c r="A761" s="80"/>
      <c r="B761" s="84"/>
      <c r="C761" s="82"/>
      <c r="D761" s="83"/>
    </row>
    <row r="762" spans="1:4">
      <c r="A762" s="80"/>
      <c r="B762" s="84"/>
      <c r="C762" s="82"/>
      <c r="D762" s="83"/>
    </row>
    <row r="763" spans="1:4">
      <c r="A763" s="80"/>
      <c r="B763" s="84"/>
      <c r="C763" s="82"/>
      <c r="D763" s="83"/>
    </row>
    <row r="764" spans="1:4">
      <c r="A764" s="80"/>
      <c r="B764" s="84"/>
      <c r="C764" s="82"/>
      <c r="D764" s="83"/>
    </row>
    <row r="765" spans="1:4">
      <c r="A765" s="80"/>
      <c r="B765" s="84"/>
      <c r="C765" s="82"/>
      <c r="D765" s="83"/>
    </row>
    <row r="766" spans="1:4">
      <c r="A766" s="80"/>
      <c r="B766" s="84"/>
      <c r="C766" s="82"/>
      <c r="D766" s="83"/>
    </row>
    <row r="767" spans="1:4">
      <c r="A767" s="80"/>
      <c r="B767" s="84"/>
      <c r="C767" s="82"/>
      <c r="D767" s="83"/>
    </row>
    <row r="768" spans="1:4">
      <c r="A768" s="80"/>
      <c r="B768" s="84"/>
      <c r="C768" s="82"/>
      <c r="D768" s="83"/>
    </row>
    <row r="769" spans="1:4">
      <c r="A769" s="80"/>
      <c r="B769" s="84"/>
      <c r="C769" s="82"/>
      <c r="D769" s="83"/>
    </row>
    <row r="770" spans="1:4">
      <c r="A770" s="80"/>
      <c r="B770" s="84"/>
      <c r="C770" s="82"/>
      <c r="D770" s="83"/>
    </row>
    <row r="771" spans="1:4">
      <c r="A771" s="80"/>
      <c r="B771" s="84"/>
      <c r="C771" s="82"/>
      <c r="D771" s="83"/>
    </row>
    <row r="772" spans="1:4">
      <c r="A772" s="80"/>
      <c r="B772" s="84"/>
      <c r="C772" s="82"/>
      <c r="D772" s="83"/>
    </row>
    <row r="773" spans="1:4">
      <c r="A773" s="80"/>
      <c r="B773" s="84"/>
      <c r="C773" s="82"/>
      <c r="D773" s="83"/>
    </row>
    <row r="774" spans="1:4">
      <c r="A774" s="80"/>
      <c r="B774" s="84"/>
      <c r="C774" s="82"/>
      <c r="D774" s="83"/>
    </row>
    <row r="775" spans="1:4">
      <c r="A775" s="80"/>
      <c r="B775" s="84"/>
      <c r="C775" s="82"/>
      <c r="D775" s="83"/>
    </row>
    <row r="776" spans="1:4">
      <c r="A776" s="80"/>
      <c r="B776" s="84"/>
      <c r="C776" s="82"/>
      <c r="D776" s="83"/>
    </row>
    <row r="777" spans="1:4">
      <c r="A777" s="80"/>
      <c r="B777" s="84"/>
      <c r="C777" s="82"/>
      <c r="D777" s="83"/>
    </row>
    <row r="778" spans="1:4">
      <c r="A778" s="80"/>
      <c r="B778" s="84"/>
      <c r="C778" s="82"/>
      <c r="D778" s="83"/>
    </row>
    <row r="779" spans="1:4">
      <c r="A779" s="80"/>
      <c r="B779" s="84"/>
      <c r="C779" s="82"/>
      <c r="D779" s="83"/>
    </row>
    <row r="780" spans="1:4">
      <c r="A780" s="80"/>
      <c r="B780" s="84"/>
      <c r="C780" s="82"/>
      <c r="D780" s="83"/>
    </row>
    <row r="781" spans="1:4">
      <c r="A781" s="80"/>
      <c r="B781" s="84"/>
      <c r="C781" s="82"/>
      <c r="D781" s="83"/>
    </row>
    <row r="782" spans="1:4">
      <c r="A782" s="80"/>
      <c r="B782" s="84"/>
      <c r="C782" s="82"/>
      <c r="D782" s="83"/>
    </row>
    <row r="783" spans="1:4">
      <c r="A783" s="80"/>
      <c r="B783" s="84"/>
      <c r="C783" s="82"/>
      <c r="D783" s="83"/>
    </row>
    <row r="784" spans="1:4">
      <c r="A784" s="80"/>
      <c r="B784" s="84"/>
      <c r="C784" s="82"/>
      <c r="D784" s="83"/>
    </row>
    <row r="785" spans="1:4">
      <c r="A785" s="80"/>
      <c r="B785" s="84"/>
      <c r="C785" s="82"/>
      <c r="D785" s="83"/>
    </row>
    <row r="786" spans="1:4">
      <c r="A786" s="80"/>
      <c r="B786" s="84"/>
      <c r="C786" s="82"/>
      <c r="D786" s="83"/>
    </row>
    <row r="787" spans="1:4">
      <c r="A787" s="80"/>
      <c r="B787" s="84"/>
      <c r="C787" s="82"/>
      <c r="D787" s="83"/>
    </row>
    <row r="788" spans="1:4">
      <c r="A788" s="80"/>
      <c r="B788" s="84"/>
      <c r="C788" s="82"/>
      <c r="D788" s="83"/>
    </row>
    <row r="789" spans="1:4">
      <c r="A789" s="80"/>
      <c r="B789" s="84"/>
      <c r="C789" s="82"/>
      <c r="D789" s="83"/>
    </row>
    <row r="790" spans="1:4">
      <c r="A790" s="80"/>
      <c r="B790" s="84"/>
      <c r="C790" s="82"/>
      <c r="D790" s="83"/>
    </row>
    <row r="791" spans="1:4">
      <c r="A791" s="80"/>
      <c r="B791" s="84"/>
      <c r="C791" s="82"/>
      <c r="D791" s="83"/>
    </row>
    <row r="792" spans="1:4">
      <c r="A792" s="80"/>
      <c r="B792" s="84"/>
      <c r="C792" s="82"/>
      <c r="D792" s="83"/>
    </row>
    <row r="793" spans="1:4">
      <c r="A793" s="80"/>
      <c r="B793" s="84"/>
      <c r="C793" s="82"/>
      <c r="D793" s="83"/>
    </row>
    <row r="794" spans="1:4">
      <c r="A794" s="80"/>
      <c r="B794" s="84"/>
      <c r="C794" s="82"/>
      <c r="D794" s="83"/>
    </row>
    <row r="795" spans="1:4">
      <c r="A795" s="80"/>
      <c r="B795" s="84"/>
      <c r="C795" s="82"/>
      <c r="D795" s="83"/>
    </row>
    <row r="796" spans="1:4">
      <c r="A796" s="80"/>
      <c r="B796" s="84"/>
      <c r="C796" s="82"/>
      <c r="D796" s="83"/>
    </row>
    <row r="797" spans="1:4">
      <c r="A797" s="80"/>
      <c r="B797" s="84"/>
      <c r="C797" s="82"/>
      <c r="D797" s="83"/>
    </row>
    <row r="798" spans="1:4">
      <c r="A798" s="80"/>
      <c r="B798" s="84"/>
      <c r="C798" s="82"/>
      <c r="D798" s="83"/>
    </row>
    <row r="799" spans="1:4">
      <c r="A799" s="80"/>
      <c r="B799" s="84"/>
      <c r="C799" s="82"/>
      <c r="D799" s="83"/>
    </row>
    <row r="800" spans="1:4">
      <c r="A800" s="80"/>
      <c r="B800" s="84"/>
      <c r="C800" s="82"/>
      <c r="D800" s="83"/>
    </row>
    <row r="801" spans="1:4">
      <c r="A801" s="80"/>
      <c r="B801" s="84"/>
      <c r="C801" s="82"/>
      <c r="D801" s="83"/>
    </row>
    <row r="802" spans="1:4">
      <c r="A802" s="80"/>
      <c r="B802" s="84"/>
      <c r="C802" s="82"/>
      <c r="D802" s="83"/>
    </row>
    <row r="803" spans="1:4">
      <c r="A803" s="80"/>
      <c r="B803" s="84"/>
      <c r="C803" s="82"/>
      <c r="D803" s="83"/>
    </row>
    <row r="804" spans="1:4">
      <c r="A804" s="80"/>
      <c r="B804" s="84"/>
      <c r="C804" s="82"/>
      <c r="D804" s="83"/>
    </row>
    <row r="805" spans="1:4">
      <c r="A805" s="80"/>
      <c r="B805" s="84"/>
      <c r="C805" s="82"/>
      <c r="D805" s="83"/>
    </row>
    <row r="806" spans="1:4">
      <c r="A806" s="80"/>
      <c r="B806" s="84"/>
      <c r="C806" s="82"/>
      <c r="D806" s="83"/>
    </row>
    <row r="807" spans="1:4">
      <c r="A807" s="80"/>
      <c r="B807" s="84"/>
      <c r="C807" s="82"/>
      <c r="D807" s="83"/>
    </row>
    <row r="808" spans="1:4">
      <c r="A808" s="80"/>
      <c r="B808" s="84"/>
      <c r="C808" s="82"/>
      <c r="D808" s="83"/>
    </row>
    <row r="809" spans="1:4">
      <c r="A809" s="80"/>
      <c r="B809" s="84"/>
      <c r="C809" s="82"/>
      <c r="D809" s="83"/>
    </row>
    <row r="810" spans="1:4">
      <c r="A810" s="80"/>
      <c r="B810" s="84"/>
      <c r="C810" s="82"/>
      <c r="D810" s="83"/>
    </row>
    <row r="811" spans="1:4">
      <c r="A811" s="80"/>
      <c r="B811" s="84"/>
      <c r="C811" s="82"/>
      <c r="D811" s="83"/>
    </row>
    <row r="812" spans="1:4">
      <c r="A812" s="80"/>
      <c r="B812" s="84"/>
      <c r="C812" s="82"/>
      <c r="D812" s="83"/>
    </row>
    <row r="813" spans="1:4">
      <c r="A813" s="80"/>
      <c r="B813" s="84"/>
      <c r="C813" s="82"/>
      <c r="D813" s="83"/>
    </row>
    <row r="814" spans="1:4">
      <c r="A814" s="80"/>
      <c r="B814" s="84"/>
      <c r="C814" s="82"/>
      <c r="D814" s="83"/>
    </row>
    <row r="815" spans="1:4">
      <c r="A815" s="80"/>
      <c r="B815" s="84"/>
      <c r="C815" s="82"/>
      <c r="D815" s="83"/>
    </row>
    <row r="816" spans="1:4">
      <c r="A816" s="80"/>
      <c r="B816" s="84"/>
      <c r="C816" s="82"/>
      <c r="D816" s="83"/>
    </row>
    <row r="817" spans="1:4">
      <c r="A817" s="80"/>
      <c r="B817" s="84"/>
      <c r="C817" s="82"/>
      <c r="D817" s="83"/>
    </row>
    <row r="818" spans="1:4">
      <c r="A818" s="80"/>
      <c r="B818" s="84"/>
      <c r="C818" s="82"/>
      <c r="D818" s="83"/>
    </row>
    <row r="819" spans="1:4">
      <c r="A819" s="80"/>
      <c r="B819" s="84"/>
      <c r="C819" s="82"/>
      <c r="D819" s="83"/>
    </row>
    <row r="820" spans="1:4">
      <c r="A820" s="80"/>
      <c r="B820" s="84"/>
      <c r="C820" s="82"/>
      <c r="D820" s="83"/>
    </row>
    <row r="821" spans="1:4">
      <c r="A821" s="80"/>
      <c r="B821" s="84"/>
      <c r="C821" s="82"/>
      <c r="D821" s="83"/>
    </row>
    <row r="822" spans="1:4">
      <c r="A822" s="80"/>
      <c r="B822" s="84"/>
      <c r="C822" s="82"/>
      <c r="D822" s="83"/>
    </row>
    <row r="823" spans="1:4">
      <c r="A823" s="80"/>
      <c r="B823" s="84"/>
      <c r="C823" s="82"/>
      <c r="D823" s="83"/>
    </row>
    <row r="824" spans="1:4">
      <c r="A824" s="80"/>
      <c r="B824" s="84"/>
      <c r="C824" s="82"/>
      <c r="D824" s="83"/>
    </row>
    <row r="825" spans="1:4">
      <c r="A825" s="80"/>
      <c r="B825" s="84"/>
      <c r="C825" s="82"/>
      <c r="D825" s="83"/>
    </row>
    <row r="826" spans="1:4">
      <c r="A826" s="80"/>
      <c r="B826" s="84"/>
      <c r="C826" s="82"/>
      <c r="D826" s="83"/>
    </row>
    <row r="827" spans="1:4">
      <c r="A827" s="80"/>
      <c r="B827" s="84"/>
      <c r="C827" s="82"/>
      <c r="D827" s="83"/>
    </row>
    <row r="828" spans="1:4">
      <c r="A828" s="80"/>
      <c r="B828" s="84"/>
      <c r="C828" s="82"/>
      <c r="D828" s="83"/>
    </row>
    <row r="829" spans="1:4">
      <c r="A829" s="80"/>
      <c r="B829" s="84"/>
      <c r="C829" s="82"/>
      <c r="D829" s="83"/>
    </row>
    <row r="830" spans="1:4">
      <c r="A830" s="80"/>
      <c r="B830" s="84"/>
      <c r="C830" s="82"/>
      <c r="D830" s="83"/>
    </row>
    <row r="831" spans="1:4">
      <c r="A831" s="80"/>
      <c r="B831" s="84"/>
      <c r="C831" s="82"/>
      <c r="D831" s="83"/>
    </row>
    <row r="832" spans="1:4">
      <c r="A832" s="80"/>
      <c r="B832" s="84"/>
      <c r="C832" s="82"/>
      <c r="D832" s="83"/>
    </row>
    <row r="833" spans="1:4">
      <c r="A833" s="80"/>
      <c r="B833" s="84"/>
      <c r="C833" s="82"/>
      <c r="D833" s="83"/>
    </row>
    <row r="834" spans="1:4">
      <c r="A834" s="80"/>
      <c r="B834" s="84"/>
      <c r="C834" s="82"/>
      <c r="D834" s="83"/>
    </row>
    <row r="835" spans="1:4">
      <c r="A835" s="80"/>
      <c r="B835" s="84"/>
      <c r="C835" s="82"/>
      <c r="D835" s="83"/>
    </row>
    <row r="836" spans="1:4">
      <c r="A836" s="80"/>
      <c r="B836" s="84"/>
      <c r="C836" s="82"/>
      <c r="D836" s="83"/>
    </row>
    <row r="837" spans="1:4">
      <c r="A837" s="80"/>
      <c r="B837" s="84"/>
      <c r="C837" s="82"/>
      <c r="D837" s="83"/>
    </row>
    <row r="838" spans="1:4">
      <c r="A838" s="80"/>
      <c r="B838" s="84"/>
      <c r="C838" s="82"/>
      <c r="D838" s="83"/>
    </row>
    <row r="839" spans="1:4">
      <c r="A839" s="80"/>
      <c r="B839" s="84"/>
      <c r="C839" s="82"/>
      <c r="D839" s="83"/>
    </row>
    <row r="840" spans="1:4">
      <c r="A840" s="80"/>
      <c r="B840" s="84"/>
      <c r="C840" s="82"/>
      <c r="D840" s="83"/>
    </row>
    <row r="841" spans="1:4">
      <c r="A841" s="80"/>
      <c r="B841" s="84"/>
      <c r="C841" s="82"/>
      <c r="D841" s="83"/>
    </row>
    <row r="842" spans="1:4">
      <c r="A842" s="80"/>
      <c r="B842" s="84"/>
      <c r="C842" s="82"/>
      <c r="D842" s="83"/>
    </row>
    <row r="843" spans="1:4">
      <c r="A843" s="80"/>
      <c r="B843" s="84"/>
      <c r="C843" s="82"/>
      <c r="D843" s="83"/>
    </row>
    <row r="844" spans="1:4">
      <c r="A844" s="80"/>
      <c r="B844" s="84"/>
      <c r="C844" s="82"/>
      <c r="D844" s="83"/>
    </row>
    <row r="845" spans="1:4">
      <c r="A845" s="80"/>
      <c r="B845" s="84"/>
      <c r="C845" s="82"/>
      <c r="D845" s="83"/>
    </row>
    <row r="846" spans="1:4">
      <c r="A846" s="80"/>
      <c r="B846" s="84"/>
      <c r="C846" s="82"/>
      <c r="D846" s="83"/>
    </row>
    <row r="847" spans="1:4">
      <c r="A847" s="80"/>
      <c r="B847" s="84"/>
      <c r="C847" s="82"/>
      <c r="D847" s="83"/>
    </row>
    <row r="848" spans="1:4">
      <c r="A848" s="80"/>
      <c r="B848" s="84"/>
      <c r="C848" s="82"/>
      <c r="D848" s="83"/>
    </row>
    <row r="849" spans="1:4">
      <c r="A849" s="80"/>
      <c r="B849" s="84"/>
      <c r="C849" s="82"/>
      <c r="D849" s="83"/>
    </row>
    <row r="850" spans="1:4">
      <c r="A850" s="80"/>
      <c r="B850" s="84"/>
      <c r="C850" s="82"/>
      <c r="D850" s="83"/>
    </row>
    <row r="851" spans="1:4">
      <c r="A851" s="80"/>
      <c r="B851" s="84"/>
      <c r="C851" s="82"/>
      <c r="D851" s="83"/>
    </row>
    <row r="852" spans="1:4">
      <c r="A852" s="80"/>
      <c r="B852" s="84"/>
      <c r="C852" s="82"/>
      <c r="D852" s="83"/>
    </row>
    <row r="853" spans="1:4">
      <c r="A853" s="80"/>
      <c r="B853" s="84"/>
      <c r="C853" s="82"/>
      <c r="D853" s="83"/>
    </row>
    <row r="854" spans="1:4">
      <c r="A854" s="80"/>
      <c r="B854" s="84"/>
      <c r="C854" s="82"/>
      <c r="D854" s="83"/>
    </row>
    <row r="855" spans="1:4">
      <c r="A855" s="80"/>
      <c r="B855" s="84"/>
      <c r="C855" s="82"/>
      <c r="D855" s="83"/>
    </row>
    <row r="856" spans="1:4">
      <c r="A856" s="80"/>
      <c r="B856" s="84"/>
      <c r="C856" s="82"/>
      <c r="D856" s="83"/>
    </row>
    <row r="857" spans="1:4">
      <c r="A857" s="80"/>
      <c r="B857" s="84"/>
      <c r="C857" s="82"/>
      <c r="D857" s="83"/>
    </row>
    <row r="858" spans="1:4">
      <c r="A858" s="80"/>
      <c r="B858" s="84"/>
      <c r="C858" s="82"/>
      <c r="D858" s="83"/>
    </row>
    <row r="859" spans="1:4">
      <c r="A859" s="80"/>
      <c r="B859" s="84"/>
      <c r="C859" s="82"/>
      <c r="D859" s="83"/>
    </row>
    <row r="860" spans="1:4">
      <c r="A860" s="80"/>
      <c r="B860" s="84"/>
      <c r="C860" s="82"/>
      <c r="D860" s="83"/>
    </row>
    <row r="861" spans="1:4">
      <c r="A861" s="80"/>
      <c r="B861" s="84"/>
      <c r="C861" s="82"/>
      <c r="D861" s="83"/>
    </row>
    <row r="862" spans="1:4">
      <c r="A862" s="80"/>
      <c r="B862" s="84"/>
      <c r="C862" s="82"/>
      <c r="D862" s="83"/>
    </row>
    <row r="863" spans="1:4">
      <c r="A863" s="80"/>
      <c r="B863" s="84"/>
      <c r="C863" s="82"/>
      <c r="D863" s="83"/>
    </row>
    <row r="864" spans="1:4">
      <c r="A864" s="80"/>
      <c r="B864" s="84"/>
      <c r="C864" s="82"/>
      <c r="D864" s="83"/>
    </row>
    <row r="865" spans="1:4">
      <c r="A865" s="80"/>
      <c r="B865" s="84"/>
      <c r="C865" s="82"/>
      <c r="D865" s="83"/>
    </row>
    <row r="866" spans="1:4">
      <c r="A866" s="80"/>
      <c r="B866" s="84"/>
      <c r="C866" s="82"/>
      <c r="D866" s="83"/>
    </row>
    <row r="867" spans="1:4">
      <c r="A867" s="80"/>
      <c r="B867" s="84"/>
      <c r="C867" s="82"/>
      <c r="D867" s="83"/>
    </row>
    <row r="868" spans="1:4">
      <c r="A868" s="80"/>
      <c r="B868" s="84"/>
      <c r="C868" s="82"/>
      <c r="D868" s="83"/>
    </row>
    <row r="869" spans="1:4">
      <c r="A869" s="80"/>
      <c r="B869" s="84"/>
      <c r="C869" s="82"/>
      <c r="D869" s="83"/>
    </row>
    <row r="870" spans="1:4">
      <c r="A870" s="80"/>
      <c r="B870" s="84"/>
      <c r="C870" s="82"/>
      <c r="D870" s="83"/>
    </row>
    <row r="871" spans="1:4">
      <c r="A871" s="80"/>
      <c r="B871" s="84"/>
      <c r="C871" s="82"/>
      <c r="D871" s="83"/>
    </row>
    <row r="872" spans="1:4">
      <c r="A872" s="80"/>
      <c r="B872" s="84"/>
      <c r="C872" s="82"/>
      <c r="D872" s="83"/>
    </row>
    <row r="873" spans="1:4">
      <c r="A873" s="80"/>
      <c r="B873" s="84"/>
      <c r="C873" s="82"/>
      <c r="D873" s="83"/>
    </row>
    <row r="874" spans="1:4">
      <c r="A874" s="80"/>
      <c r="B874" s="84"/>
      <c r="C874" s="82"/>
      <c r="D874" s="83"/>
    </row>
    <row r="875" spans="1:4">
      <c r="A875" s="80"/>
      <c r="B875" s="84"/>
      <c r="C875" s="82"/>
      <c r="D875" s="83"/>
    </row>
    <row r="876" spans="1:4">
      <c r="A876" s="80"/>
      <c r="B876" s="84"/>
      <c r="C876" s="82"/>
      <c r="D876" s="83"/>
    </row>
    <row r="877" spans="1:4">
      <c r="A877" s="80"/>
      <c r="B877" s="84"/>
      <c r="C877" s="82"/>
      <c r="D877" s="83"/>
    </row>
    <row r="878" spans="1:4">
      <c r="A878" s="80"/>
      <c r="B878" s="84"/>
      <c r="C878" s="82"/>
      <c r="D878" s="83"/>
    </row>
    <row r="879" spans="1:4">
      <c r="A879" s="80"/>
      <c r="B879" s="84"/>
      <c r="C879" s="82"/>
      <c r="D879" s="83"/>
    </row>
    <row r="880" spans="1:4">
      <c r="A880" s="80"/>
      <c r="B880" s="84"/>
      <c r="C880" s="82"/>
      <c r="D880" s="83"/>
    </row>
    <row r="881" spans="1:4">
      <c r="A881" s="80"/>
      <c r="B881" s="84"/>
      <c r="C881" s="82"/>
      <c r="D881" s="83"/>
    </row>
    <row r="882" spans="1:4">
      <c r="A882" s="80"/>
      <c r="B882" s="84"/>
      <c r="C882" s="82"/>
      <c r="D882" s="83"/>
    </row>
    <row r="883" spans="1:4">
      <c r="A883" s="80"/>
      <c r="B883" s="84"/>
      <c r="C883" s="82"/>
      <c r="D883" s="83"/>
    </row>
    <row r="884" spans="1:4">
      <c r="A884" s="80"/>
      <c r="B884" s="84"/>
      <c r="C884" s="82"/>
      <c r="D884" s="83"/>
    </row>
    <row r="885" spans="1:4">
      <c r="A885" s="80"/>
      <c r="B885" s="84"/>
      <c r="C885" s="82"/>
      <c r="D885" s="83"/>
    </row>
    <row r="886" spans="1:4">
      <c r="A886" s="80"/>
      <c r="B886" s="84"/>
      <c r="C886" s="82"/>
      <c r="D886" s="83"/>
    </row>
    <row r="887" spans="1:4">
      <c r="A887" s="80"/>
      <c r="B887" s="84"/>
      <c r="C887" s="82"/>
      <c r="D887" s="83"/>
    </row>
    <row r="888" spans="1:4">
      <c r="A888" s="80"/>
      <c r="B888" s="84"/>
      <c r="C888" s="82"/>
      <c r="D888" s="83"/>
    </row>
    <row r="889" spans="1:4">
      <c r="A889" s="80"/>
      <c r="B889" s="84"/>
      <c r="C889" s="82"/>
      <c r="D889" s="83"/>
    </row>
    <row r="890" spans="1:4">
      <c r="A890" s="80"/>
      <c r="B890" s="84"/>
      <c r="C890" s="82"/>
      <c r="D890" s="83"/>
    </row>
    <row r="891" spans="1:4">
      <c r="A891" s="80"/>
      <c r="B891" s="84"/>
      <c r="C891" s="82"/>
      <c r="D891" s="83"/>
    </row>
    <row r="892" spans="1:4">
      <c r="A892" s="80"/>
      <c r="B892" s="84"/>
      <c r="C892" s="82"/>
      <c r="D892" s="83"/>
    </row>
    <row r="893" spans="1:4">
      <c r="A893" s="80"/>
      <c r="B893" s="84"/>
      <c r="C893" s="82"/>
      <c r="D893" s="83"/>
    </row>
    <row r="894" spans="1:4">
      <c r="A894" s="80"/>
      <c r="B894" s="84"/>
      <c r="C894" s="82"/>
      <c r="D894" s="83"/>
    </row>
    <row r="895" spans="1:4">
      <c r="A895" s="80"/>
      <c r="B895" s="84"/>
      <c r="C895" s="82"/>
      <c r="D895" s="83"/>
    </row>
    <row r="896" spans="1:4">
      <c r="A896" s="80"/>
      <c r="B896" s="84"/>
      <c r="C896" s="82"/>
      <c r="D896" s="83"/>
    </row>
    <row r="897" spans="1:4">
      <c r="A897" s="80"/>
      <c r="B897" s="84"/>
      <c r="C897" s="82"/>
      <c r="D897" s="83"/>
    </row>
    <row r="898" spans="1:4">
      <c r="A898" s="80"/>
      <c r="B898" s="84"/>
      <c r="C898" s="82"/>
      <c r="D898" s="83"/>
    </row>
    <row r="899" spans="1:4">
      <c r="A899" s="80"/>
      <c r="B899" s="84"/>
      <c r="C899" s="82"/>
      <c r="D899" s="83"/>
    </row>
    <row r="900" spans="1:4">
      <c r="A900" s="80"/>
      <c r="B900" s="84"/>
      <c r="C900" s="82"/>
      <c r="D900" s="83"/>
    </row>
    <row r="901" spans="1:4">
      <c r="A901" s="80"/>
      <c r="B901" s="84"/>
      <c r="C901" s="82"/>
      <c r="D901" s="83"/>
    </row>
    <row r="902" spans="1:4">
      <c r="A902" s="80"/>
      <c r="B902" s="84"/>
      <c r="C902" s="82"/>
      <c r="D902" s="83"/>
    </row>
    <row r="903" spans="1:4">
      <c r="A903" s="80"/>
      <c r="B903" s="84"/>
      <c r="C903" s="82"/>
      <c r="D903" s="83"/>
    </row>
    <row r="904" spans="1:4">
      <c r="A904" s="80"/>
      <c r="B904" s="84"/>
      <c r="C904" s="82"/>
      <c r="D904" s="83"/>
    </row>
    <row r="905" spans="1:4">
      <c r="A905" s="80"/>
      <c r="B905" s="84"/>
      <c r="C905" s="82"/>
      <c r="D905" s="83"/>
    </row>
    <row r="906" spans="1:4">
      <c r="A906" s="80"/>
      <c r="B906" s="84"/>
      <c r="C906" s="82"/>
      <c r="D906" s="83"/>
    </row>
    <row r="907" spans="1:4">
      <c r="A907" s="80"/>
      <c r="B907" s="84"/>
      <c r="C907" s="82"/>
      <c r="D907" s="83"/>
    </row>
    <row r="908" spans="1:4">
      <c r="A908" s="80"/>
      <c r="B908" s="84"/>
      <c r="C908" s="82"/>
      <c r="D908" s="83"/>
    </row>
    <row r="909" spans="1:4">
      <c r="A909" s="80"/>
      <c r="B909" s="84"/>
      <c r="C909" s="82"/>
      <c r="D909" s="83"/>
    </row>
    <row r="910" spans="1:4">
      <c r="A910" s="80"/>
      <c r="B910" s="84"/>
      <c r="C910" s="82"/>
      <c r="D910" s="83"/>
    </row>
    <row r="911" spans="1:4">
      <c r="A911" s="80"/>
      <c r="B911" s="84"/>
      <c r="C911" s="82"/>
      <c r="D911" s="83"/>
    </row>
    <row r="912" spans="1:4">
      <c r="A912" s="80"/>
      <c r="B912" s="84"/>
      <c r="C912" s="82"/>
      <c r="D912" s="83"/>
    </row>
    <row r="913" spans="1:4">
      <c r="A913" s="80"/>
      <c r="B913" s="84"/>
      <c r="C913" s="82"/>
      <c r="D913" s="83"/>
    </row>
    <row r="914" spans="1:4">
      <c r="A914" s="80"/>
      <c r="B914" s="84"/>
      <c r="C914" s="82"/>
      <c r="D914" s="83"/>
    </row>
    <row r="915" spans="1:4">
      <c r="A915" s="80"/>
      <c r="B915" s="84"/>
      <c r="C915" s="82"/>
      <c r="D915" s="83"/>
    </row>
    <row r="916" spans="1:4">
      <c r="A916" s="80"/>
      <c r="B916" s="84"/>
      <c r="C916" s="82"/>
      <c r="D916" s="83"/>
    </row>
    <row r="917" spans="1:4">
      <c r="A917" s="80"/>
      <c r="B917" s="84"/>
      <c r="C917" s="82"/>
      <c r="D917" s="83"/>
    </row>
    <row r="918" spans="1:4">
      <c r="A918" s="80"/>
      <c r="B918" s="84"/>
      <c r="C918" s="82"/>
      <c r="D918" s="83"/>
    </row>
    <row r="919" spans="1:4">
      <c r="A919" s="80"/>
      <c r="B919" s="84"/>
      <c r="C919" s="82"/>
      <c r="D919" s="83"/>
    </row>
    <row r="920" spans="1:4">
      <c r="A920" s="80"/>
      <c r="B920" s="84"/>
      <c r="C920" s="82"/>
      <c r="D920" s="83"/>
    </row>
    <row r="921" spans="1:4">
      <c r="A921" s="80"/>
      <c r="B921" s="84"/>
      <c r="C921" s="82"/>
      <c r="D921" s="83"/>
    </row>
    <row r="922" spans="1:4">
      <c r="A922" s="80"/>
      <c r="B922" s="84"/>
      <c r="C922" s="82"/>
      <c r="D922" s="83"/>
    </row>
    <row r="923" spans="1:4">
      <c r="A923" s="80"/>
      <c r="B923" s="84"/>
      <c r="C923" s="82"/>
      <c r="D923" s="83"/>
    </row>
    <row r="924" spans="1:4">
      <c r="A924" s="80"/>
      <c r="B924" s="84"/>
      <c r="C924" s="82"/>
      <c r="D924" s="83"/>
    </row>
    <row r="925" spans="1:4">
      <c r="A925" s="80"/>
      <c r="B925" s="84"/>
      <c r="C925" s="82"/>
      <c r="D925" s="83"/>
    </row>
    <row r="926" spans="1:4">
      <c r="A926" s="80"/>
      <c r="B926" s="84"/>
      <c r="C926" s="82"/>
      <c r="D926" s="83"/>
    </row>
    <row r="927" spans="1:4">
      <c r="A927" s="80"/>
      <c r="B927" s="84"/>
      <c r="C927" s="82"/>
      <c r="D927" s="83"/>
    </row>
    <row r="928" spans="1:4">
      <c r="A928" s="80"/>
      <c r="B928" s="84"/>
      <c r="C928" s="82"/>
      <c r="D928" s="83"/>
    </row>
    <row r="929" spans="1:4">
      <c r="A929" s="80"/>
      <c r="B929" s="84"/>
      <c r="C929" s="82"/>
      <c r="D929" s="83"/>
    </row>
    <row r="930" spans="1:4">
      <c r="A930" s="80"/>
      <c r="B930" s="84"/>
      <c r="C930" s="82"/>
      <c r="D930" s="83"/>
    </row>
    <row r="931" spans="1:4">
      <c r="A931" s="80"/>
      <c r="B931" s="84"/>
      <c r="C931" s="82"/>
      <c r="D931" s="83"/>
    </row>
    <row r="932" spans="1:4">
      <c r="A932" s="80"/>
      <c r="B932" s="84"/>
      <c r="C932" s="82"/>
      <c r="D932" s="83"/>
    </row>
    <row r="933" spans="1:4">
      <c r="A933" s="80"/>
      <c r="B933" s="84"/>
      <c r="C933" s="82"/>
      <c r="D933" s="83"/>
    </row>
    <row r="934" spans="1:4">
      <c r="A934" s="80"/>
      <c r="B934" s="84"/>
      <c r="C934" s="82"/>
      <c r="D934" s="83"/>
    </row>
    <row r="935" spans="1:4">
      <c r="A935" s="80"/>
      <c r="B935" s="84"/>
      <c r="C935" s="82"/>
      <c r="D935" s="83"/>
    </row>
    <row r="936" spans="1:4">
      <c r="A936" s="80"/>
      <c r="B936" s="84"/>
      <c r="C936" s="82"/>
      <c r="D936" s="83"/>
    </row>
    <row r="937" spans="1:4">
      <c r="A937" s="80"/>
      <c r="B937" s="84"/>
      <c r="C937" s="82"/>
      <c r="D937" s="83"/>
    </row>
    <row r="938" spans="1:4">
      <c r="A938" s="80"/>
      <c r="B938" s="84"/>
      <c r="C938" s="82"/>
      <c r="D938" s="83"/>
    </row>
    <row r="939" spans="1:4">
      <c r="A939" s="80"/>
      <c r="B939" s="84"/>
      <c r="C939" s="82"/>
      <c r="D939" s="83"/>
    </row>
    <row r="940" spans="1:4">
      <c r="A940" s="80"/>
      <c r="B940" s="84"/>
      <c r="C940" s="82"/>
      <c r="D940" s="83"/>
    </row>
    <row r="941" spans="1:4">
      <c r="A941" s="80"/>
      <c r="B941" s="84"/>
      <c r="C941" s="82"/>
      <c r="D941" s="83"/>
    </row>
    <row r="942" spans="1:4">
      <c r="A942" s="80"/>
      <c r="B942" s="84"/>
      <c r="C942" s="82"/>
      <c r="D942" s="83"/>
    </row>
    <row r="943" spans="1:4">
      <c r="A943" s="80"/>
      <c r="B943" s="84"/>
      <c r="C943" s="82"/>
      <c r="D943" s="83"/>
    </row>
    <row r="944" spans="1:4">
      <c r="A944" s="80"/>
      <c r="B944" s="84"/>
      <c r="C944" s="82"/>
      <c r="D944" s="83"/>
    </row>
    <row r="945" spans="1:4">
      <c r="A945" s="80"/>
      <c r="B945" s="84"/>
      <c r="C945" s="82"/>
      <c r="D945" s="83"/>
    </row>
    <row r="946" spans="1:4">
      <c r="A946" s="80"/>
      <c r="B946" s="84"/>
      <c r="C946" s="82"/>
      <c r="D946" s="83"/>
    </row>
    <row r="947" spans="1:4">
      <c r="A947" s="80"/>
      <c r="B947" s="84"/>
      <c r="C947" s="82"/>
      <c r="D947" s="83"/>
    </row>
    <row r="948" spans="1:4">
      <c r="A948" s="80"/>
      <c r="B948" s="84"/>
      <c r="C948" s="82"/>
      <c r="D948" s="83"/>
    </row>
    <row r="949" spans="1:4">
      <c r="A949" s="80"/>
      <c r="B949" s="84"/>
      <c r="C949" s="82"/>
      <c r="D949" s="83"/>
    </row>
    <row r="950" spans="1:4">
      <c r="A950" s="80"/>
      <c r="B950" s="84"/>
      <c r="C950" s="82"/>
      <c r="D950" s="83"/>
    </row>
    <row r="951" spans="1:4">
      <c r="A951" s="80"/>
      <c r="B951" s="84"/>
      <c r="C951" s="82"/>
      <c r="D951" s="83"/>
    </row>
    <row r="952" spans="1:4">
      <c r="A952" s="80"/>
      <c r="B952" s="84"/>
      <c r="C952" s="82"/>
      <c r="D952" s="83"/>
    </row>
    <row r="953" spans="1:4">
      <c r="A953" s="80"/>
      <c r="B953" s="84"/>
      <c r="C953" s="82"/>
      <c r="D953" s="83"/>
    </row>
    <row r="954" spans="1:4">
      <c r="A954" s="80"/>
      <c r="B954" s="84"/>
      <c r="C954" s="82"/>
      <c r="D954" s="83"/>
    </row>
    <row r="955" spans="1:4">
      <c r="A955" s="80"/>
      <c r="B955" s="84"/>
      <c r="C955" s="82"/>
      <c r="D955" s="83"/>
    </row>
    <row r="956" spans="1:4">
      <c r="A956" s="80"/>
      <c r="B956" s="84"/>
      <c r="C956" s="82"/>
      <c r="D956" s="83"/>
    </row>
    <row r="957" spans="1:4">
      <c r="A957" s="80"/>
      <c r="B957" s="84"/>
      <c r="C957" s="82"/>
      <c r="D957" s="83"/>
    </row>
    <row r="958" spans="1:4">
      <c r="A958" s="80"/>
      <c r="B958" s="84"/>
      <c r="C958" s="82"/>
      <c r="D958" s="83"/>
    </row>
    <row r="959" spans="1:4">
      <c r="A959" s="80"/>
      <c r="B959" s="84"/>
      <c r="C959" s="82"/>
      <c r="D959" s="83"/>
    </row>
    <row r="960" spans="1:4">
      <c r="A960" s="80"/>
      <c r="B960" s="84"/>
      <c r="C960" s="82"/>
      <c r="D960" s="83"/>
    </row>
    <row r="961" spans="1:4">
      <c r="A961" s="80"/>
      <c r="B961" s="84"/>
      <c r="C961" s="82"/>
      <c r="D961" s="83"/>
    </row>
    <row r="962" spans="1:4">
      <c r="A962" s="80"/>
      <c r="B962" s="84"/>
      <c r="C962" s="82"/>
      <c r="D962" s="83"/>
    </row>
    <row r="963" spans="1:4">
      <c r="A963" s="80"/>
      <c r="B963" s="84"/>
      <c r="C963" s="82"/>
      <c r="D963" s="83"/>
    </row>
    <row r="964" spans="1:4">
      <c r="A964" s="80"/>
      <c r="B964" s="84"/>
      <c r="C964" s="82"/>
      <c r="D964" s="83"/>
    </row>
    <row r="965" spans="1:4">
      <c r="A965" s="80"/>
      <c r="B965" s="84"/>
      <c r="C965" s="82"/>
      <c r="D965" s="83"/>
    </row>
    <row r="966" spans="1:4">
      <c r="A966" s="80"/>
      <c r="B966" s="84"/>
      <c r="C966" s="82"/>
      <c r="D966" s="83"/>
    </row>
    <row r="967" spans="1:4">
      <c r="A967" s="80"/>
      <c r="B967" s="84"/>
      <c r="C967" s="82"/>
      <c r="D967" s="83"/>
    </row>
    <row r="968" spans="1:4">
      <c r="A968" s="80"/>
      <c r="B968" s="84"/>
      <c r="C968" s="82"/>
      <c r="D968" s="83"/>
    </row>
    <row r="969" spans="1:4">
      <c r="A969" s="80"/>
      <c r="B969" s="84"/>
      <c r="C969" s="82"/>
      <c r="D969" s="83"/>
    </row>
    <row r="970" spans="1:4">
      <c r="A970" s="80"/>
      <c r="B970" s="84"/>
      <c r="C970" s="82"/>
      <c r="D970" s="83"/>
    </row>
    <row r="971" spans="1:4">
      <c r="A971" s="80"/>
      <c r="B971" s="84"/>
      <c r="C971" s="82"/>
      <c r="D971" s="83"/>
    </row>
    <row r="972" spans="1:4">
      <c r="A972" s="80"/>
      <c r="B972" s="84"/>
      <c r="C972" s="82"/>
      <c r="D972" s="83"/>
    </row>
    <row r="973" spans="1:4">
      <c r="A973" s="80"/>
      <c r="B973" s="84"/>
      <c r="C973" s="82"/>
      <c r="D973" s="83"/>
    </row>
    <row r="974" spans="1:4">
      <c r="A974" s="80"/>
      <c r="B974" s="84"/>
      <c r="C974" s="82"/>
      <c r="D974" s="83"/>
    </row>
    <row r="975" spans="1:4">
      <c r="A975" s="80"/>
      <c r="B975" s="84"/>
      <c r="C975" s="82"/>
      <c r="D975" s="83"/>
    </row>
    <row r="976" spans="1:4">
      <c r="A976" s="80"/>
      <c r="B976" s="84"/>
      <c r="C976" s="82"/>
      <c r="D976" s="83"/>
    </row>
    <row r="977" spans="1:4">
      <c r="A977" s="80"/>
      <c r="B977" s="84"/>
      <c r="C977" s="82"/>
      <c r="D977" s="83"/>
    </row>
    <row r="978" spans="1:4">
      <c r="A978" s="80"/>
      <c r="B978" s="84"/>
      <c r="C978" s="82"/>
      <c r="D978" s="83"/>
    </row>
    <row r="979" spans="1:4">
      <c r="A979" s="80"/>
      <c r="B979" s="84"/>
      <c r="C979" s="82"/>
      <c r="D979" s="83"/>
    </row>
    <row r="980" spans="1:4">
      <c r="A980" s="80"/>
      <c r="B980" s="84"/>
      <c r="C980" s="82"/>
      <c r="D980" s="83"/>
    </row>
    <row r="981" spans="1:4">
      <c r="A981" s="80"/>
      <c r="B981" s="84"/>
      <c r="C981" s="82"/>
      <c r="D981" s="83"/>
    </row>
    <row r="982" spans="1:4">
      <c r="A982" s="80"/>
      <c r="B982" s="84"/>
      <c r="C982" s="82"/>
      <c r="D982" s="83"/>
    </row>
    <row r="983" spans="1:4">
      <c r="A983" s="80"/>
      <c r="B983" s="84"/>
      <c r="C983" s="82"/>
      <c r="D983" s="83"/>
    </row>
    <row r="984" spans="1:4">
      <c r="A984" s="80"/>
      <c r="B984" s="84"/>
      <c r="C984" s="82"/>
      <c r="D984" s="83"/>
    </row>
    <row r="985" spans="1:4">
      <c r="A985" s="80"/>
      <c r="B985" s="84"/>
      <c r="C985" s="82"/>
      <c r="D985" s="83"/>
    </row>
    <row r="986" spans="1:4">
      <c r="A986" s="80"/>
      <c r="B986" s="84"/>
      <c r="C986" s="82"/>
      <c r="D986" s="83"/>
    </row>
    <row r="987" spans="1:4">
      <c r="A987" s="80"/>
      <c r="B987" s="84"/>
      <c r="C987" s="82"/>
      <c r="D987" s="83"/>
    </row>
    <row r="988" spans="1:4">
      <c r="A988" s="80"/>
      <c r="B988" s="84"/>
      <c r="C988" s="82"/>
      <c r="D988" s="83"/>
    </row>
    <row r="989" spans="1:4">
      <c r="A989" s="80"/>
      <c r="B989" s="84"/>
      <c r="C989" s="82"/>
      <c r="D989" s="83"/>
    </row>
  </sheetData>
  <phoneticPr fontId="1" type="noConversion"/>
  <dataValidations count="1">
    <dataValidation type="list" allowBlank="1" showInputMessage="1" showErrorMessage="1" error="목록에서 선택" sqref="B2:B428">
      <formula1>펀드거래유형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/>
  </sheetViews>
  <sheetFormatPr defaultColWidth="9" defaultRowHeight="16.5"/>
  <cols>
    <col min="1" max="1" width="38.375" style="67" customWidth="1"/>
    <col min="2" max="2" width="21" style="67" customWidth="1"/>
    <col min="3" max="3" width="9.625" style="67" customWidth="1"/>
    <col min="4" max="4" width="11.25" style="67" customWidth="1"/>
    <col min="5" max="5" width="33.75" style="67" bestFit="1" customWidth="1"/>
    <col min="6" max="16384" width="9" style="67"/>
  </cols>
  <sheetData>
    <row r="1" spans="1:5">
      <c r="A1" s="75" t="s">
        <v>113</v>
      </c>
      <c r="B1" s="75" t="s">
        <v>395</v>
      </c>
      <c r="C1" s="75" t="s">
        <v>188</v>
      </c>
      <c r="D1" s="76" t="s">
        <v>396</v>
      </c>
      <c r="E1" s="75" t="s">
        <v>178</v>
      </c>
    </row>
    <row r="2" spans="1:5">
      <c r="A2" s="77" t="s">
        <v>1150</v>
      </c>
      <c r="B2" s="77" t="s">
        <v>181</v>
      </c>
      <c r="C2" s="78" t="s">
        <v>1052</v>
      </c>
      <c r="D2" s="79">
        <v>38353</v>
      </c>
      <c r="E2" s="77" t="s">
        <v>1153</v>
      </c>
    </row>
    <row r="3" spans="1:5">
      <c r="A3" s="77" t="s">
        <v>1150</v>
      </c>
      <c r="B3" s="77" t="s">
        <v>181</v>
      </c>
      <c r="C3" s="78" t="s">
        <v>1154</v>
      </c>
      <c r="D3" s="79">
        <v>38353</v>
      </c>
      <c r="E3" s="77" t="s">
        <v>1155</v>
      </c>
    </row>
    <row r="4" spans="1:5">
      <c r="A4" s="77" t="s">
        <v>1150</v>
      </c>
      <c r="B4" s="77" t="s">
        <v>181</v>
      </c>
      <c r="C4" s="78" t="s">
        <v>1156</v>
      </c>
      <c r="D4" s="79">
        <v>38353</v>
      </c>
      <c r="E4" s="77" t="s">
        <v>1155</v>
      </c>
    </row>
    <row r="5" spans="1:5">
      <c r="A5" s="77" t="s">
        <v>1150</v>
      </c>
      <c r="B5" s="77" t="s">
        <v>182</v>
      </c>
      <c r="C5" s="78" t="s">
        <v>1052</v>
      </c>
      <c r="D5" s="79">
        <v>38718</v>
      </c>
      <c r="E5" s="77" t="s">
        <v>1157</v>
      </c>
    </row>
    <row r="6" spans="1:5">
      <c r="A6" s="77" t="s">
        <v>1150</v>
      </c>
      <c r="B6" s="77" t="s">
        <v>183</v>
      </c>
      <c r="C6" s="78" t="s">
        <v>1158</v>
      </c>
      <c r="D6" s="79">
        <v>38718</v>
      </c>
      <c r="E6" s="77" t="s">
        <v>1159</v>
      </c>
    </row>
    <row r="7" spans="1:5">
      <c r="A7" s="77" t="s">
        <v>1150</v>
      </c>
      <c r="B7" s="77" t="s">
        <v>182</v>
      </c>
      <c r="C7" s="78" t="s">
        <v>1154</v>
      </c>
      <c r="D7" s="79">
        <v>39083</v>
      </c>
      <c r="E7" s="77" t="s">
        <v>1157</v>
      </c>
    </row>
    <row r="8" spans="1:5">
      <c r="A8" s="77" t="s">
        <v>1150</v>
      </c>
      <c r="B8" s="77" t="s">
        <v>183</v>
      </c>
      <c r="C8" s="78" t="s">
        <v>1160</v>
      </c>
      <c r="D8" s="79">
        <v>39083</v>
      </c>
      <c r="E8" s="77" t="s">
        <v>1159</v>
      </c>
    </row>
    <row r="9" spans="1:5">
      <c r="A9" s="77" t="s">
        <v>1150</v>
      </c>
      <c r="B9" s="77" t="s">
        <v>182</v>
      </c>
      <c r="C9" s="78" t="s">
        <v>1156</v>
      </c>
      <c r="D9" s="79">
        <v>39448</v>
      </c>
      <c r="E9" s="77" t="s">
        <v>1157</v>
      </c>
    </row>
    <row r="10" spans="1:5">
      <c r="A10" s="77" t="s">
        <v>1150</v>
      </c>
      <c r="B10" s="77" t="s">
        <v>183</v>
      </c>
      <c r="C10" s="78" t="s">
        <v>1161</v>
      </c>
      <c r="D10" s="79">
        <v>39448</v>
      </c>
      <c r="E10" s="77" t="s">
        <v>1159</v>
      </c>
    </row>
    <row r="11" spans="1:5">
      <c r="A11" s="77" t="s">
        <v>1150</v>
      </c>
      <c r="B11" s="77" t="s">
        <v>183</v>
      </c>
      <c r="C11" s="78" t="s">
        <v>1162</v>
      </c>
      <c r="D11" s="79">
        <v>39814</v>
      </c>
      <c r="E11" s="77" t="s">
        <v>1163</v>
      </c>
    </row>
    <row r="12" spans="1:5">
      <c r="A12" s="77" t="s">
        <v>1150</v>
      </c>
      <c r="B12" s="77" t="s">
        <v>119</v>
      </c>
      <c r="C12" s="78" t="s">
        <v>1158</v>
      </c>
      <c r="D12" s="79">
        <v>39814</v>
      </c>
      <c r="E12" s="77" t="s">
        <v>1164</v>
      </c>
    </row>
    <row r="13" spans="1:5">
      <c r="A13" s="77" t="s">
        <v>1150</v>
      </c>
      <c r="B13" s="77" t="s">
        <v>184</v>
      </c>
      <c r="C13" s="78" t="s">
        <v>1158</v>
      </c>
      <c r="D13" s="79">
        <v>40543</v>
      </c>
      <c r="E13" s="77" t="s">
        <v>1165</v>
      </c>
    </row>
    <row r="14" spans="1:5">
      <c r="A14" s="77" t="s">
        <v>1150</v>
      </c>
      <c r="B14" s="77" t="s">
        <v>184</v>
      </c>
      <c r="C14" s="78" t="s">
        <v>1160</v>
      </c>
      <c r="D14" s="79">
        <v>40543</v>
      </c>
      <c r="E14" s="77" t="s">
        <v>1165</v>
      </c>
    </row>
    <row r="15" spans="1:5">
      <c r="A15" s="77" t="s">
        <v>1150</v>
      </c>
      <c r="B15" s="77" t="s">
        <v>184</v>
      </c>
      <c r="C15" s="78" t="s">
        <v>1161</v>
      </c>
      <c r="D15" s="79">
        <v>40543</v>
      </c>
      <c r="E15" s="77" t="s">
        <v>1165</v>
      </c>
    </row>
    <row r="16" spans="1:5">
      <c r="A16" s="77" t="s">
        <v>1150</v>
      </c>
      <c r="B16" s="77" t="s">
        <v>184</v>
      </c>
      <c r="C16" s="78" t="s">
        <v>1162</v>
      </c>
      <c r="D16" s="79">
        <v>40543</v>
      </c>
      <c r="E16" s="77" t="s">
        <v>1165</v>
      </c>
    </row>
    <row r="17" spans="1:5">
      <c r="A17" s="77" t="s">
        <v>1151</v>
      </c>
      <c r="B17" s="77" t="s">
        <v>181</v>
      </c>
      <c r="C17" s="78" t="s">
        <v>1052</v>
      </c>
      <c r="D17" s="79">
        <v>38353</v>
      </c>
      <c r="E17" s="77" t="s">
        <v>1153</v>
      </c>
    </row>
    <row r="18" spans="1:5">
      <c r="A18" s="77" t="s">
        <v>1151</v>
      </c>
      <c r="B18" s="77" t="s">
        <v>181</v>
      </c>
      <c r="C18" s="78" t="s">
        <v>1154</v>
      </c>
      <c r="D18" s="79">
        <v>38353</v>
      </c>
      <c r="E18" s="77" t="s">
        <v>1155</v>
      </c>
    </row>
    <row r="19" spans="1:5">
      <c r="A19" s="77" t="s">
        <v>1151</v>
      </c>
      <c r="B19" s="77" t="s">
        <v>181</v>
      </c>
      <c r="C19" s="78" t="s">
        <v>1156</v>
      </c>
      <c r="D19" s="79">
        <v>38353</v>
      </c>
      <c r="E19" s="77" t="s">
        <v>1155</v>
      </c>
    </row>
    <row r="20" spans="1:5">
      <c r="A20" s="77" t="s">
        <v>1151</v>
      </c>
      <c r="B20" s="77" t="s">
        <v>184</v>
      </c>
      <c r="C20" s="78" t="s">
        <v>1052</v>
      </c>
      <c r="D20" s="79">
        <v>40543</v>
      </c>
      <c r="E20" s="77"/>
    </row>
    <row r="21" spans="1:5">
      <c r="A21" s="77" t="s">
        <v>1151</v>
      </c>
      <c r="B21" s="77" t="s">
        <v>184</v>
      </c>
      <c r="C21" s="78" t="s">
        <v>1154</v>
      </c>
      <c r="D21" s="79">
        <v>40543</v>
      </c>
      <c r="E21" s="77"/>
    </row>
    <row r="22" spans="1:5">
      <c r="A22" s="77" t="s">
        <v>1151</v>
      </c>
      <c r="B22" s="77" t="s">
        <v>184</v>
      </c>
      <c r="C22" s="78" t="s">
        <v>1156</v>
      </c>
      <c r="D22" s="79">
        <v>40543</v>
      </c>
      <c r="E22" s="77"/>
    </row>
    <row r="23" spans="1:5">
      <c r="A23" s="77" t="s">
        <v>1152</v>
      </c>
      <c r="B23" s="77" t="s">
        <v>181</v>
      </c>
      <c r="C23" s="78" t="s">
        <v>1052</v>
      </c>
      <c r="D23" s="79">
        <v>38353</v>
      </c>
      <c r="E23" s="77" t="s">
        <v>1153</v>
      </c>
    </row>
    <row r="24" spans="1:5">
      <c r="A24" s="77" t="s">
        <v>1152</v>
      </c>
      <c r="B24" s="77" t="s">
        <v>181</v>
      </c>
      <c r="C24" s="78" t="s">
        <v>1154</v>
      </c>
      <c r="D24" s="79">
        <v>38353</v>
      </c>
      <c r="E24" s="77" t="s">
        <v>1155</v>
      </c>
    </row>
    <row r="25" spans="1:5">
      <c r="A25" s="77" t="s">
        <v>1152</v>
      </c>
      <c r="B25" s="77" t="s">
        <v>181</v>
      </c>
      <c r="C25" s="78" t="s">
        <v>1156</v>
      </c>
      <c r="D25" s="79">
        <v>38353</v>
      </c>
      <c r="E25" s="77" t="s">
        <v>1155</v>
      </c>
    </row>
    <row r="26" spans="1:5">
      <c r="A26" s="77" t="s">
        <v>1152</v>
      </c>
      <c r="B26" s="77" t="s">
        <v>182</v>
      </c>
      <c r="C26" s="78" t="s">
        <v>1052</v>
      </c>
      <c r="D26" s="79">
        <v>38718</v>
      </c>
      <c r="E26" s="77" t="s">
        <v>1157</v>
      </c>
    </row>
    <row r="27" spans="1:5">
      <c r="A27" s="77" t="s">
        <v>1152</v>
      </c>
      <c r="B27" s="77" t="s">
        <v>183</v>
      </c>
      <c r="C27" s="78" t="s">
        <v>1158</v>
      </c>
      <c r="D27" s="79">
        <v>38718</v>
      </c>
      <c r="E27" s="77" t="s">
        <v>1159</v>
      </c>
    </row>
    <row r="28" spans="1:5">
      <c r="A28" s="77" t="s">
        <v>1152</v>
      </c>
      <c r="B28" s="77" t="s">
        <v>184</v>
      </c>
      <c r="C28" s="78" t="s">
        <v>1166</v>
      </c>
      <c r="D28" s="79">
        <v>40543</v>
      </c>
      <c r="E28" s="77"/>
    </row>
    <row r="29" spans="1:5">
      <c r="A29" s="77" t="s">
        <v>1152</v>
      </c>
      <c r="B29" s="77" t="s">
        <v>184</v>
      </c>
      <c r="C29" s="78" t="s">
        <v>1154</v>
      </c>
      <c r="D29" s="79">
        <v>40543</v>
      </c>
      <c r="E29" s="77"/>
    </row>
    <row r="30" spans="1:5">
      <c r="A30" s="77" t="s">
        <v>1152</v>
      </c>
      <c r="B30" s="77" t="s">
        <v>184</v>
      </c>
      <c r="C30" s="78" t="s">
        <v>1156</v>
      </c>
      <c r="D30" s="79">
        <v>40543</v>
      </c>
      <c r="E30" s="77"/>
    </row>
    <row r="31" spans="1:5">
      <c r="A31" s="77"/>
      <c r="B31" s="77"/>
      <c r="C31" s="78"/>
      <c r="D31" s="79"/>
      <c r="E31" s="77"/>
    </row>
    <row r="32" spans="1:5">
      <c r="A32" s="77"/>
      <c r="B32" s="77"/>
      <c r="C32" s="78"/>
      <c r="D32" s="79"/>
      <c r="E32" s="77"/>
    </row>
    <row r="33" spans="1:5">
      <c r="A33" s="77"/>
      <c r="B33" s="77"/>
      <c r="C33" s="78"/>
      <c r="D33" s="79"/>
      <c r="E33" s="77"/>
    </row>
    <row r="34" spans="1:5">
      <c r="A34" s="77"/>
      <c r="B34" s="77"/>
      <c r="C34" s="78"/>
      <c r="D34" s="79"/>
      <c r="E34" s="77"/>
    </row>
    <row r="35" spans="1:5">
      <c r="A35" s="77"/>
      <c r="B35" s="77"/>
      <c r="C35" s="78"/>
      <c r="D35" s="79"/>
      <c r="E35" s="77"/>
    </row>
    <row r="36" spans="1:5">
      <c r="A36" s="77"/>
      <c r="B36" s="77"/>
      <c r="C36" s="78"/>
      <c r="D36" s="79"/>
      <c r="E36" s="77"/>
    </row>
    <row r="37" spans="1:5">
      <c r="A37" s="77"/>
      <c r="B37" s="77"/>
      <c r="C37" s="78"/>
      <c r="D37" s="79"/>
      <c r="E37" s="77"/>
    </row>
    <row r="38" spans="1:5">
      <c r="A38" s="77"/>
      <c r="B38" s="77"/>
      <c r="C38" s="78"/>
      <c r="D38" s="79"/>
      <c r="E38" s="77"/>
    </row>
    <row r="39" spans="1:5">
      <c r="A39" s="77"/>
      <c r="B39" s="77"/>
      <c r="C39" s="78"/>
      <c r="D39" s="79"/>
      <c r="E39" s="77"/>
    </row>
    <row r="40" spans="1:5">
      <c r="A40" s="77"/>
      <c r="B40" s="77"/>
      <c r="C40" s="78"/>
      <c r="D40" s="79"/>
      <c r="E40" s="77"/>
    </row>
    <row r="41" spans="1:5">
      <c r="A41" s="77"/>
      <c r="B41" s="77"/>
      <c r="C41" s="78"/>
      <c r="D41" s="79"/>
      <c r="E41" s="77"/>
    </row>
    <row r="42" spans="1:5">
      <c r="A42" s="77"/>
      <c r="B42" s="77"/>
      <c r="C42" s="78"/>
      <c r="D42" s="79"/>
      <c r="E42" s="77"/>
    </row>
    <row r="43" spans="1:5">
      <c r="A43" s="77"/>
      <c r="B43" s="77"/>
      <c r="C43" s="78"/>
      <c r="D43" s="79"/>
      <c r="E43" s="77"/>
    </row>
    <row r="44" spans="1:5">
      <c r="A44" s="77"/>
      <c r="B44" s="77"/>
      <c r="C44" s="78"/>
      <c r="D44" s="79"/>
      <c r="E44" s="77"/>
    </row>
    <row r="45" spans="1:5">
      <c r="A45" s="77"/>
      <c r="B45" s="77"/>
      <c r="C45" s="78"/>
      <c r="D45" s="79"/>
      <c r="E45" s="77"/>
    </row>
    <row r="46" spans="1:5">
      <c r="A46" s="77"/>
      <c r="B46" s="77"/>
      <c r="C46" s="78"/>
      <c r="D46" s="79"/>
      <c r="E46" s="77"/>
    </row>
    <row r="47" spans="1:5">
      <c r="A47" s="77"/>
      <c r="B47" s="77"/>
      <c r="C47" s="78"/>
      <c r="D47" s="79"/>
      <c r="E47" s="77"/>
    </row>
    <row r="48" spans="1:5">
      <c r="A48" s="77"/>
      <c r="B48" s="77"/>
      <c r="C48" s="78"/>
      <c r="D48" s="79"/>
      <c r="E48" s="77"/>
    </row>
    <row r="49" spans="1:5">
      <c r="A49" s="77"/>
      <c r="B49" s="77"/>
      <c r="C49" s="78"/>
      <c r="D49" s="79"/>
      <c r="E49" s="77"/>
    </row>
    <row r="50" spans="1:5">
      <c r="A50" s="77"/>
      <c r="B50" s="77"/>
      <c r="C50" s="78"/>
      <c r="D50" s="79"/>
      <c r="E50" s="77"/>
    </row>
    <row r="51" spans="1:5">
      <c r="A51" s="77"/>
      <c r="B51" s="77"/>
      <c r="C51" s="78"/>
      <c r="D51" s="79"/>
      <c r="E51" s="77"/>
    </row>
    <row r="52" spans="1:5">
      <c r="A52" s="77"/>
      <c r="B52" s="77"/>
      <c r="C52" s="78"/>
      <c r="D52" s="79"/>
      <c r="E52" s="77"/>
    </row>
    <row r="53" spans="1:5">
      <c r="A53" s="77"/>
      <c r="B53" s="77"/>
      <c r="C53" s="78"/>
      <c r="D53" s="79"/>
      <c r="E53" s="77"/>
    </row>
    <row r="54" spans="1:5">
      <c r="A54" s="77"/>
      <c r="B54" s="77"/>
      <c r="C54" s="78"/>
      <c r="D54" s="79"/>
      <c r="E54" s="77"/>
    </row>
    <row r="55" spans="1:5">
      <c r="A55" s="77"/>
      <c r="B55" s="77"/>
      <c r="C55" s="78"/>
      <c r="D55" s="79"/>
      <c r="E55" s="77"/>
    </row>
    <row r="56" spans="1:5">
      <c r="A56" s="77"/>
      <c r="B56" s="77"/>
      <c r="C56" s="78"/>
      <c r="D56" s="79"/>
      <c r="E56" s="77"/>
    </row>
    <row r="57" spans="1:5">
      <c r="A57" s="77"/>
      <c r="B57" s="77"/>
      <c r="C57" s="78"/>
      <c r="D57" s="79"/>
      <c r="E57" s="77"/>
    </row>
    <row r="58" spans="1:5">
      <c r="A58" s="77"/>
      <c r="B58" s="77"/>
      <c r="C58" s="78"/>
      <c r="D58" s="79"/>
      <c r="E58" s="77"/>
    </row>
    <row r="59" spans="1:5">
      <c r="A59" s="77"/>
      <c r="B59" s="77"/>
      <c r="C59" s="78"/>
      <c r="D59" s="79"/>
      <c r="E59" s="77"/>
    </row>
    <row r="60" spans="1:5">
      <c r="A60" s="77"/>
      <c r="B60" s="77"/>
      <c r="C60" s="78"/>
      <c r="D60" s="79"/>
      <c r="E60" s="77"/>
    </row>
    <row r="61" spans="1:5">
      <c r="A61" s="77"/>
      <c r="B61" s="77"/>
      <c r="C61" s="78"/>
      <c r="D61" s="79"/>
      <c r="E61" s="77"/>
    </row>
    <row r="62" spans="1:5">
      <c r="A62" s="77"/>
      <c r="B62" s="77"/>
      <c r="C62" s="78"/>
      <c r="D62" s="79"/>
      <c r="E62" s="77"/>
    </row>
    <row r="63" spans="1:5">
      <c r="A63" s="77"/>
      <c r="B63" s="77"/>
      <c r="C63" s="78"/>
      <c r="D63" s="79"/>
      <c r="E63" s="77"/>
    </row>
    <row r="64" spans="1:5">
      <c r="A64" s="77"/>
      <c r="B64" s="77"/>
      <c r="C64" s="78"/>
      <c r="D64" s="79"/>
      <c r="E64" s="77"/>
    </row>
    <row r="65" spans="1:5">
      <c r="A65" s="77"/>
      <c r="B65" s="77"/>
      <c r="C65" s="78"/>
      <c r="D65" s="79"/>
      <c r="E65" s="77"/>
    </row>
    <row r="66" spans="1:5">
      <c r="A66" s="77"/>
      <c r="B66" s="77"/>
      <c r="C66" s="78"/>
      <c r="D66" s="79"/>
      <c r="E66" s="77"/>
    </row>
    <row r="67" spans="1:5">
      <c r="A67" s="77"/>
      <c r="B67" s="77"/>
      <c r="C67" s="78"/>
      <c r="D67" s="79"/>
      <c r="E67" s="77"/>
    </row>
    <row r="68" spans="1:5">
      <c r="A68" s="77"/>
      <c r="B68" s="77"/>
      <c r="C68" s="78"/>
      <c r="D68" s="79"/>
      <c r="E68" s="77"/>
    </row>
    <row r="69" spans="1:5">
      <c r="A69" s="77"/>
      <c r="B69" s="77"/>
      <c r="C69" s="78"/>
      <c r="D69" s="79"/>
      <c r="E69" s="77"/>
    </row>
    <row r="70" spans="1:5">
      <c r="A70" s="77"/>
      <c r="B70" s="77"/>
      <c r="C70" s="78"/>
      <c r="D70" s="79"/>
      <c r="E70" s="77"/>
    </row>
    <row r="71" spans="1:5">
      <c r="A71" s="77"/>
      <c r="B71" s="77"/>
      <c r="C71" s="78"/>
      <c r="D71" s="79"/>
      <c r="E71" s="77"/>
    </row>
    <row r="72" spans="1:5">
      <c r="A72" s="77"/>
      <c r="B72" s="77"/>
      <c r="C72" s="78"/>
      <c r="D72" s="79"/>
      <c r="E72" s="77"/>
    </row>
    <row r="73" spans="1:5">
      <c r="A73" s="77"/>
      <c r="B73" s="77"/>
      <c r="C73" s="78"/>
      <c r="D73" s="79"/>
      <c r="E73" s="77"/>
    </row>
    <row r="74" spans="1:5">
      <c r="A74" s="77"/>
      <c r="B74" s="77"/>
      <c r="C74" s="78"/>
      <c r="D74" s="79"/>
      <c r="E74" s="77"/>
    </row>
    <row r="75" spans="1:5">
      <c r="A75" s="77"/>
      <c r="B75" s="77"/>
      <c r="C75" s="78"/>
      <c r="D75" s="79"/>
      <c r="E75" s="77"/>
    </row>
    <row r="76" spans="1:5">
      <c r="A76" s="77"/>
      <c r="B76" s="77"/>
      <c r="C76" s="78"/>
      <c r="D76" s="79"/>
      <c r="E76" s="77"/>
    </row>
    <row r="77" spans="1:5">
      <c r="A77" s="77"/>
      <c r="B77" s="77"/>
      <c r="C77" s="78"/>
      <c r="D77" s="79"/>
      <c r="E77" s="77"/>
    </row>
    <row r="78" spans="1:5">
      <c r="A78" s="77"/>
      <c r="B78" s="77"/>
      <c r="C78" s="78"/>
      <c r="D78" s="79"/>
      <c r="E78" s="77"/>
    </row>
    <row r="79" spans="1:5">
      <c r="A79" s="77"/>
      <c r="B79" s="77"/>
      <c r="C79" s="78"/>
      <c r="D79" s="79"/>
      <c r="E79" s="77"/>
    </row>
    <row r="80" spans="1:5">
      <c r="A80" s="77"/>
      <c r="B80" s="77"/>
      <c r="C80" s="78"/>
      <c r="D80" s="79"/>
      <c r="E80" s="77"/>
    </row>
    <row r="81" spans="1:5">
      <c r="A81" s="77"/>
      <c r="B81" s="77"/>
      <c r="C81" s="78"/>
      <c r="D81" s="79"/>
      <c r="E81" s="77"/>
    </row>
    <row r="82" spans="1:5">
      <c r="A82" s="77"/>
      <c r="B82" s="77"/>
      <c r="C82" s="78"/>
      <c r="D82" s="79"/>
      <c r="E82" s="77"/>
    </row>
    <row r="83" spans="1:5">
      <c r="A83" s="77"/>
      <c r="B83" s="77"/>
      <c r="C83" s="78"/>
      <c r="D83" s="79"/>
      <c r="E83" s="77"/>
    </row>
    <row r="84" spans="1:5">
      <c r="A84" s="77"/>
      <c r="B84" s="77"/>
      <c r="C84" s="78"/>
      <c r="D84" s="79"/>
      <c r="E84" s="77"/>
    </row>
    <row r="85" spans="1:5">
      <c r="A85" s="77"/>
      <c r="B85" s="77"/>
      <c r="C85" s="78"/>
      <c r="D85" s="79"/>
      <c r="E85" s="77"/>
    </row>
    <row r="86" spans="1:5">
      <c r="A86" s="77"/>
      <c r="B86" s="77"/>
      <c r="C86" s="78"/>
      <c r="D86" s="79"/>
      <c r="E86" s="77"/>
    </row>
    <row r="87" spans="1:5">
      <c r="A87" s="77"/>
      <c r="B87" s="77"/>
      <c r="C87" s="78"/>
      <c r="D87" s="79"/>
      <c r="E87" s="77"/>
    </row>
    <row r="88" spans="1:5">
      <c r="A88" s="77"/>
      <c r="B88" s="77"/>
      <c r="C88" s="78"/>
      <c r="D88" s="79"/>
      <c r="E88" s="77"/>
    </row>
    <row r="89" spans="1:5">
      <c r="A89" s="77"/>
      <c r="B89" s="77"/>
      <c r="C89" s="78"/>
      <c r="D89" s="79"/>
      <c r="E89" s="77"/>
    </row>
    <row r="90" spans="1:5">
      <c r="A90" s="77"/>
      <c r="B90" s="77"/>
      <c r="C90" s="78"/>
      <c r="D90" s="79"/>
      <c r="E90" s="77"/>
    </row>
    <row r="91" spans="1:5">
      <c r="A91" s="77"/>
      <c r="B91" s="77"/>
      <c r="C91" s="78"/>
      <c r="D91" s="79"/>
      <c r="E91" s="77"/>
    </row>
    <row r="92" spans="1:5">
      <c r="A92" s="77"/>
      <c r="B92" s="77"/>
      <c r="C92" s="78"/>
      <c r="D92" s="79"/>
      <c r="E92" s="77"/>
    </row>
    <row r="93" spans="1:5">
      <c r="A93" s="77"/>
      <c r="B93" s="77"/>
      <c r="C93" s="78"/>
      <c r="D93" s="79"/>
      <c r="E93" s="77"/>
    </row>
    <row r="94" spans="1:5">
      <c r="A94" s="77"/>
      <c r="B94" s="77"/>
      <c r="C94" s="78"/>
      <c r="D94" s="79"/>
      <c r="E94" s="77"/>
    </row>
    <row r="95" spans="1:5">
      <c r="A95" s="77"/>
      <c r="B95" s="77"/>
      <c r="C95" s="78"/>
      <c r="D95" s="79"/>
      <c r="E95" s="77"/>
    </row>
    <row r="96" spans="1:5">
      <c r="A96" s="77"/>
      <c r="B96" s="77"/>
      <c r="C96" s="78"/>
      <c r="D96" s="79"/>
      <c r="E96" s="77"/>
    </row>
    <row r="97" spans="1:5">
      <c r="A97" s="77"/>
      <c r="B97" s="77"/>
      <c r="C97" s="78"/>
      <c r="D97" s="79"/>
      <c r="E97" s="77"/>
    </row>
    <row r="98" spans="1:5">
      <c r="A98" s="77"/>
      <c r="B98" s="77"/>
      <c r="C98" s="78"/>
      <c r="D98" s="79"/>
      <c r="E98" s="77"/>
    </row>
    <row r="99" spans="1:5">
      <c r="A99" s="77"/>
      <c r="B99" s="77"/>
      <c r="C99" s="78"/>
      <c r="D99" s="79"/>
      <c r="E99" s="77"/>
    </row>
    <row r="100" spans="1:5">
      <c r="A100" s="77"/>
      <c r="B100" s="77"/>
      <c r="C100" s="78"/>
      <c r="D100" s="79"/>
      <c r="E100" s="77"/>
    </row>
    <row r="101" spans="1:5">
      <c r="A101" s="77"/>
      <c r="B101" s="77"/>
      <c r="C101" s="78"/>
      <c r="D101" s="79"/>
      <c r="E101" s="77"/>
    </row>
    <row r="102" spans="1:5">
      <c r="A102" s="77"/>
      <c r="B102" s="77"/>
      <c r="C102" s="78"/>
      <c r="D102" s="79"/>
      <c r="E102" s="77"/>
    </row>
    <row r="103" spans="1:5">
      <c r="A103" s="77"/>
      <c r="B103" s="77"/>
      <c r="C103" s="78"/>
      <c r="D103" s="79"/>
      <c r="E103" s="77"/>
    </row>
    <row r="104" spans="1:5">
      <c r="A104" s="77"/>
      <c r="B104" s="77"/>
      <c r="C104" s="78"/>
      <c r="D104" s="79"/>
      <c r="E104" s="77"/>
    </row>
    <row r="105" spans="1:5">
      <c r="A105" s="77"/>
      <c r="B105" s="77"/>
      <c r="C105" s="78"/>
      <c r="D105" s="79"/>
      <c r="E105" s="77"/>
    </row>
    <row r="106" spans="1:5">
      <c r="A106" s="77"/>
      <c r="B106" s="77"/>
      <c r="C106" s="78"/>
      <c r="D106" s="79"/>
      <c r="E106" s="77"/>
    </row>
    <row r="107" spans="1:5">
      <c r="A107" s="77"/>
      <c r="B107" s="77"/>
      <c r="C107" s="78"/>
      <c r="D107" s="79"/>
      <c r="E107" s="77"/>
    </row>
    <row r="108" spans="1:5">
      <c r="A108" s="77"/>
      <c r="B108" s="77"/>
      <c r="C108" s="78"/>
      <c r="D108" s="79"/>
      <c r="E108" s="77"/>
    </row>
    <row r="109" spans="1:5">
      <c r="A109" s="77"/>
      <c r="B109" s="77"/>
      <c r="C109" s="78"/>
      <c r="D109" s="79"/>
      <c r="E109" s="77"/>
    </row>
    <row r="110" spans="1:5">
      <c r="A110" s="77"/>
      <c r="B110" s="77"/>
      <c r="C110" s="78"/>
      <c r="D110" s="79"/>
      <c r="E110" s="77"/>
    </row>
    <row r="111" spans="1:5">
      <c r="A111" s="77"/>
      <c r="B111" s="77"/>
      <c r="C111" s="78"/>
      <c r="D111" s="79"/>
      <c r="E111" s="77"/>
    </row>
    <row r="112" spans="1:5">
      <c r="A112" s="77"/>
      <c r="B112" s="77"/>
      <c r="C112" s="78"/>
      <c r="D112" s="79"/>
      <c r="E112" s="77"/>
    </row>
    <row r="113" spans="1:5">
      <c r="A113" s="77"/>
      <c r="B113" s="77"/>
      <c r="C113" s="78"/>
      <c r="D113" s="79"/>
      <c r="E113" s="77"/>
    </row>
    <row r="114" spans="1:5">
      <c r="A114" s="77"/>
      <c r="B114" s="77"/>
      <c r="C114" s="78"/>
      <c r="D114" s="79"/>
      <c r="E114" s="77"/>
    </row>
    <row r="115" spans="1:5">
      <c r="A115" s="77"/>
      <c r="B115" s="77"/>
      <c r="C115" s="78"/>
      <c r="D115" s="79"/>
      <c r="E115" s="77"/>
    </row>
    <row r="116" spans="1:5">
      <c r="A116" s="77"/>
      <c r="B116" s="77"/>
      <c r="C116" s="78"/>
      <c r="D116" s="79"/>
      <c r="E116" s="77"/>
    </row>
    <row r="117" spans="1:5">
      <c r="A117" s="77"/>
      <c r="B117" s="77"/>
      <c r="C117" s="78"/>
      <c r="D117" s="79"/>
      <c r="E117" s="77"/>
    </row>
    <row r="118" spans="1:5">
      <c r="A118" s="77"/>
      <c r="B118" s="77"/>
      <c r="C118" s="78"/>
      <c r="D118" s="79"/>
      <c r="E118" s="77"/>
    </row>
    <row r="119" spans="1:5">
      <c r="A119" s="77"/>
      <c r="B119" s="77"/>
      <c r="C119" s="78"/>
      <c r="D119" s="79"/>
      <c r="E119" s="77"/>
    </row>
    <row r="120" spans="1:5">
      <c r="A120" s="77"/>
      <c r="B120" s="77"/>
      <c r="C120" s="78"/>
      <c r="D120" s="79"/>
      <c r="E120" s="77"/>
    </row>
    <row r="121" spans="1:5">
      <c r="A121" s="77"/>
      <c r="B121" s="77"/>
      <c r="C121" s="78"/>
      <c r="D121" s="79"/>
      <c r="E121" s="77"/>
    </row>
    <row r="122" spans="1:5">
      <c r="A122" s="77"/>
      <c r="B122" s="77"/>
      <c r="C122" s="78"/>
      <c r="D122" s="79"/>
      <c r="E122" s="77"/>
    </row>
    <row r="123" spans="1:5">
      <c r="A123" s="77"/>
      <c r="B123" s="77"/>
      <c r="C123" s="78"/>
      <c r="D123" s="79"/>
      <c r="E123" s="77"/>
    </row>
    <row r="124" spans="1:5">
      <c r="A124" s="77"/>
      <c r="B124" s="77"/>
      <c r="C124" s="78"/>
      <c r="D124" s="79"/>
      <c r="E124" s="77"/>
    </row>
    <row r="125" spans="1:5">
      <c r="A125" s="77"/>
      <c r="B125" s="77"/>
      <c r="C125" s="78"/>
      <c r="D125" s="79"/>
      <c r="E125" s="77"/>
    </row>
    <row r="126" spans="1:5">
      <c r="A126" s="77"/>
      <c r="B126" s="77"/>
      <c r="C126" s="78"/>
      <c r="D126" s="79"/>
      <c r="E126" s="77"/>
    </row>
    <row r="127" spans="1:5">
      <c r="A127" s="77"/>
      <c r="B127" s="77"/>
      <c r="C127" s="78"/>
      <c r="D127" s="79"/>
      <c r="E127" s="77"/>
    </row>
    <row r="128" spans="1:5">
      <c r="A128" s="77"/>
      <c r="B128" s="77"/>
      <c r="C128" s="78"/>
      <c r="D128" s="79"/>
      <c r="E128" s="77"/>
    </row>
    <row r="129" spans="1:5">
      <c r="A129" s="77"/>
      <c r="B129" s="77"/>
      <c r="C129" s="78"/>
      <c r="D129" s="79"/>
      <c r="E129" s="77"/>
    </row>
    <row r="130" spans="1:5">
      <c r="A130" s="77"/>
      <c r="B130" s="77"/>
      <c r="C130" s="78"/>
      <c r="D130" s="79"/>
      <c r="E130" s="77"/>
    </row>
    <row r="131" spans="1:5">
      <c r="A131" s="77"/>
      <c r="B131" s="77"/>
      <c r="C131" s="78"/>
      <c r="D131" s="79"/>
      <c r="E131" s="77"/>
    </row>
    <row r="132" spans="1:5">
      <c r="A132" s="77"/>
      <c r="B132" s="77"/>
      <c r="C132" s="78"/>
      <c r="D132" s="79"/>
      <c r="E132" s="77"/>
    </row>
    <row r="133" spans="1:5">
      <c r="A133" s="77"/>
      <c r="B133" s="77"/>
      <c r="C133" s="78"/>
      <c r="D133" s="79"/>
      <c r="E133" s="77"/>
    </row>
    <row r="134" spans="1:5">
      <c r="A134" s="77"/>
      <c r="B134" s="77"/>
      <c r="C134" s="78"/>
      <c r="D134" s="79"/>
      <c r="E134" s="77"/>
    </row>
    <row r="135" spans="1:5">
      <c r="A135" s="77"/>
      <c r="B135" s="77"/>
      <c r="C135" s="78"/>
      <c r="D135" s="79"/>
      <c r="E135" s="77"/>
    </row>
    <row r="136" spans="1:5">
      <c r="A136" s="77"/>
      <c r="B136" s="77"/>
      <c r="C136" s="78"/>
      <c r="D136" s="79"/>
      <c r="E136" s="77"/>
    </row>
    <row r="137" spans="1:5">
      <c r="A137" s="77"/>
      <c r="B137" s="77"/>
      <c r="C137" s="78"/>
      <c r="D137" s="79"/>
      <c r="E137" s="77"/>
    </row>
    <row r="138" spans="1:5">
      <c r="A138" s="77"/>
      <c r="B138" s="77"/>
      <c r="C138" s="78"/>
      <c r="D138" s="79"/>
      <c r="E138" s="77"/>
    </row>
    <row r="139" spans="1:5">
      <c r="A139" s="77"/>
      <c r="B139" s="77"/>
      <c r="C139" s="78"/>
      <c r="D139" s="79"/>
      <c r="E139" s="77"/>
    </row>
    <row r="140" spans="1:5">
      <c r="A140" s="77"/>
      <c r="B140" s="77"/>
      <c r="C140" s="78"/>
      <c r="D140" s="79"/>
      <c r="E140" s="77"/>
    </row>
    <row r="141" spans="1:5">
      <c r="A141" s="77"/>
      <c r="B141" s="77"/>
      <c r="C141" s="78"/>
      <c r="D141" s="79"/>
      <c r="E141" s="77"/>
    </row>
    <row r="142" spans="1:5">
      <c r="A142" s="77"/>
      <c r="B142" s="77"/>
      <c r="C142" s="78"/>
      <c r="D142" s="79"/>
      <c r="E142" s="77"/>
    </row>
    <row r="143" spans="1:5">
      <c r="A143" s="77"/>
      <c r="B143" s="77"/>
      <c r="C143" s="78"/>
      <c r="D143" s="79"/>
      <c r="E143" s="77"/>
    </row>
    <row r="144" spans="1:5">
      <c r="A144" s="77"/>
      <c r="B144" s="77"/>
      <c r="C144" s="78"/>
      <c r="D144" s="79"/>
      <c r="E144" s="77"/>
    </row>
    <row r="145" spans="1:5">
      <c r="A145" s="77"/>
      <c r="B145" s="77"/>
      <c r="C145" s="78"/>
      <c r="D145" s="79"/>
      <c r="E145" s="77"/>
    </row>
    <row r="146" spans="1:5">
      <c r="A146" s="77"/>
      <c r="B146" s="77"/>
      <c r="C146" s="78"/>
      <c r="D146" s="79"/>
      <c r="E146" s="77"/>
    </row>
    <row r="147" spans="1:5">
      <c r="A147" s="77"/>
      <c r="B147" s="77"/>
      <c r="C147" s="78"/>
      <c r="D147" s="79"/>
      <c r="E147" s="77"/>
    </row>
    <row r="148" spans="1:5">
      <c r="A148" s="77"/>
      <c r="B148" s="77"/>
      <c r="C148" s="78"/>
      <c r="D148" s="79"/>
      <c r="E148" s="77"/>
    </row>
    <row r="149" spans="1:5">
      <c r="A149" s="77"/>
      <c r="B149" s="77"/>
      <c r="C149" s="78"/>
      <c r="D149" s="79"/>
      <c r="E149" s="77"/>
    </row>
    <row r="150" spans="1:5">
      <c r="A150" s="77"/>
      <c r="B150" s="77"/>
      <c r="C150" s="78"/>
      <c r="D150" s="79"/>
      <c r="E150" s="77"/>
    </row>
    <row r="151" spans="1:5">
      <c r="A151" s="77"/>
      <c r="B151" s="77"/>
      <c r="C151" s="78"/>
      <c r="D151" s="79"/>
      <c r="E151" s="77"/>
    </row>
    <row r="152" spans="1:5">
      <c r="A152" s="77"/>
      <c r="B152" s="77"/>
      <c r="C152" s="78"/>
      <c r="D152" s="79"/>
      <c r="E152" s="77"/>
    </row>
    <row r="153" spans="1:5">
      <c r="A153" s="77"/>
      <c r="B153" s="77"/>
      <c r="C153" s="78"/>
      <c r="D153" s="79"/>
      <c r="E153" s="77"/>
    </row>
    <row r="154" spans="1:5">
      <c r="A154" s="77"/>
      <c r="B154" s="77"/>
      <c r="C154" s="78"/>
      <c r="D154" s="79"/>
      <c r="E154" s="77"/>
    </row>
    <row r="155" spans="1:5">
      <c r="A155" s="77"/>
      <c r="B155" s="77"/>
      <c r="C155" s="78"/>
      <c r="D155" s="79"/>
      <c r="E155" s="77"/>
    </row>
    <row r="156" spans="1:5">
      <c r="A156" s="77"/>
      <c r="B156" s="77"/>
      <c r="C156" s="78"/>
      <c r="D156" s="79"/>
      <c r="E156" s="77"/>
    </row>
    <row r="157" spans="1:5">
      <c r="A157" s="77"/>
      <c r="B157" s="77"/>
      <c r="C157" s="78"/>
      <c r="D157" s="79"/>
      <c r="E157" s="77"/>
    </row>
    <row r="158" spans="1:5">
      <c r="A158" s="77"/>
      <c r="B158" s="77"/>
      <c r="C158" s="78"/>
      <c r="D158" s="79"/>
      <c r="E158" s="77"/>
    </row>
    <row r="159" spans="1:5">
      <c r="A159" s="77"/>
      <c r="B159" s="77"/>
      <c r="C159" s="78"/>
      <c r="D159" s="79"/>
      <c r="E159" s="77"/>
    </row>
    <row r="160" spans="1:5">
      <c r="A160" s="77"/>
      <c r="B160" s="77"/>
      <c r="C160" s="78"/>
      <c r="D160" s="79"/>
      <c r="E160" s="77"/>
    </row>
    <row r="161" spans="1:5">
      <c r="A161" s="77"/>
      <c r="B161" s="77"/>
      <c r="C161" s="78"/>
      <c r="D161" s="79"/>
      <c r="E161" s="77"/>
    </row>
    <row r="162" spans="1:5">
      <c r="A162" s="77"/>
      <c r="B162" s="77"/>
      <c r="C162" s="78"/>
      <c r="D162" s="79"/>
      <c r="E162" s="77"/>
    </row>
    <row r="163" spans="1:5">
      <c r="A163" s="77"/>
      <c r="B163" s="77"/>
      <c r="C163" s="78"/>
      <c r="D163" s="79"/>
      <c r="E163" s="77"/>
    </row>
    <row r="164" spans="1:5">
      <c r="A164" s="77"/>
      <c r="B164" s="77"/>
      <c r="C164" s="78"/>
      <c r="D164" s="79"/>
      <c r="E164" s="77"/>
    </row>
    <row r="165" spans="1:5">
      <c r="A165" s="77"/>
      <c r="B165" s="77"/>
      <c r="C165" s="78"/>
      <c r="D165" s="79"/>
      <c r="E165" s="77"/>
    </row>
    <row r="166" spans="1:5">
      <c r="A166" s="77"/>
      <c r="B166" s="77"/>
      <c r="C166" s="78"/>
      <c r="D166" s="79"/>
      <c r="E166" s="77"/>
    </row>
    <row r="167" spans="1:5">
      <c r="A167" s="77"/>
      <c r="B167" s="77"/>
      <c r="C167" s="78"/>
      <c r="D167" s="79"/>
      <c r="E167" s="77"/>
    </row>
    <row r="168" spans="1:5">
      <c r="A168" s="77"/>
      <c r="B168" s="77"/>
      <c r="C168" s="78"/>
      <c r="D168" s="79"/>
      <c r="E168" s="77"/>
    </row>
    <row r="169" spans="1:5">
      <c r="A169" s="77"/>
      <c r="B169" s="77"/>
      <c r="C169" s="78"/>
      <c r="D169" s="79"/>
      <c r="E169" s="77"/>
    </row>
    <row r="170" spans="1:5">
      <c r="A170" s="77"/>
      <c r="B170" s="77"/>
      <c r="C170" s="78"/>
      <c r="D170" s="79"/>
      <c r="E170" s="77"/>
    </row>
    <row r="171" spans="1:5">
      <c r="A171" s="77"/>
      <c r="B171" s="77"/>
      <c r="C171" s="78"/>
      <c r="D171" s="79"/>
      <c r="E171" s="77"/>
    </row>
    <row r="172" spans="1:5">
      <c r="A172" s="77"/>
      <c r="B172" s="77"/>
      <c r="C172" s="78"/>
      <c r="D172" s="79"/>
      <c r="E172" s="77"/>
    </row>
    <row r="173" spans="1:5">
      <c r="A173" s="77"/>
      <c r="B173" s="77"/>
      <c r="C173" s="78"/>
      <c r="D173" s="79"/>
      <c r="E173" s="77"/>
    </row>
    <row r="174" spans="1:5">
      <c r="A174" s="77"/>
      <c r="B174" s="77"/>
      <c r="C174" s="78"/>
      <c r="D174" s="79"/>
      <c r="E174" s="77"/>
    </row>
    <row r="175" spans="1:5">
      <c r="A175" s="77"/>
      <c r="B175" s="77"/>
      <c r="C175" s="78"/>
      <c r="D175" s="79"/>
      <c r="E175" s="77"/>
    </row>
    <row r="176" spans="1:5">
      <c r="A176" s="77"/>
      <c r="B176" s="77"/>
      <c r="C176" s="78"/>
      <c r="D176" s="79"/>
      <c r="E176" s="77"/>
    </row>
    <row r="177" spans="1:5">
      <c r="A177" s="77"/>
      <c r="B177" s="77"/>
      <c r="C177" s="78"/>
      <c r="D177" s="79"/>
      <c r="E177" s="77"/>
    </row>
    <row r="178" spans="1:5">
      <c r="A178" s="77"/>
      <c r="B178" s="77"/>
      <c r="C178" s="78"/>
      <c r="D178" s="79"/>
      <c r="E178" s="77"/>
    </row>
    <row r="179" spans="1:5">
      <c r="A179" s="77"/>
      <c r="B179" s="77"/>
      <c r="C179" s="78"/>
      <c r="D179" s="79"/>
      <c r="E179" s="77"/>
    </row>
    <row r="180" spans="1:5">
      <c r="A180" s="77"/>
      <c r="B180" s="77"/>
      <c r="C180" s="78"/>
      <c r="D180" s="79"/>
      <c r="E180" s="77"/>
    </row>
    <row r="181" spans="1:5">
      <c r="A181" s="77"/>
      <c r="B181" s="77"/>
      <c r="C181" s="78"/>
      <c r="D181" s="79"/>
      <c r="E181" s="77"/>
    </row>
    <row r="182" spans="1:5">
      <c r="A182" s="77"/>
      <c r="B182" s="77"/>
      <c r="C182" s="78"/>
      <c r="D182" s="79"/>
      <c r="E182" s="77"/>
    </row>
    <row r="183" spans="1:5">
      <c r="A183" s="77"/>
      <c r="B183" s="77"/>
      <c r="C183" s="78"/>
      <c r="D183" s="79"/>
      <c r="E183" s="77"/>
    </row>
    <row r="184" spans="1:5">
      <c r="A184" s="77"/>
      <c r="B184" s="77"/>
      <c r="C184" s="78"/>
      <c r="D184" s="79"/>
      <c r="E184" s="77"/>
    </row>
    <row r="185" spans="1:5">
      <c r="A185" s="77"/>
      <c r="B185" s="77"/>
      <c r="C185" s="78"/>
      <c r="D185" s="79"/>
      <c r="E185" s="77"/>
    </row>
    <row r="186" spans="1:5">
      <c r="A186" s="77"/>
      <c r="B186" s="77"/>
      <c r="C186" s="78"/>
      <c r="D186" s="79"/>
      <c r="E186" s="77"/>
    </row>
    <row r="187" spans="1:5">
      <c r="A187" s="77"/>
      <c r="B187" s="77"/>
      <c r="C187" s="78"/>
      <c r="D187" s="79"/>
      <c r="E187" s="77"/>
    </row>
    <row r="188" spans="1:5">
      <c r="A188" s="77"/>
      <c r="B188" s="77"/>
      <c r="C188" s="78"/>
      <c r="D188" s="79"/>
      <c r="E188" s="77"/>
    </row>
    <row r="189" spans="1:5">
      <c r="A189" s="77"/>
      <c r="B189" s="77"/>
      <c r="C189" s="78"/>
      <c r="D189" s="79"/>
      <c r="E189" s="77"/>
    </row>
    <row r="190" spans="1:5">
      <c r="A190" s="77"/>
      <c r="B190" s="77"/>
      <c r="C190" s="78"/>
      <c r="D190" s="79"/>
      <c r="E190" s="77"/>
    </row>
    <row r="191" spans="1:5">
      <c r="A191" s="77"/>
      <c r="B191" s="77"/>
      <c r="C191" s="78"/>
      <c r="D191" s="79"/>
      <c r="E191" s="77"/>
    </row>
    <row r="192" spans="1:5">
      <c r="A192" s="77"/>
      <c r="B192" s="77"/>
      <c r="C192" s="78"/>
      <c r="D192" s="79"/>
      <c r="E192" s="77"/>
    </row>
    <row r="193" spans="1:5">
      <c r="A193" s="77"/>
      <c r="B193" s="77"/>
      <c r="C193" s="78"/>
      <c r="D193" s="79"/>
      <c r="E193" s="77"/>
    </row>
    <row r="194" spans="1:5">
      <c r="A194" s="77"/>
      <c r="B194" s="77"/>
      <c r="C194" s="78"/>
      <c r="D194" s="79"/>
      <c r="E194" s="77"/>
    </row>
    <row r="195" spans="1:5">
      <c r="A195" s="77"/>
      <c r="B195" s="77"/>
      <c r="C195" s="78"/>
      <c r="D195" s="79"/>
      <c r="E195" s="77"/>
    </row>
    <row r="196" spans="1:5">
      <c r="A196" s="77"/>
      <c r="B196" s="77"/>
      <c r="C196" s="78"/>
      <c r="D196" s="79"/>
      <c r="E196" s="77"/>
    </row>
    <row r="197" spans="1:5">
      <c r="A197" s="77"/>
      <c r="B197" s="77"/>
      <c r="C197" s="78"/>
      <c r="D197" s="79"/>
      <c r="E197" s="77"/>
    </row>
    <row r="198" spans="1:5">
      <c r="A198" s="77"/>
      <c r="B198" s="77"/>
      <c r="C198" s="78"/>
      <c r="D198" s="79"/>
      <c r="E198" s="77"/>
    </row>
    <row r="199" spans="1:5">
      <c r="A199" s="77"/>
      <c r="B199" s="77"/>
      <c r="C199" s="78"/>
      <c r="D199" s="79"/>
      <c r="E199" s="77"/>
    </row>
    <row r="200" spans="1:5">
      <c r="A200" s="77"/>
      <c r="B200" s="77"/>
      <c r="C200" s="78"/>
      <c r="D200" s="79"/>
      <c r="E200" s="77"/>
    </row>
    <row r="201" spans="1:5">
      <c r="A201" s="77"/>
      <c r="B201" s="77"/>
      <c r="C201" s="78"/>
      <c r="D201" s="79"/>
      <c r="E201" s="77"/>
    </row>
    <row r="202" spans="1:5">
      <c r="A202" s="77"/>
      <c r="B202" s="77"/>
      <c r="C202" s="78"/>
      <c r="D202" s="79"/>
      <c r="E202" s="77"/>
    </row>
    <row r="203" spans="1:5">
      <c r="A203" s="77"/>
      <c r="B203" s="77"/>
      <c r="C203" s="78"/>
      <c r="D203" s="79"/>
      <c r="E203" s="77"/>
    </row>
    <row r="204" spans="1:5">
      <c r="A204" s="77"/>
      <c r="B204" s="77"/>
      <c r="C204" s="78"/>
      <c r="D204" s="79"/>
      <c r="E204" s="77"/>
    </row>
    <row r="205" spans="1:5">
      <c r="A205" s="77"/>
      <c r="B205" s="77"/>
      <c r="C205" s="78"/>
      <c r="D205" s="79"/>
      <c r="E205" s="77"/>
    </row>
    <row r="206" spans="1:5">
      <c r="A206" s="77"/>
      <c r="B206" s="77"/>
      <c r="C206" s="78"/>
      <c r="D206" s="79"/>
      <c r="E206" s="77"/>
    </row>
    <row r="207" spans="1:5">
      <c r="A207" s="77"/>
      <c r="B207" s="77"/>
      <c r="C207" s="78"/>
      <c r="D207" s="79"/>
      <c r="E207" s="77"/>
    </row>
    <row r="208" spans="1:5">
      <c r="A208" s="77"/>
      <c r="B208" s="77"/>
      <c r="C208" s="78"/>
      <c r="D208" s="79"/>
      <c r="E208" s="77"/>
    </row>
    <row r="209" spans="1:5">
      <c r="A209" s="77"/>
      <c r="B209" s="77"/>
      <c r="C209" s="78"/>
      <c r="D209" s="79"/>
      <c r="E209" s="77"/>
    </row>
    <row r="210" spans="1:5">
      <c r="A210" s="77"/>
      <c r="B210" s="77"/>
      <c r="C210" s="78"/>
      <c r="D210" s="79"/>
      <c r="E210" s="77"/>
    </row>
    <row r="211" spans="1:5">
      <c r="A211" s="77"/>
      <c r="B211" s="77"/>
      <c r="C211" s="78"/>
      <c r="D211" s="79"/>
      <c r="E211" s="77"/>
    </row>
    <row r="212" spans="1:5">
      <c r="A212" s="77"/>
      <c r="B212" s="77"/>
      <c r="C212" s="78"/>
      <c r="D212" s="79"/>
      <c r="E212" s="77"/>
    </row>
    <row r="213" spans="1:5">
      <c r="A213" s="77"/>
      <c r="B213" s="77"/>
      <c r="C213" s="78"/>
      <c r="D213" s="79"/>
      <c r="E213" s="77"/>
    </row>
    <row r="214" spans="1:5">
      <c r="A214" s="77"/>
      <c r="B214" s="77"/>
      <c r="C214" s="78"/>
      <c r="D214" s="79"/>
      <c r="E214" s="77"/>
    </row>
    <row r="215" spans="1:5">
      <c r="A215" s="77"/>
      <c r="B215" s="77"/>
      <c r="C215" s="78"/>
      <c r="D215" s="79"/>
      <c r="E215" s="77"/>
    </row>
    <row r="216" spans="1:5">
      <c r="A216" s="77"/>
      <c r="B216" s="77"/>
      <c r="C216" s="78"/>
      <c r="D216" s="79"/>
      <c r="E216" s="77"/>
    </row>
    <row r="217" spans="1:5">
      <c r="A217" s="77"/>
      <c r="B217" s="77"/>
      <c r="C217" s="78"/>
      <c r="D217" s="79"/>
      <c r="E217" s="77"/>
    </row>
    <row r="218" spans="1:5">
      <c r="A218" s="77"/>
      <c r="B218" s="77"/>
      <c r="C218" s="78"/>
      <c r="D218" s="79"/>
      <c r="E218" s="77"/>
    </row>
    <row r="219" spans="1:5">
      <c r="A219" s="77"/>
      <c r="B219" s="77"/>
      <c r="C219" s="78"/>
      <c r="D219" s="79"/>
      <c r="E219" s="77"/>
    </row>
    <row r="220" spans="1:5">
      <c r="A220" s="77"/>
      <c r="B220" s="77"/>
      <c r="C220" s="78"/>
      <c r="D220" s="79"/>
      <c r="E220" s="77"/>
    </row>
    <row r="221" spans="1:5">
      <c r="A221" s="77"/>
      <c r="B221" s="77"/>
      <c r="C221" s="78"/>
      <c r="D221" s="79"/>
      <c r="E221" s="77"/>
    </row>
    <row r="222" spans="1:5">
      <c r="A222" s="77"/>
      <c r="B222" s="77"/>
      <c r="C222" s="78"/>
      <c r="D222" s="79"/>
      <c r="E222" s="77"/>
    </row>
    <row r="223" spans="1:5">
      <c r="A223" s="77"/>
      <c r="B223" s="77"/>
      <c r="C223" s="78"/>
      <c r="D223" s="79"/>
      <c r="E223" s="77"/>
    </row>
    <row r="224" spans="1:5">
      <c r="A224" s="77"/>
      <c r="B224" s="77"/>
      <c r="C224" s="78"/>
      <c r="D224" s="79"/>
      <c r="E224" s="77"/>
    </row>
    <row r="225" spans="1:5">
      <c r="A225" s="77"/>
      <c r="B225" s="77"/>
      <c r="C225" s="78"/>
      <c r="D225" s="79"/>
      <c r="E225" s="77"/>
    </row>
    <row r="226" spans="1:5">
      <c r="A226" s="77"/>
      <c r="B226" s="77"/>
      <c r="C226" s="78"/>
      <c r="D226" s="79"/>
      <c r="E226" s="77"/>
    </row>
    <row r="227" spans="1:5">
      <c r="A227" s="77"/>
      <c r="B227" s="77"/>
      <c r="C227" s="78"/>
      <c r="D227" s="79"/>
      <c r="E227" s="77"/>
    </row>
    <row r="228" spans="1:5">
      <c r="A228" s="77"/>
      <c r="B228" s="77"/>
      <c r="C228" s="78"/>
      <c r="D228" s="79"/>
      <c r="E228" s="77"/>
    </row>
    <row r="229" spans="1:5">
      <c r="A229" s="77"/>
      <c r="B229" s="77"/>
      <c r="C229" s="78"/>
      <c r="D229" s="79"/>
      <c r="E229" s="77"/>
    </row>
    <row r="230" spans="1:5">
      <c r="A230" s="77"/>
      <c r="B230" s="77"/>
      <c r="C230" s="78"/>
      <c r="D230" s="79"/>
      <c r="E230" s="77"/>
    </row>
    <row r="231" spans="1:5">
      <c r="A231" s="77"/>
      <c r="B231" s="77"/>
      <c r="C231" s="78"/>
      <c r="D231" s="79"/>
      <c r="E231" s="77"/>
    </row>
    <row r="232" spans="1:5">
      <c r="A232" s="77"/>
      <c r="B232" s="77"/>
      <c r="C232" s="78"/>
      <c r="D232" s="79"/>
      <c r="E232" s="77"/>
    </row>
    <row r="233" spans="1:5">
      <c r="A233" s="77"/>
      <c r="B233" s="77"/>
      <c r="C233" s="78"/>
      <c r="D233" s="79"/>
      <c r="E233" s="77"/>
    </row>
    <row r="234" spans="1:5">
      <c r="A234" s="77"/>
      <c r="B234" s="77"/>
      <c r="C234" s="78"/>
      <c r="D234" s="79"/>
      <c r="E234" s="77"/>
    </row>
    <row r="235" spans="1:5">
      <c r="A235" s="77"/>
      <c r="B235" s="77"/>
      <c r="C235" s="78"/>
      <c r="D235" s="79"/>
      <c r="E235" s="77"/>
    </row>
    <row r="236" spans="1:5">
      <c r="A236" s="77"/>
      <c r="B236" s="77"/>
      <c r="C236" s="78"/>
      <c r="D236" s="79"/>
      <c r="E236" s="77"/>
    </row>
    <row r="237" spans="1:5">
      <c r="A237" s="77"/>
      <c r="B237" s="77"/>
      <c r="C237" s="78"/>
      <c r="D237" s="79"/>
      <c r="E237" s="77"/>
    </row>
    <row r="238" spans="1:5">
      <c r="A238" s="77"/>
      <c r="B238" s="77"/>
      <c r="C238" s="78"/>
      <c r="D238" s="79"/>
      <c r="E238" s="77"/>
    </row>
    <row r="239" spans="1:5">
      <c r="A239" s="77"/>
      <c r="B239" s="77"/>
      <c r="C239" s="78"/>
      <c r="D239" s="79"/>
      <c r="E239" s="77"/>
    </row>
    <row r="240" spans="1:5">
      <c r="A240" s="77"/>
      <c r="B240" s="77"/>
      <c r="C240" s="78"/>
      <c r="D240" s="79"/>
      <c r="E240" s="77"/>
    </row>
    <row r="241" spans="1:5">
      <c r="A241" s="77"/>
      <c r="B241" s="77"/>
      <c r="C241" s="78"/>
      <c r="D241" s="79"/>
      <c r="E241" s="77"/>
    </row>
    <row r="242" spans="1:5">
      <c r="A242" s="77"/>
      <c r="B242" s="77"/>
      <c r="C242" s="78"/>
      <c r="D242" s="79"/>
      <c r="E242" s="77"/>
    </row>
    <row r="243" spans="1:5">
      <c r="A243" s="77"/>
      <c r="B243" s="77"/>
      <c r="C243" s="78"/>
      <c r="D243" s="79"/>
      <c r="E243" s="77"/>
    </row>
    <row r="244" spans="1:5">
      <c r="A244" s="77"/>
      <c r="B244" s="77"/>
      <c r="C244" s="78"/>
      <c r="D244" s="79"/>
      <c r="E244" s="77"/>
    </row>
    <row r="245" spans="1:5">
      <c r="A245" s="77"/>
      <c r="B245" s="77"/>
      <c r="C245" s="78"/>
      <c r="D245" s="79"/>
      <c r="E245" s="77"/>
    </row>
    <row r="246" spans="1:5">
      <c r="A246" s="77"/>
      <c r="B246" s="77"/>
      <c r="C246" s="78"/>
      <c r="D246" s="79"/>
      <c r="E246" s="77"/>
    </row>
    <row r="247" spans="1:5">
      <c r="A247" s="77"/>
      <c r="B247" s="77"/>
      <c r="C247" s="78"/>
      <c r="D247" s="79"/>
      <c r="E247" s="77"/>
    </row>
    <row r="248" spans="1:5">
      <c r="A248" s="77"/>
      <c r="B248" s="77"/>
      <c r="C248" s="78"/>
      <c r="D248" s="79"/>
      <c r="E248" s="77"/>
    </row>
    <row r="249" spans="1:5">
      <c r="A249" s="77"/>
      <c r="B249" s="77"/>
      <c r="C249" s="78"/>
      <c r="D249" s="79"/>
      <c r="E249" s="77"/>
    </row>
    <row r="250" spans="1:5">
      <c r="A250" s="77"/>
      <c r="B250" s="77"/>
      <c r="C250" s="78"/>
      <c r="D250" s="79"/>
      <c r="E250" s="77"/>
    </row>
    <row r="251" spans="1:5">
      <c r="A251" s="77"/>
      <c r="B251" s="77"/>
      <c r="C251" s="78"/>
      <c r="D251" s="79"/>
      <c r="E251" s="77"/>
    </row>
    <row r="252" spans="1:5">
      <c r="A252" s="77"/>
      <c r="B252" s="77"/>
      <c r="C252" s="78"/>
      <c r="D252" s="79"/>
      <c r="E252" s="77"/>
    </row>
    <row r="253" spans="1:5">
      <c r="A253" s="77"/>
      <c r="B253" s="77"/>
      <c r="C253" s="78"/>
      <c r="D253" s="79"/>
      <c r="E253" s="77"/>
    </row>
    <row r="254" spans="1:5">
      <c r="A254" s="77"/>
      <c r="B254" s="77"/>
      <c r="C254" s="78"/>
      <c r="D254" s="79"/>
      <c r="E254" s="77"/>
    </row>
    <row r="255" spans="1:5">
      <c r="A255" s="77"/>
      <c r="B255" s="77"/>
      <c r="C255" s="78"/>
      <c r="D255" s="79"/>
      <c r="E255" s="77"/>
    </row>
    <row r="256" spans="1:5">
      <c r="A256" s="77"/>
      <c r="B256" s="77"/>
      <c r="C256" s="78"/>
      <c r="D256" s="79"/>
      <c r="E256" s="77"/>
    </row>
    <row r="257" spans="1:5">
      <c r="A257" s="77"/>
      <c r="B257" s="77"/>
      <c r="C257" s="78"/>
      <c r="D257" s="79"/>
      <c r="E257" s="77"/>
    </row>
    <row r="258" spans="1:5">
      <c r="A258" s="77"/>
      <c r="B258" s="77"/>
      <c r="C258" s="78"/>
      <c r="D258" s="79"/>
      <c r="E258" s="77"/>
    </row>
    <row r="259" spans="1:5">
      <c r="A259" s="77"/>
      <c r="B259" s="77"/>
      <c r="C259" s="78"/>
      <c r="D259" s="79"/>
      <c r="E259" s="77"/>
    </row>
    <row r="260" spans="1:5">
      <c r="A260" s="77"/>
      <c r="B260" s="77"/>
      <c r="C260" s="78"/>
      <c r="D260" s="79"/>
      <c r="E260" s="77"/>
    </row>
    <row r="261" spans="1:5">
      <c r="A261" s="77"/>
      <c r="B261" s="77"/>
      <c r="C261" s="78"/>
      <c r="D261" s="79"/>
      <c r="E261" s="77"/>
    </row>
    <row r="262" spans="1:5">
      <c r="A262" s="77"/>
      <c r="B262" s="77"/>
      <c r="C262" s="78"/>
      <c r="D262" s="79"/>
      <c r="E262" s="77"/>
    </row>
    <row r="263" spans="1:5">
      <c r="A263" s="77"/>
      <c r="B263" s="77"/>
      <c r="C263" s="78"/>
      <c r="D263" s="79"/>
      <c r="E263" s="77"/>
    </row>
    <row r="264" spans="1:5">
      <c r="A264" s="77"/>
      <c r="B264" s="77"/>
      <c r="C264" s="78"/>
      <c r="D264" s="79"/>
      <c r="E264" s="77"/>
    </row>
    <row r="265" spans="1:5">
      <c r="A265" s="77"/>
      <c r="B265" s="77"/>
      <c r="C265" s="78"/>
      <c r="D265" s="79"/>
      <c r="E265" s="77"/>
    </row>
    <row r="266" spans="1:5">
      <c r="A266" s="77"/>
      <c r="B266" s="77"/>
      <c r="C266" s="78"/>
      <c r="D266" s="79"/>
      <c r="E266" s="77"/>
    </row>
    <row r="267" spans="1:5">
      <c r="A267" s="77"/>
      <c r="B267" s="77"/>
      <c r="C267" s="78"/>
      <c r="D267" s="79"/>
      <c r="E267" s="77"/>
    </row>
    <row r="268" spans="1:5">
      <c r="A268" s="77"/>
      <c r="B268" s="77"/>
      <c r="C268" s="78"/>
      <c r="D268" s="79"/>
      <c r="E268" s="77"/>
    </row>
    <row r="269" spans="1:5">
      <c r="A269" s="77"/>
      <c r="B269" s="77"/>
      <c r="C269" s="78"/>
      <c r="D269" s="79"/>
      <c r="E269" s="77"/>
    </row>
    <row r="270" spans="1:5">
      <c r="A270" s="77"/>
      <c r="B270" s="77"/>
      <c r="C270" s="78"/>
      <c r="D270" s="79"/>
      <c r="E270" s="77"/>
    </row>
    <row r="271" spans="1:5">
      <c r="A271" s="77"/>
      <c r="B271" s="77"/>
      <c r="C271" s="78"/>
      <c r="D271" s="79"/>
      <c r="E271" s="77"/>
    </row>
    <row r="272" spans="1:5">
      <c r="A272" s="77"/>
      <c r="B272" s="77"/>
      <c r="C272" s="78"/>
      <c r="D272" s="79"/>
      <c r="E272" s="77"/>
    </row>
    <row r="273" spans="1:5">
      <c r="A273" s="77"/>
      <c r="B273" s="77"/>
      <c r="C273" s="78"/>
      <c r="D273" s="79"/>
      <c r="E273" s="77"/>
    </row>
    <row r="274" spans="1:5">
      <c r="A274" s="77"/>
      <c r="B274" s="77"/>
      <c r="C274" s="78"/>
      <c r="D274" s="79"/>
      <c r="E274" s="77"/>
    </row>
    <row r="275" spans="1:5">
      <c r="A275" s="77"/>
      <c r="B275" s="77"/>
      <c r="C275" s="78"/>
      <c r="D275" s="79"/>
      <c r="E275" s="77"/>
    </row>
    <row r="276" spans="1:5">
      <c r="A276" s="77"/>
      <c r="B276" s="77"/>
      <c r="C276" s="78"/>
      <c r="D276" s="79"/>
      <c r="E276" s="77"/>
    </row>
    <row r="277" spans="1:5">
      <c r="A277" s="77"/>
      <c r="B277" s="77"/>
      <c r="C277" s="78"/>
      <c r="D277" s="79"/>
      <c r="E277" s="77"/>
    </row>
    <row r="278" spans="1:5">
      <c r="A278" s="77"/>
      <c r="B278" s="77"/>
      <c r="C278" s="78"/>
      <c r="D278" s="79"/>
      <c r="E278" s="77"/>
    </row>
    <row r="279" spans="1:5">
      <c r="A279" s="77"/>
      <c r="B279" s="77"/>
      <c r="C279" s="78"/>
      <c r="D279" s="79"/>
      <c r="E279" s="77"/>
    </row>
    <row r="280" spans="1:5">
      <c r="A280" s="77"/>
      <c r="B280" s="77"/>
      <c r="C280" s="78"/>
      <c r="D280" s="79"/>
      <c r="E280" s="77"/>
    </row>
    <row r="281" spans="1:5">
      <c r="A281" s="77"/>
      <c r="B281" s="77"/>
      <c r="C281" s="78"/>
      <c r="D281" s="79"/>
      <c r="E281" s="77"/>
    </row>
    <row r="282" spans="1:5">
      <c r="A282" s="77"/>
      <c r="B282" s="77"/>
      <c r="C282" s="78"/>
      <c r="D282" s="79"/>
      <c r="E282" s="77"/>
    </row>
    <row r="283" spans="1:5">
      <c r="A283" s="77"/>
      <c r="B283" s="77"/>
      <c r="C283" s="78"/>
      <c r="D283" s="79"/>
      <c r="E283" s="77"/>
    </row>
    <row r="284" spans="1:5">
      <c r="A284" s="77"/>
      <c r="B284" s="77"/>
      <c r="C284" s="78"/>
      <c r="D284" s="79"/>
      <c r="E284" s="77"/>
    </row>
    <row r="285" spans="1:5">
      <c r="A285" s="77"/>
      <c r="B285" s="77"/>
      <c r="C285" s="78"/>
      <c r="D285" s="79"/>
      <c r="E285" s="77"/>
    </row>
    <row r="286" spans="1:5">
      <c r="A286" s="77"/>
      <c r="B286" s="77"/>
      <c r="C286" s="78"/>
      <c r="D286" s="79"/>
      <c r="E286" s="77"/>
    </row>
    <row r="287" spans="1:5">
      <c r="A287" s="77"/>
      <c r="B287" s="77"/>
      <c r="C287" s="78"/>
      <c r="D287" s="79"/>
      <c r="E287" s="77"/>
    </row>
    <row r="288" spans="1:5">
      <c r="A288" s="77"/>
      <c r="B288" s="77"/>
      <c r="C288" s="78"/>
      <c r="D288" s="79"/>
      <c r="E288" s="77"/>
    </row>
    <row r="289" spans="1:5">
      <c r="A289" s="77"/>
      <c r="B289" s="77"/>
      <c r="C289" s="78"/>
      <c r="D289" s="79"/>
      <c r="E289" s="77"/>
    </row>
    <row r="290" spans="1:5">
      <c r="A290" s="77"/>
      <c r="B290" s="77"/>
      <c r="C290" s="78"/>
      <c r="D290" s="79"/>
      <c r="E290" s="77"/>
    </row>
    <row r="291" spans="1:5">
      <c r="A291" s="77"/>
      <c r="B291" s="77"/>
      <c r="C291" s="78"/>
      <c r="D291" s="79"/>
      <c r="E291" s="77"/>
    </row>
    <row r="292" spans="1:5">
      <c r="A292" s="77"/>
      <c r="B292" s="77"/>
      <c r="C292" s="78"/>
      <c r="D292" s="79"/>
      <c r="E292" s="77"/>
    </row>
    <row r="293" spans="1:5">
      <c r="A293" s="77"/>
      <c r="B293" s="77"/>
      <c r="C293" s="78"/>
      <c r="D293" s="79"/>
      <c r="E293" s="77"/>
    </row>
    <row r="294" spans="1:5">
      <c r="A294" s="77"/>
      <c r="B294" s="77"/>
      <c r="C294" s="78"/>
      <c r="D294" s="79"/>
      <c r="E294" s="77"/>
    </row>
    <row r="295" spans="1:5">
      <c r="A295" s="77"/>
      <c r="B295" s="77"/>
      <c r="C295" s="78"/>
      <c r="D295" s="79"/>
      <c r="E295" s="77"/>
    </row>
    <row r="296" spans="1:5">
      <c r="A296" s="77"/>
      <c r="B296" s="77"/>
      <c r="C296" s="78"/>
      <c r="D296" s="79"/>
      <c r="E296" s="77"/>
    </row>
    <row r="297" spans="1:5">
      <c r="A297" s="77"/>
      <c r="B297" s="77"/>
      <c r="C297" s="78"/>
      <c r="D297" s="79"/>
      <c r="E297" s="77"/>
    </row>
    <row r="298" spans="1:5">
      <c r="A298" s="77"/>
      <c r="B298" s="77"/>
      <c r="C298" s="78"/>
      <c r="D298" s="79"/>
      <c r="E298" s="77"/>
    </row>
    <row r="299" spans="1:5">
      <c r="A299" s="77"/>
      <c r="B299" s="77"/>
      <c r="C299" s="78"/>
      <c r="D299" s="79"/>
      <c r="E299" s="77"/>
    </row>
    <row r="300" spans="1:5">
      <c r="A300" s="77"/>
      <c r="B300" s="77"/>
      <c r="C300" s="78"/>
      <c r="D300" s="79"/>
      <c r="E300" s="77"/>
    </row>
    <row r="301" spans="1:5">
      <c r="A301" s="77"/>
      <c r="B301" s="77"/>
      <c r="C301" s="78"/>
      <c r="D301" s="79"/>
      <c r="E301" s="77"/>
    </row>
    <row r="302" spans="1:5">
      <c r="A302" s="77"/>
      <c r="B302" s="77"/>
      <c r="C302" s="78"/>
      <c r="D302" s="79"/>
      <c r="E302" s="77"/>
    </row>
    <row r="303" spans="1:5">
      <c r="A303" s="77"/>
      <c r="B303" s="77"/>
      <c r="C303" s="78"/>
      <c r="D303" s="79"/>
      <c r="E303" s="77"/>
    </row>
    <row r="304" spans="1:5">
      <c r="A304" s="77"/>
      <c r="B304" s="77"/>
      <c r="C304" s="78"/>
      <c r="D304" s="79"/>
      <c r="E304" s="77"/>
    </row>
    <row r="305" spans="1:5">
      <c r="A305" s="77"/>
      <c r="B305" s="77"/>
      <c r="C305" s="78"/>
      <c r="D305" s="79"/>
      <c r="E305" s="77"/>
    </row>
    <row r="306" spans="1:5">
      <c r="A306" s="77"/>
      <c r="B306" s="77"/>
      <c r="C306" s="78"/>
      <c r="D306" s="79"/>
      <c r="E306" s="77"/>
    </row>
    <row r="307" spans="1:5">
      <c r="A307" s="77"/>
      <c r="B307" s="77"/>
      <c r="C307" s="78"/>
      <c r="D307" s="79"/>
      <c r="E307" s="77"/>
    </row>
    <row r="308" spans="1:5">
      <c r="A308" s="77"/>
      <c r="B308" s="77"/>
      <c r="C308" s="78"/>
      <c r="D308" s="79"/>
      <c r="E308" s="77"/>
    </row>
    <row r="309" spans="1:5">
      <c r="A309" s="77"/>
      <c r="B309" s="77"/>
      <c r="C309" s="78"/>
      <c r="D309" s="79"/>
      <c r="E309" s="77"/>
    </row>
    <row r="310" spans="1:5">
      <c r="A310" s="77"/>
      <c r="B310" s="77"/>
      <c r="C310" s="78"/>
      <c r="D310" s="79"/>
      <c r="E310" s="77"/>
    </row>
    <row r="311" spans="1:5">
      <c r="A311" s="77"/>
      <c r="B311" s="77"/>
      <c r="C311" s="78"/>
      <c r="D311" s="79"/>
      <c r="E311" s="77"/>
    </row>
    <row r="312" spans="1:5">
      <c r="A312" s="77"/>
      <c r="B312" s="77"/>
      <c r="C312" s="78"/>
      <c r="D312" s="79"/>
      <c r="E312" s="77"/>
    </row>
    <row r="313" spans="1:5">
      <c r="A313" s="77"/>
      <c r="B313" s="77"/>
      <c r="C313" s="78"/>
      <c r="D313" s="79"/>
      <c r="E313" s="77"/>
    </row>
    <row r="314" spans="1:5">
      <c r="A314" s="77"/>
      <c r="B314" s="77"/>
      <c r="C314" s="78"/>
      <c r="D314" s="79"/>
      <c r="E314" s="77"/>
    </row>
    <row r="315" spans="1:5">
      <c r="A315" s="77"/>
      <c r="B315" s="77"/>
      <c r="C315" s="78"/>
      <c r="D315" s="79"/>
      <c r="E315" s="77"/>
    </row>
    <row r="316" spans="1:5">
      <c r="A316" s="77"/>
      <c r="B316" s="77"/>
      <c r="C316" s="78"/>
      <c r="D316" s="79"/>
      <c r="E316" s="77"/>
    </row>
    <row r="317" spans="1:5">
      <c r="A317" s="77"/>
      <c r="B317" s="77"/>
      <c r="C317" s="78"/>
      <c r="D317" s="79"/>
      <c r="E317" s="77"/>
    </row>
    <row r="318" spans="1:5">
      <c r="A318" s="77"/>
      <c r="B318" s="77"/>
      <c r="C318" s="78"/>
      <c r="D318" s="79"/>
      <c r="E318" s="77"/>
    </row>
    <row r="319" spans="1:5">
      <c r="A319" s="77"/>
      <c r="B319" s="77"/>
      <c r="C319" s="78"/>
      <c r="D319" s="79"/>
      <c r="E319" s="77"/>
    </row>
    <row r="320" spans="1:5">
      <c r="A320" s="77"/>
      <c r="B320" s="77"/>
      <c r="C320" s="78"/>
      <c r="D320" s="79"/>
      <c r="E320" s="77"/>
    </row>
    <row r="321" spans="1:5">
      <c r="A321" s="77"/>
      <c r="B321" s="77"/>
      <c r="C321" s="78"/>
      <c r="D321" s="79"/>
      <c r="E321" s="77"/>
    </row>
    <row r="322" spans="1:5">
      <c r="A322" s="77"/>
      <c r="B322" s="77"/>
      <c r="C322" s="78"/>
      <c r="D322" s="79"/>
      <c r="E322" s="77"/>
    </row>
    <row r="323" spans="1:5">
      <c r="A323" s="77"/>
      <c r="B323" s="77"/>
      <c r="C323" s="78"/>
      <c r="D323" s="79"/>
      <c r="E323" s="77"/>
    </row>
    <row r="324" spans="1:5">
      <c r="A324" s="77"/>
      <c r="B324" s="77"/>
      <c r="C324" s="78"/>
      <c r="D324" s="79"/>
      <c r="E324" s="77"/>
    </row>
    <row r="325" spans="1:5">
      <c r="A325" s="77"/>
      <c r="B325" s="77"/>
      <c r="C325" s="78"/>
      <c r="D325" s="79"/>
      <c r="E325" s="77"/>
    </row>
    <row r="326" spans="1:5">
      <c r="A326" s="77"/>
      <c r="B326" s="77"/>
      <c r="C326" s="78"/>
      <c r="D326" s="79"/>
      <c r="E326" s="77"/>
    </row>
    <row r="327" spans="1:5">
      <c r="A327" s="77"/>
      <c r="B327" s="77"/>
      <c r="C327" s="78"/>
      <c r="D327" s="79"/>
      <c r="E327" s="77"/>
    </row>
    <row r="328" spans="1:5">
      <c r="A328" s="77"/>
      <c r="B328" s="77"/>
      <c r="C328" s="78"/>
      <c r="D328" s="79"/>
      <c r="E328" s="77"/>
    </row>
    <row r="329" spans="1:5">
      <c r="A329" s="77"/>
      <c r="B329" s="77"/>
      <c r="C329" s="78"/>
      <c r="D329" s="79"/>
      <c r="E329" s="77"/>
    </row>
    <row r="330" spans="1:5">
      <c r="A330" s="77"/>
      <c r="B330" s="77"/>
      <c r="C330" s="78"/>
      <c r="D330" s="79"/>
      <c r="E330" s="77"/>
    </row>
    <row r="331" spans="1:5">
      <c r="A331" s="77"/>
      <c r="B331" s="77"/>
      <c r="C331" s="78"/>
      <c r="D331" s="79"/>
      <c r="E331" s="77"/>
    </row>
    <row r="332" spans="1:5">
      <c r="A332" s="77"/>
      <c r="B332" s="77"/>
      <c r="C332" s="78"/>
      <c r="D332" s="79"/>
      <c r="E332" s="77"/>
    </row>
    <row r="333" spans="1:5">
      <c r="A333" s="77"/>
      <c r="B333" s="77"/>
      <c r="C333" s="78"/>
      <c r="D333" s="79"/>
      <c r="E333" s="77"/>
    </row>
    <row r="334" spans="1:5">
      <c r="A334" s="77"/>
      <c r="B334" s="77"/>
      <c r="C334" s="78"/>
      <c r="D334" s="79"/>
      <c r="E334" s="77"/>
    </row>
    <row r="335" spans="1:5">
      <c r="A335" s="77"/>
      <c r="B335" s="77"/>
      <c r="C335" s="78"/>
      <c r="D335" s="79"/>
      <c r="E335" s="77"/>
    </row>
    <row r="336" spans="1:5">
      <c r="A336" s="77"/>
      <c r="B336" s="77"/>
      <c r="C336" s="78"/>
      <c r="D336" s="79"/>
      <c r="E336" s="77"/>
    </row>
    <row r="337" spans="1:5">
      <c r="A337" s="77"/>
      <c r="B337" s="77"/>
      <c r="C337" s="78"/>
      <c r="D337" s="79"/>
      <c r="E337" s="77"/>
    </row>
    <row r="338" spans="1:5">
      <c r="A338" s="77"/>
      <c r="B338" s="77"/>
      <c r="C338" s="78"/>
      <c r="D338" s="79"/>
      <c r="E338" s="77"/>
    </row>
    <row r="339" spans="1:5">
      <c r="A339" s="77"/>
      <c r="B339" s="77"/>
      <c r="C339" s="78"/>
      <c r="D339" s="79"/>
      <c r="E339" s="77"/>
    </row>
    <row r="340" spans="1:5">
      <c r="A340" s="77"/>
      <c r="B340" s="77"/>
      <c r="C340" s="78"/>
      <c r="D340" s="79"/>
      <c r="E340" s="77"/>
    </row>
    <row r="341" spans="1:5">
      <c r="A341" s="77"/>
      <c r="B341" s="77"/>
      <c r="C341" s="78"/>
      <c r="D341" s="79"/>
      <c r="E341" s="77"/>
    </row>
    <row r="342" spans="1:5">
      <c r="A342" s="77"/>
      <c r="B342" s="77"/>
      <c r="C342" s="78"/>
      <c r="D342" s="79"/>
      <c r="E342" s="77"/>
    </row>
    <row r="343" spans="1:5">
      <c r="A343" s="77"/>
      <c r="B343" s="77"/>
      <c r="C343" s="78"/>
      <c r="D343" s="79"/>
      <c r="E343" s="77"/>
    </row>
    <row r="344" spans="1:5">
      <c r="A344" s="77"/>
      <c r="B344" s="77"/>
      <c r="C344" s="78"/>
      <c r="D344" s="79"/>
      <c r="E344" s="77"/>
    </row>
    <row r="345" spans="1:5">
      <c r="A345" s="77"/>
      <c r="B345" s="77"/>
      <c r="C345" s="78"/>
      <c r="D345" s="79"/>
      <c r="E345" s="77"/>
    </row>
    <row r="346" spans="1:5">
      <c r="A346" s="77"/>
      <c r="B346" s="77"/>
      <c r="C346" s="78"/>
      <c r="D346" s="79"/>
      <c r="E346" s="77"/>
    </row>
    <row r="347" spans="1:5">
      <c r="A347" s="77"/>
      <c r="B347" s="77"/>
      <c r="C347" s="78"/>
      <c r="D347" s="79"/>
      <c r="E347" s="77"/>
    </row>
    <row r="348" spans="1:5">
      <c r="A348" s="77"/>
      <c r="B348" s="77"/>
      <c r="C348" s="78"/>
      <c r="D348" s="79"/>
      <c r="E348" s="77"/>
    </row>
    <row r="349" spans="1:5">
      <c r="A349" s="77"/>
      <c r="B349" s="77"/>
      <c r="C349" s="78"/>
      <c r="D349" s="79"/>
      <c r="E349" s="77"/>
    </row>
    <row r="350" spans="1:5">
      <c r="A350" s="77"/>
      <c r="B350" s="77"/>
      <c r="C350" s="78"/>
      <c r="D350" s="79"/>
      <c r="E350" s="77"/>
    </row>
    <row r="351" spans="1:5">
      <c r="A351" s="77"/>
      <c r="B351" s="77"/>
      <c r="C351" s="78"/>
      <c r="D351" s="79"/>
      <c r="E351" s="77"/>
    </row>
    <row r="352" spans="1:5">
      <c r="A352" s="77"/>
      <c r="B352" s="77"/>
      <c r="C352" s="78"/>
      <c r="D352" s="79"/>
      <c r="E352" s="77"/>
    </row>
    <row r="353" spans="1:5">
      <c r="A353" s="77"/>
      <c r="B353" s="77"/>
      <c r="C353" s="78"/>
      <c r="D353" s="79"/>
      <c r="E353" s="77"/>
    </row>
    <row r="354" spans="1:5">
      <c r="A354" s="77"/>
      <c r="B354" s="77"/>
      <c r="C354" s="78"/>
      <c r="D354" s="79"/>
      <c r="E354" s="77"/>
    </row>
    <row r="355" spans="1:5">
      <c r="A355" s="77"/>
      <c r="B355" s="77"/>
      <c r="C355" s="78"/>
      <c r="D355" s="79"/>
      <c r="E355" s="77"/>
    </row>
    <row r="356" spans="1:5">
      <c r="A356" s="77"/>
      <c r="B356" s="77"/>
      <c r="C356" s="78"/>
      <c r="D356" s="79"/>
      <c r="E356" s="77"/>
    </row>
    <row r="357" spans="1:5">
      <c r="A357" s="77"/>
      <c r="B357" s="77"/>
      <c r="C357" s="78"/>
      <c r="D357" s="79"/>
      <c r="E357" s="77"/>
    </row>
    <row r="358" spans="1:5">
      <c r="A358" s="77"/>
      <c r="B358" s="77"/>
      <c r="C358" s="78"/>
      <c r="D358" s="79"/>
      <c r="E358" s="77"/>
    </row>
    <row r="359" spans="1:5">
      <c r="A359" s="77"/>
      <c r="B359" s="77"/>
      <c r="C359" s="78"/>
      <c r="D359" s="79"/>
      <c r="E359" s="77"/>
    </row>
    <row r="360" spans="1:5">
      <c r="A360" s="77"/>
      <c r="B360" s="77"/>
      <c r="C360" s="78"/>
      <c r="D360" s="79"/>
      <c r="E360" s="77"/>
    </row>
    <row r="361" spans="1:5">
      <c r="A361" s="77"/>
      <c r="B361" s="77"/>
      <c r="C361" s="78"/>
      <c r="D361" s="79"/>
      <c r="E361" s="77"/>
    </row>
    <row r="362" spans="1:5">
      <c r="A362" s="77"/>
      <c r="B362" s="77"/>
      <c r="C362" s="78"/>
      <c r="D362" s="79"/>
      <c r="E362" s="77"/>
    </row>
    <row r="363" spans="1:5">
      <c r="A363" s="77"/>
      <c r="B363" s="77"/>
      <c r="C363" s="78"/>
      <c r="D363" s="79"/>
      <c r="E363" s="77"/>
    </row>
    <row r="364" spans="1:5">
      <c r="A364" s="77"/>
      <c r="B364" s="77"/>
      <c r="C364" s="78"/>
      <c r="D364" s="79"/>
      <c r="E364" s="77"/>
    </row>
    <row r="365" spans="1:5">
      <c r="A365" s="77"/>
      <c r="B365" s="77"/>
      <c r="C365" s="78"/>
      <c r="D365" s="79"/>
      <c r="E365" s="77"/>
    </row>
    <row r="366" spans="1:5">
      <c r="A366" s="77"/>
      <c r="B366" s="77"/>
      <c r="C366" s="78"/>
      <c r="D366" s="79"/>
      <c r="E366" s="77"/>
    </row>
    <row r="367" spans="1:5">
      <c r="A367" s="77"/>
      <c r="B367" s="77"/>
      <c r="C367" s="78"/>
      <c r="D367" s="79"/>
      <c r="E367" s="77"/>
    </row>
    <row r="368" spans="1:5">
      <c r="A368" s="77"/>
      <c r="B368" s="77"/>
      <c r="C368" s="78"/>
      <c r="D368" s="79"/>
      <c r="E368" s="77"/>
    </row>
    <row r="369" spans="1:5">
      <c r="A369" s="77"/>
      <c r="B369" s="77"/>
      <c r="C369" s="78"/>
      <c r="D369" s="79"/>
      <c r="E369" s="77"/>
    </row>
    <row r="370" spans="1:5">
      <c r="A370" s="77"/>
      <c r="B370" s="77"/>
      <c r="C370" s="78"/>
      <c r="D370" s="79"/>
      <c r="E370" s="77"/>
    </row>
    <row r="371" spans="1:5">
      <c r="A371" s="77"/>
      <c r="B371" s="77"/>
      <c r="C371" s="78"/>
      <c r="D371" s="79"/>
      <c r="E371" s="77"/>
    </row>
    <row r="372" spans="1:5">
      <c r="A372" s="77"/>
      <c r="B372" s="77"/>
      <c r="C372" s="78"/>
      <c r="D372" s="79"/>
      <c r="E372" s="77"/>
    </row>
    <row r="373" spans="1:5">
      <c r="A373" s="77"/>
      <c r="B373" s="77"/>
      <c r="C373" s="78"/>
      <c r="D373" s="79"/>
      <c r="E373" s="77"/>
    </row>
    <row r="374" spans="1:5">
      <c r="A374" s="77"/>
      <c r="B374" s="77"/>
      <c r="C374" s="78"/>
      <c r="D374" s="79"/>
      <c r="E374" s="77"/>
    </row>
    <row r="375" spans="1:5">
      <c r="A375" s="77"/>
      <c r="B375" s="77"/>
      <c r="C375" s="78"/>
      <c r="D375" s="79"/>
      <c r="E375" s="77"/>
    </row>
    <row r="376" spans="1:5">
      <c r="A376" s="77"/>
      <c r="B376" s="77"/>
      <c r="C376" s="78"/>
      <c r="D376" s="79"/>
      <c r="E376" s="77"/>
    </row>
    <row r="377" spans="1:5">
      <c r="A377" s="77"/>
      <c r="B377" s="77"/>
      <c r="C377" s="78"/>
      <c r="D377" s="79"/>
      <c r="E377" s="77"/>
    </row>
    <row r="378" spans="1:5">
      <c r="A378" s="77"/>
      <c r="B378" s="77"/>
      <c r="C378" s="78"/>
      <c r="D378" s="79"/>
      <c r="E378" s="77"/>
    </row>
    <row r="379" spans="1:5">
      <c r="A379" s="77"/>
      <c r="B379" s="77"/>
      <c r="C379" s="78"/>
      <c r="D379" s="79"/>
      <c r="E379" s="77"/>
    </row>
    <row r="380" spans="1:5">
      <c r="A380" s="77"/>
      <c r="B380" s="77"/>
      <c r="C380" s="78"/>
      <c r="D380" s="79"/>
      <c r="E380" s="77"/>
    </row>
    <row r="381" spans="1:5">
      <c r="A381" s="77"/>
      <c r="B381" s="77"/>
      <c r="C381" s="78"/>
      <c r="D381" s="79"/>
      <c r="E381" s="77"/>
    </row>
    <row r="382" spans="1:5">
      <c r="A382" s="77"/>
      <c r="B382" s="77"/>
      <c r="C382" s="78"/>
      <c r="D382" s="79"/>
      <c r="E382" s="77"/>
    </row>
    <row r="383" spans="1:5">
      <c r="A383" s="77"/>
      <c r="B383" s="77"/>
      <c r="C383" s="78"/>
      <c r="D383" s="79"/>
      <c r="E383" s="77"/>
    </row>
    <row r="384" spans="1:5">
      <c r="A384" s="77"/>
      <c r="B384" s="77"/>
      <c r="C384" s="78"/>
      <c r="D384" s="79"/>
      <c r="E384" s="77"/>
    </row>
    <row r="385" spans="1:5">
      <c r="A385" s="77"/>
      <c r="B385" s="77"/>
      <c r="C385" s="78"/>
      <c r="D385" s="79"/>
      <c r="E385" s="77"/>
    </row>
    <row r="386" spans="1:5">
      <c r="A386" s="77"/>
      <c r="B386" s="77"/>
      <c r="C386" s="78"/>
      <c r="D386" s="79"/>
      <c r="E386" s="77"/>
    </row>
    <row r="387" spans="1:5">
      <c r="A387" s="77"/>
      <c r="B387" s="77"/>
      <c r="C387" s="78"/>
      <c r="D387" s="79"/>
      <c r="E387" s="77"/>
    </row>
    <row r="388" spans="1:5">
      <c r="A388" s="77"/>
      <c r="B388" s="77"/>
      <c r="C388" s="78"/>
      <c r="D388" s="79"/>
      <c r="E388" s="77"/>
    </row>
    <row r="389" spans="1:5">
      <c r="A389" s="77"/>
      <c r="B389" s="77"/>
      <c r="C389" s="78"/>
      <c r="D389" s="79"/>
      <c r="E389" s="77"/>
    </row>
    <row r="390" spans="1:5">
      <c r="A390" s="77"/>
      <c r="B390" s="77"/>
      <c r="C390" s="78"/>
      <c r="D390" s="79"/>
      <c r="E390" s="77"/>
    </row>
    <row r="391" spans="1:5">
      <c r="A391" s="77"/>
      <c r="B391" s="77"/>
      <c r="C391" s="78"/>
      <c r="D391" s="79"/>
      <c r="E391" s="77"/>
    </row>
    <row r="392" spans="1:5">
      <c r="A392" s="77"/>
      <c r="B392" s="77"/>
      <c r="C392" s="78"/>
      <c r="D392" s="79"/>
      <c r="E392" s="77"/>
    </row>
    <row r="393" spans="1:5">
      <c r="A393" s="77"/>
      <c r="B393" s="77"/>
      <c r="C393" s="78"/>
      <c r="D393" s="79"/>
      <c r="E393" s="77"/>
    </row>
    <row r="394" spans="1:5">
      <c r="A394" s="77"/>
      <c r="B394" s="77"/>
      <c r="C394" s="78"/>
      <c r="D394" s="79"/>
      <c r="E394" s="77"/>
    </row>
    <row r="395" spans="1:5">
      <c r="A395" s="77"/>
      <c r="B395" s="77"/>
      <c r="C395" s="78"/>
      <c r="D395" s="79"/>
      <c r="E395" s="77"/>
    </row>
    <row r="396" spans="1:5">
      <c r="A396" s="77"/>
      <c r="B396" s="77"/>
      <c r="C396" s="78"/>
      <c r="D396" s="79"/>
      <c r="E396" s="77"/>
    </row>
    <row r="397" spans="1:5">
      <c r="A397" s="77"/>
      <c r="B397" s="77"/>
      <c r="C397" s="78"/>
      <c r="D397" s="79"/>
      <c r="E397" s="77"/>
    </row>
    <row r="398" spans="1:5">
      <c r="A398" s="77"/>
      <c r="B398" s="77"/>
      <c r="C398" s="78"/>
      <c r="D398" s="79"/>
      <c r="E398" s="77"/>
    </row>
    <row r="399" spans="1:5">
      <c r="A399" s="77"/>
      <c r="B399" s="77"/>
      <c r="C399" s="78"/>
      <c r="D399" s="79"/>
      <c r="E399" s="77"/>
    </row>
    <row r="400" spans="1:5">
      <c r="A400" s="77"/>
      <c r="B400" s="77"/>
      <c r="C400" s="78"/>
      <c r="D400" s="79"/>
      <c r="E400" s="77"/>
    </row>
  </sheetData>
  <phoneticPr fontId="1" type="noConversion"/>
  <dataValidations count="1">
    <dataValidation type="list" allowBlank="1" showInputMessage="1" showErrorMessage="1" sqref="B2:B165">
      <formula1>핵심운용인력변경구분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V48"/>
  <sheetViews>
    <sheetView topLeftCell="D4" zoomScaleNormal="100" workbookViewId="0">
      <selection activeCell="D4" sqref="D4:I4"/>
    </sheetView>
  </sheetViews>
  <sheetFormatPr defaultColWidth="9" defaultRowHeight="13.5"/>
  <cols>
    <col min="1" max="3" width="0" style="41" hidden="1" customWidth="1"/>
    <col min="4" max="4" width="42.75" style="41" bestFit="1" customWidth="1"/>
    <col min="5" max="5" width="15.375" style="41" customWidth="1"/>
    <col min="6" max="6" width="15.625" style="41" customWidth="1"/>
    <col min="7" max="7" width="17.875" style="41" customWidth="1"/>
    <col min="8" max="9" width="40.625" style="41" customWidth="1"/>
    <col min="10" max="12" width="19.375" style="41" customWidth="1"/>
    <col min="13" max="13" width="20.875" style="41" customWidth="1"/>
    <col min="14" max="15" width="9.75" style="41" bestFit="1" customWidth="1"/>
    <col min="16" max="16" width="10.25" style="41" customWidth="1"/>
    <col min="17" max="16384" width="9" style="41"/>
  </cols>
  <sheetData>
    <row r="1" spans="4:22" hidden="1"/>
    <row r="2" spans="4:22" hidden="1"/>
    <row r="3" spans="4:22" ht="21" hidden="1" customHeight="1"/>
    <row r="4" spans="4:22" ht="16.5" customHeight="1">
      <c r="D4" s="560" t="s">
        <v>397</v>
      </c>
      <c r="E4" s="586"/>
      <c r="F4" s="586"/>
      <c r="G4" s="586"/>
      <c r="H4" s="586"/>
      <c r="I4" s="587"/>
      <c r="J4" s="569" t="s">
        <v>398</v>
      </c>
      <c r="K4" s="569"/>
      <c r="L4" s="569"/>
      <c r="M4" s="569"/>
      <c r="N4" s="560" t="s">
        <v>399</v>
      </c>
      <c r="O4" s="547"/>
      <c r="P4" s="548"/>
      <c r="Q4" s="569" t="s">
        <v>400</v>
      </c>
      <c r="S4" s="267"/>
      <c r="T4" s="204"/>
      <c r="U4" s="204"/>
      <c r="V4" s="204"/>
    </row>
    <row r="5" spans="4:22" ht="27">
      <c r="D5" s="61" t="s">
        <v>401</v>
      </c>
      <c r="E5" s="61" t="s">
        <v>402</v>
      </c>
      <c r="F5" s="55" t="s">
        <v>403</v>
      </c>
      <c r="G5" s="271" t="s">
        <v>976</v>
      </c>
      <c r="H5" s="272" t="s">
        <v>977</v>
      </c>
      <c r="I5" s="273" t="s">
        <v>404</v>
      </c>
      <c r="J5" s="272" t="s">
        <v>978</v>
      </c>
      <c r="K5" s="271" t="s">
        <v>979</v>
      </c>
      <c r="L5" s="271" t="s">
        <v>980</v>
      </c>
      <c r="M5" s="271" t="s">
        <v>981</v>
      </c>
      <c r="N5" s="61" t="s">
        <v>378</v>
      </c>
      <c r="O5" s="61" t="s">
        <v>379</v>
      </c>
      <c r="P5" s="61" t="s">
        <v>405</v>
      </c>
      <c r="Q5" s="569"/>
      <c r="S5" s="268"/>
    </row>
    <row r="6" spans="4:22" hidden="1">
      <c r="D6" s="17"/>
      <c r="E6" s="17"/>
      <c r="F6" s="68"/>
      <c r="G6" s="69"/>
      <c r="H6" s="70"/>
      <c r="I6" s="70"/>
      <c r="J6" s="17"/>
      <c r="K6" s="199"/>
      <c r="L6" s="199"/>
      <c r="M6" s="17"/>
      <c r="N6" s="17"/>
      <c r="O6" s="17"/>
      <c r="P6" s="71"/>
      <c r="Q6" s="17"/>
    </row>
    <row r="7" spans="4:22" hidden="1">
      <c r="D7" s="17"/>
      <c r="E7" s="17"/>
      <c r="F7" s="68"/>
      <c r="G7" s="69"/>
      <c r="H7" s="70"/>
      <c r="I7" s="70"/>
      <c r="J7" s="17"/>
      <c r="K7" s="199"/>
      <c r="L7" s="199"/>
      <c r="M7" s="17"/>
      <c r="N7" s="17"/>
      <c r="O7" s="17"/>
      <c r="P7" s="71"/>
      <c r="Q7" s="17"/>
    </row>
    <row r="8" spans="4:22" hidden="1">
      <c r="D8" s="17"/>
      <c r="E8" s="17"/>
      <c r="F8" s="68"/>
      <c r="G8" s="69"/>
      <c r="H8" s="70"/>
      <c r="I8" s="70"/>
      <c r="J8" s="17"/>
      <c r="K8" s="199"/>
      <c r="L8" s="199"/>
      <c r="M8" s="17"/>
      <c r="N8" s="17"/>
      <c r="O8" s="17"/>
      <c r="P8" s="71"/>
      <c r="Q8" s="17"/>
    </row>
    <row r="9" spans="4:22" hidden="1">
      <c r="D9" s="17"/>
      <c r="E9" s="17"/>
      <c r="F9" s="68"/>
      <c r="G9" s="69"/>
      <c r="H9" s="70"/>
      <c r="I9" s="70"/>
      <c r="J9" s="17"/>
      <c r="K9" s="199"/>
      <c r="L9" s="199"/>
      <c r="M9" s="17"/>
      <c r="N9" s="17"/>
      <c r="O9" s="17"/>
      <c r="P9" s="71"/>
      <c r="Q9" s="17"/>
    </row>
    <row r="10" spans="4:22" hidden="1">
      <c r="D10" s="17"/>
      <c r="E10" s="17"/>
      <c r="F10" s="68"/>
      <c r="G10" s="69"/>
      <c r="H10" s="70"/>
      <c r="I10" s="70"/>
      <c r="J10" s="17"/>
      <c r="K10" s="199"/>
      <c r="L10" s="199"/>
      <c r="M10" s="17"/>
      <c r="N10" s="17"/>
      <c r="O10" s="17"/>
      <c r="P10" s="71"/>
      <c r="Q10" s="17"/>
    </row>
    <row r="11" spans="4:22">
      <c r="D11" s="17"/>
      <c r="E11" s="54" t="s">
        <v>1167</v>
      </c>
      <c r="F11" s="228" t="s">
        <v>1066</v>
      </c>
      <c r="G11" s="324" t="s">
        <v>1168</v>
      </c>
      <c r="H11" s="203" t="s">
        <v>1169</v>
      </c>
      <c r="I11" s="70"/>
      <c r="J11" s="17"/>
      <c r="K11" s="203" t="s">
        <v>114</v>
      </c>
      <c r="L11" s="203" t="s">
        <v>114</v>
      </c>
      <c r="M11" s="73"/>
      <c r="N11" s="66">
        <v>44562</v>
      </c>
      <c r="O11" s="66">
        <v>44927</v>
      </c>
      <c r="P11" s="74">
        <f>IF(ISBLANK(N11),"",DATEDIF(N11,O11,"d")/365)</f>
        <v>1</v>
      </c>
      <c r="Q11" s="275" t="s">
        <v>114</v>
      </c>
    </row>
    <row r="12" spans="4:22">
      <c r="D12" s="17"/>
      <c r="E12" s="54"/>
      <c r="F12" s="72"/>
      <c r="G12" s="324"/>
      <c r="H12" s="203"/>
      <c r="I12" s="70"/>
      <c r="J12" s="17"/>
      <c r="K12" s="203"/>
      <c r="L12" s="203"/>
      <c r="M12" s="73"/>
      <c r="N12" s="66"/>
      <c r="O12" s="66"/>
      <c r="P12" s="74" t="str">
        <f>IF(ISBLANK(N12),"",DATEDIF(N12,O12,"d")/365)</f>
        <v/>
      </c>
      <c r="Q12" s="275"/>
    </row>
    <row r="13" spans="4:22">
      <c r="D13" s="17"/>
      <c r="E13" s="54"/>
      <c r="F13" s="72"/>
      <c r="G13" s="324"/>
      <c r="H13" s="203"/>
      <c r="I13" s="70"/>
      <c r="J13" s="17"/>
      <c r="K13" s="203"/>
      <c r="L13" s="203"/>
      <c r="M13" s="73"/>
      <c r="N13" s="66"/>
      <c r="O13" s="66"/>
      <c r="P13" s="74" t="str">
        <f>IF(ISBLANK(N13),"",DATEDIF(N13,O13,"d")/365)</f>
        <v/>
      </c>
      <c r="Q13" s="275"/>
    </row>
    <row r="14" spans="4:22">
      <c r="D14" s="17"/>
      <c r="E14" s="54"/>
      <c r="F14" s="72"/>
      <c r="G14" s="324"/>
      <c r="H14" s="203"/>
      <c r="I14" s="70"/>
      <c r="J14" s="17"/>
      <c r="K14" s="203"/>
      <c r="L14" s="203"/>
      <c r="M14" s="73"/>
      <c r="N14" s="66"/>
      <c r="O14" s="66"/>
      <c r="P14" s="74" t="str">
        <f>IF(ISBLANK(N14),"",DATEDIF(N14,O14,"d")/365)</f>
        <v/>
      </c>
      <c r="Q14" s="275"/>
    </row>
    <row r="15" spans="4:22">
      <c r="D15" s="17"/>
      <c r="E15" s="54"/>
      <c r="F15" s="72"/>
      <c r="G15" s="324"/>
      <c r="H15" s="203"/>
      <c r="I15" s="70"/>
      <c r="J15" s="17"/>
      <c r="K15" s="203"/>
      <c r="L15" s="203"/>
      <c r="M15" s="73"/>
      <c r="N15" s="66"/>
      <c r="O15" s="66"/>
      <c r="P15" s="74" t="str">
        <f>IF(ISBLANK(N15),"",DATEDIF(N15,O15,"d")/365)</f>
        <v/>
      </c>
      <c r="Q15" s="275"/>
    </row>
    <row r="16" spans="4:22">
      <c r="D16" s="17"/>
      <c r="E16" s="54"/>
      <c r="F16" s="72"/>
      <c r="G16" s="324"/>
      <c r="H16" s="203"/>
      <c r="I16" s="70"/>
      <c r="J16" s="17"/>
      <c r="K16" s="203"/>
      <c r="L16" s="203"/>
      <c r="M16" s="73"/>
      <c r="N16" s="66"/>
      <c r="O16" s="66"/>
      <c r="P16" s="74" t="str">
        <f t="shared" ref="P16:P48" si="0">IF(ISBLANK(N16),"",DATEDIF(N16,O16,"d")/365)</f>
        <v/>
      </c>
      <c r="Q16" s="275"/>
    </row>
    <row r="17" spans="4:17">
      <c r="D17" s="17"/>
      <c r="E17" s="54"/>
      <c r="F17" s="72"/>
      <c r="G17" s="324"/>
      <c r="H17" s="203"/>
      <c r="I17" s="70"/>
      <c r="J17" s="17"/>
      <c r="K17" s="203"/>
      <c r="L17" s="203"/>
      <c r="M17" s="73"/>
      <c r="N17" s="66"/>
      <c r="O17" s="66"/>
      <c r="P17" s="74" t="str">
        <f t="shared" si="0"/>
        <v/>
      </c>
      <c r="Q17" s="275"/>
    </row>
    <row r="18" spans="4:17">
      <c r="D18" s="17"/>
      <c r="E18" s="54"/>
      <c r="F18" s="72"/>
      <c r="G18" s="324"/>
      <c r="H18" s="203"/>
      <c r="I18" s="70"/>
      <c r="J18" s="17"/>
      <c r="K18" s="203"/>
      <c r="L18" s="203"/>
      <c r="M18" s="73"/>
      <c r="N18" s="66"/>
      <c r="O18" s="66"/>
      <c r="P18" s="74" t="str">
        <f t="shared" si="0"/>
        <v/>
      </c>
      <c r="Q18" s="275"/>
    </row>
    <row r="19" spans="4:17">
      <c r="D19" s="17"/>
      <c r="E19" s="54"/>
      <c r="F19" s="72"/>
      <c r="G19" s="324"/>
      <c r="H19" s="203"/>
      <c r="I19" s="70"/>
      <c r="J19" s="17"/>
      <c r="K19" s="203"/>
      <c r="L19" s="203"/>
      <c r="M19" s="73"/>
      <c r="N19" s="66"/>
      <c r="O19" s="66"/>
      <c r="P19" s="74" t="str">
        <f t="shared" si="0"/>
        <v/>
      </c>
      <c r="Q19" s="275"/>
    </row>
    <row r="20" spans="4:17">
      <c r="D20" s="199"/>
      <c r="E20" s="228"/>
      <c r="F20" s="228"/>
      <c r="G20" s="324"/>
      <c r="H20" s="203"/>
      <c r="I20" s="199"/>
      <c r="J20" s="199"/>
      <c r="K20" s="203"/>
      <c r="L20" s="203"/>
      <c r="M20" s="73"/>
      <c r="N20" s="66"/>
      <c r="O20" s="66"/>
      <c r="P20" s="74" t="str">
        <f t="shared" si="0"/>
        <v/>
      </c>
      <c r="Q20" s="275"/>
    </row>
    <row r="21" spans="4:17">
      <c r="D21" s="201"/>
      <c r="E21" s="201"/>
      <c r="F21" s="201"/>
      <c r="G21" s="324"/>
      <c r="H21" s="203"/>
      <c r="I21" s="201"/>
      <c r="J21" s="201"/>
      <c r="K21" s="274"/>
      <c r="L21" s="274"/>
      <c r="M21" s="201"/>
      <c r="N21" s="66"/>
      <c r="O21" s="66"/>
      <c r="P21" s="74" t="str">
        <f t="shared" si="0"/>
        <v/>
      </c>
      <c r="Q21" s="276"/>
    </row>
    <row r="22" spans="4:17">
      <c r="D22" s="201"/>
      <c r="E22" s="201"/>
      <c r="F22" s="201"/>
      <c r="G22" s="324"/>
      <c r="H22" s="203"/>
      <c r="I22" s="201"/>
      <c r="J22" s="201"/>
      <c r="K22" s="274"/>
      <c r="L22" s="274"/>
      <c r="M22" s="201"/>
      <c r="N22" s="66"/>
      <c r="O22" s="66"/>
      <c r="P22" s="74" t="str">
        <f t="shared" si="0"/>
        <v/>
      </c>
      <c r="Q22" s="276"/>
    </row>
    <row r="23" spans="4:17">
      <c r="D23" s="201"/>
      <c r="E23" s="201"/>
      <c r="F23" s="201"/>
      <c r="G23" s="324"/>
      <c r="H23" s="203"/>
      <c r="I23" s="201"/>
      <c r="J23" s="201"/>
      <c r="K23" s="274"/>
      <c r="L23" s="274"/>
      <c r="M23" s="201"/>
      <c r="N23" s="66"/>
      <c r="O23" s="66"/>
      <c r="P23" s="74" t="str">
        <f t="shared" si="0"/>
        <v/>
      </c>
      <c r="Q23" s="276"/>
    </row>
    <row r="24" spans="4:17">
      <c r="D24" s="201"/>
      <c r="E24" s="201"/>
      <c r="F24" s="201"/>
      <c r="G24" s="324"/>
      <c r="H24" s="203"/>
      <c r="I24" s="201"/>
      <c r="J24" s="201"/>
      <c r="K24" s="274"/>
      <c r="L24" s="274"/>
      <c r="M24" s="201"/>
      <c r="N24" s="66"/>
      <c r="O24" s="66"/>
      <c r="P24" s="74" t="str">
        <f t="shared" si="0"/>
        <v/>
      </c>
      <c r="Q24" s="276"/>
    </row>
    <row r="25" spans="4:17">
      <c r="D25" s="201"/>
      <c r="E25" s="201"/>
      <c r="F25" s="201"/>
      <c r="G25" s="324"/>
      <c r="H25" s="203"/>
      <c r="I25" s="201"/>
      <c r="J25" s="201"/>
      <c r="K25" s="274"/>
      <c r="L25" s="274"/>
      <c r="M25" s="201"/>
      <c r="N25" s="66"/>
      <c r="O25" s="66"/>
      <c r="P25" s="74" t="str">
        <f t="shared" si="0"/>
        <v/>
      </c>
      <c r="Q25" s="276"/>
    </row>
    <row r="26" spans="4:17">
      <c r="D26" s="201"/>
      <c r="E26" s="201"/>
      <c r="F26" s="201"/>
      <c r="G26" s="324"/>
      <c r="H26" s="203"/>
      <c r="I26" s="201"/>
      <c r="J26" s="201"/>
      <c r="K26" s="274"/>
      <c r="L26" s="274"/>
      <c r="M26" s="201"/>
      <c r="N26" s="66"/>
      <c r="O26" s="66"/>
      <c r="P26" s="74" t="str">
        <f t="shared" si="0"/>
        <v/>
      </c>
      <c r="Q26" s="276"/>
    </row>
    <row r="27" spans="4:17">
      <c r="D27" s="201"/>
      <c r="E27" s="201"/>
      <c r="F27" s="201"/>
      <c r="G27" s="324"/>
      <c r="H27" s="203"/>
      <c r="I27" s="201"/>
      <c r="J27" s="201"/>
      <c r="K27" s="274"/>
      <c r="L27" s="274"/>
      <c r="M27" s="201"/>
      <c r="N27" s="66"/>
      <c r="O27" s="66"/>
      <c r="P27" s="74" t="str">
        <f t="shared" si="0"/>
        <v/>
      </c>
      <c r="Q27" s="276"/>
    </row>
    <row r="28" spans="4:17">
      <c r="D28" s="201"/>
      <c r="E28" s="201"/>
      <c r="F28" s="201"/>
      <c r="G28" s="324"/>
      <c r="H28" s="203"/>
      <c r="I28" s="201"/>
      <c r="J28" s="201"/>
      <c r="K28" s="274"/>
      <c r="L28" s="274"/>
      <c r="M28" s="201"/>
      <c r="N28" s="66"/>
      <c r="O28" s="66"/>
      <c r="P28" s="74" t="str">
        <f t="shared" si="0"/>
        <v/>
      </c>
      <c r="Q28" s="276"/>
    </row>
    <row r="29" spans="4:17">
      <c r="D29" s="201"/>
      <c r="E29" s="201"/>
      <c r="F29" s="201"/>
      <c r="G29" s="324"/>
      <c r="H29" s="203"/>
      <c r="I29" s="201"/>
      <c r="J29" s="201"/>
      <c r="K29" s="274"/>
      <c r="L29" s="274"/>
      <c r="M29" s="201"/>
      <c r="N29" s="66"/>
      <c r="O29" s="66"/>
      <c r="P29" s="74" t="str">
        <f t="shared" si="0"/>
        <v/>
      </c>
      <c r="Q29" s="276"/>
    </row>
    <row r="30" spans="4:17">
      <c r="D30" s="201"/>
      <c r="E30" s="201"/>
      <c r="F30" s="201"/>
      <c r="G30" s="324"/>
      <c r="H30" s="203"/>
      <c r="I30" s="201"/>
      <c r="J30" s="201"/>
      <c r="K30" s="274"/>
      <c r="L30" s="274"/>
      <c r="M30" s="201"/>
      <c r="N30" s="66"/>
      <c r="O30" s="66"/>
      <c r="P30" s="74" t="str">
        <f t="shared" si="0"/>
        <v/>
      </c>
      <c r="Q30" s="276"/>
    </row>
    <row r="31" spans="4:17">
      <c r="D31" s="201"/>
      <c r="E31" s="201"/>
      <c r="F31" s="201"/>
      <c r="G31" s="324"/>
      <c r="H31" s="203"/>
      <c r="I31" s="201"/>
      <c r="J31" s="201"/>
      <c r="K31" s="274"/>
      <c r="L31" s="274"/>
      <c r="M31" s="201"/>
      <c r="N31" s="66"/>
      <c r="O31" s="66"/>
      <c r="P31" s="74" t="str">
        <f t="shared" si="0"/>
        <v/>
      </c>
      <c r="Q31" s="276"/>
    </row>
    <row r="32" spans="4:17">
      <c r="D32" s="201"/>
      <c r="E32" s="201"/>
      <c r="F32" s="201"/>
      <c r="G32" s="324"/>
      <c r="H32" s="203"/>
      <c r="I32" s="201"/>
      <c r="J32" s="201"/>
      <c r="K32" s="274"/>
      <c r="L32" s="274"/>
      <c r="M32" s="201"/>
      <c r="N32" s="66"/>
      <c r="O32" s="66"/>
      <c r="P32" s="74" t="str">
        <f t="shared" si="0"/>
        <v/>
      </c>
      <c r="Q32" s="276"/>
    </row>
    <row r="33" spans="4:17">
      <c r="D33" s="201"/>
      <c r="E33" s="201"/>
      <c r="F33" s="201"/>
      <c r="G33" s="325"/>
      <c r="H33" s="274"/>
      <c r="I33" s="201"/>
      <c r="J33" s="201"/>
      <c r="K33" s="274"/>
      <c r="L33" s="274"/>
      <c r="M33" s="201"/>
      <c r="N33" s="201"/>
      <c r="O33" s="201"/>
      <c r="P33" s="74" t="str">
        <f t="shared" si="0"/>
        <v/>
      </c>
      <c r="Q33" s="274"/>
    </row>
    <row r="34" spans="4:17">
      <c r="D34" s="201"/>
      <c r="E34" s="201"/>
      <c r="F34" s="201"/>
      <c r="G34" s="325"/>
      <c r="H34" s="274"/>
      <c r="I34" s="201"/>
      <c r="J34" s="201"/>
      <c r="K34" s="274"/>
      <c r="L34" s="274"/>
      <c r="M34" s="201"/>
      <c r="N34" s="201"/>
      <c r="O34" s="201"/>
      <c r="P34" s="74" t="str">
        <f t="shared" si="0"/>
        <v/>
      </c>
      <c r="Q34" s="274"/>
    </row>
    <row r="35" spans="4:17">
      <c r="D35" s="201"/>
      <c r="E35" s="201"/>
      <c r="F35" s="201"/>
      <c r="G35" s="325"/>
      <c r="H35" s="274"/>
      <c r="I35" s="201"/>
      <c r="J35" s="201"/>
      <c r="K35" s="274"/>
      <c r="L35" s="274"/>
      <c r="M35" s="201"/>
      <c r="N35" s="201"/>
      <c r="O35" s="201"/>
      <c r="P35" s="74" t="str">
        <f t="shared" si="0"/>
        <v/>
      </c>
      <c r="Q35" s="274"/>
    </row>
    <row r="36" spans="4:17">
      <c r="D36" s="201"/>
      <c r="E36" s="201"/>
      <c r="F36" s="201"/>
      <c r="G36" s="325"/>
      <c r="H36" s="274"/>
      <c r="I36" s="201"/>
      <c r="J36" s="201"/>
      <c r="K36" s="274"/>
      <c r="L36" s="274"/>
      <c r="M36" s="201"/>
      <c r="N36" s="201"/>
      <c r="O36" s="201"/>
      <c r="P36" s="74" t="str">
        <f t="shared" si="0"/>
        <v/>
      </c>
      <c r="Q36" s="274"/>
    </row>
    <row r="37" spans="4:17">
      <c r="D37" s="201"/>
      <c r="E37" s="201"/>
      <c r="F37" s="201"/>
      <c r="G37" s="325"/>
      <c r="H37" s="274"/>
      <c r="I37" s="201"/>
      <c r="J37" s="201"/>
      <c r="K37" s="274"/>
      <c r="L37" s="274"/>
      <c r="M37" s="201"/>
      <c r="N37" s="201"/>
      <c r="O37" s="201"/>
      <c r="P37" s="74" t="str">
        <f t="shared" si="0"/>
        <v/>
      </c>
      <c r="Q37" s="274"/>
    </row>
    <row r="38" spans="4:17">
      <c r="D38" s="201"/>
      <c r="E38" s="201"/>
      <c r="F38" s="201"/>
      <c r="G38" s="325"/>
      <c r="H38" s="274"/>
      <c r="I38" s="201"/>
      <c r="J38" s="201"/>
      <c r="K38" s="274"/>
      <c r="L38" s="274"/>
      <c r="M38" s="201"/>
      <c r="N38" s="201"/>
      <c r="O38" s="201"/>
      <c r="P38" s="74" t="str">
        <f t="shared" si="0"/>
        <v/>
      </c>
      <c r="Q38" s="274"/>
    </row>
    <row r="39" spans="4:17">
      <c r="D39" s="201"/>
      <c r="E39" s="201"/>
      <c r="F39" s="201"/>
      <c r="G39" s="325"/>
      <c r="H39" s="274"/>
      <c r="I39" s="201"/>
      <c r="J39" s="201"/>
      <c r="K39" s="274"/>
      <c r="L39" s="274"/>
      <c r="M39" s="201"/>
      <c r="N39" s="201"/>
      <c r="O39" s="201"/>
      <c r="P39" s="74" t="str">
        <f t="shared" si="0"/>
        <v/>
      </c>
      <c r="Q39" s="274"/>
    </row>
    <row r="40" spans="4:17">
      <c r="D40" s="201"/>
      <c r="E40" s="201"/>
      <c r="F40" s="201"/>
      <c r="G40" s="325"/>
      <c r="H40" s="274"/>
      <c r="I40" s="201"/>
      <c r="J40" s="201"/>
      <c r="K40" s="274"/>
      <c r="L40" s="274"/>
      <c r="M40" s="201"/>
      <c r="N40" s="201"/>
      <c r="O40" s="201"/>
      <c r="P40" s="74" t="str">
        <f t="shared" si="0"/>
        <v/>
      </c>
      <c r="Q40" s="274"/>
    </row>
    <row r="41" spans="4:17">
      <c r="D41" s="201"/>
      <c r="E41" s="201"/>
      <c r="F41" s="201"/>
      <c r="G41" s="325"/>
      <c r="H41" s="274"/>
      <c r="I41" s="201"/>
      <c r="J41" s="201"/>
      <c r="K41" s="274"/>
      <c r="L41" s="274"/>
      <c r="M41" s="201"/>
      <c r="N41" s="201"/>
      <c r="O41" s="201"/>
      <c r="P41" s="74" t="str">
        <f t="shared" si="0"/>
        <v/>
      </c>
      <c r="Q41" s="274"/>
    </row>
    <row r="42" spans="4:17">
      <c r="D42" s="201"/>
      <c r="E42" s="201"/>
      <c r="F42" s="201"/>
      <c r="G42" s="325"/>
      <c r="H42" s="274"/>
      <c r="I42" s="201"/>
      <c r="J42" s="201"/>
      <c r="K42" s="274"/>
      <c r="L42" s="274"/>
      <c r="M42" s="201"/>
      <c r="N42" s="201"/>
      <c r="O42" s="201"/>
      <c r="P42" s="74" t="str">
        <f t="shared" si="0"/>
        <v/>
      </c>
      <c r="Q42" s="274"/>
    </row>
    <row r="43" spans="4:17">
      <c r="D43" s="201"/>
      <c r="E43" s="201"/>
      <c r="F43" s="201"/>
      <c r="G43" s="325"/>
      <c r="H43" s="274"/>
      <c r="I43" s="201"/>
      <c r="J43" s="201"/>
      <c r="K43" s="274"/>
      <c r="L43" s="274"/>
      <c r="M43" s="201"/>
      <c r="N43" s="201"/>
      <c r="O43" s="201"/>
      <c r="P43" s="74" t="str">
        <f t="shared" si="0"/>
        <v/>
      </c>
      <c r="Q43" s="274"/>
    </row>
    <row r="44" spans="4:17">
      <c r="D44" s="201"/>
      <c r="E44" s="201"/>
      <c r="F44" s="201"/>
      <c r="G44" s="325"/>
      <c r="H44" s="274"/>
      <c r="I44" s="201"/>
      <c r="J44" s="201"/>
      <c r="K44" s="274"/>
      <c r="L44" s="274"/>
      <c r="M44" s="201"/>
      <c r="N44" s="201"/>
      <c r="O44" s="201"/>
      <c r="P44" s="74" t="str">
        <f t="shared" si="0"/>
        <v/>
      </c>
      <c r="Q44" s="274"/>
    </row>
    <row r="45" spans="4:17">
      <c r="D45" s="201"/>
      <c r="E45" s="201"/>
      <c r="F45" s="201"/>
      <c r="G45" s="325"/>
      <c r="H45" s="274"/>
      <c r="I45" s="201"/>
      <c r="J45" s="201"/>
      <c r="K45" s="274"/>
      <c r="L45" s="274"/>
      <c r="M45" s="201"/>
      <c r="N45" s="201"/>
      <c r="O45" s="201"/>
      <c r="P45" s="74" t="str">
        <f t="shared" si="0"/>
        <v/>
      </c>
      <c r="Q45" s="274"/>
    </row>
    <row r="46" spans="4:17">
      <c r="D46" s="201"/>
      <c r="E46" s="201"/>
      <c r="F46" s="201"/>
      <c r="G46" s="325"/>
      <c r="H46" s="274"/>
      <c r="I46" s="201"/>
      <c r="J46" s="201"/>
      <c r="K46" s="274"/>
      <c r="L46" s="274"/>
      <c r="M46" s="201"/>
      <c r="N46" s="201"/>
      <c r="O46" s="201"/>
      <c r="P46" s="74" t="str">
        <f t="shared" si="0"/>
        <v/>
      </c>
      <c r="Q46" s="274"/>
    </row>
    <row r="47" spans="4:17">
      <c r="D47" s="201"/>
      <c r="E47" s="201"/>
      <c r="F47" s="201"/>
      <c r="G47" s="325"/>
      <c r="H47" s="274"/>
      <c r="I47" s="201"/>
      <c r="J47" s="201"/>
      <c r="K47" s="274"/>
      <c r="L47" s="274"/>
      <c r="M47" s="201"/>
      <c r="N47" s="201"/>
      <c r="O47" s="201"/>
      <c r="P47" s="74" t="str">
        <f t="shared" si="0"/>
        <v/>
      </c>
      <c r="Q47" s="274"/>
    </row>
    <row r="48" spans="4:17">
      <c r="D48" s="201"/>
      <c r="E48" s="201"/>
      <c r="F48" s="201"/>
      <c r="G48" s="325"/>
      <c r="H48" s="274"/>
      <c r="I48" s="201"/>
      <c r="J48" s="201"/>
      <c r="K48" s="274"/>
      <c r="L48" s="274"/>
      <c r="M48" s="201"/>
      <c r="N48" s="201"/>
      <c r="O48" s="201"/>
      <c r="P48" s="74" t="str">
        <f t="shared" si="0"/>
        <v/>
      </c>
      <c r="Q48" s="274"/>
    </row>
  </sheetData>
  <mergeCells count="4">
    <mergeCell ref="N4:P4"/>
    <mergeCell ref="Q4:Q5"/>
    <mergeCell ref="J4:M4"/>
    <mergeCell ref="D4:I4"/>
  </mergeCells>
  <phoneticPr fontId="6" type="noConversion"/>
  <dataValidations count="3">
    <dataValidation type="list" allowBlank="1" showInputMessage="1" showErrorMessage="1" sqref="H11:H48">
      <formula1>업무협력유형</formula1>
    </dataValidation>
    <dataValidation type="date" operator="greaterThanOrEqual" allowBlank="1" showInputMessage="1" showErrorMessage="1" sqref="N11:O20">
      <formula1>43466</formula1>
    </dataValidation>
    <dataValidation type="list" allowBlank="1" showInputMessage="1" showErrorMessage="1" sqref="K11:L49 Q11:Q48">
      <formula1>여부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목록값'!$I$12:$I$15</xm:f>
          </x14:formula1>
          <xm:sqref>G11:G48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FFC000"/>
  </sheetPr>
  <dimension ref="D1:N33"/>
  <sheetViews>
    <sheetView topLeftCell="D4" zoomScale="115" zoomScaleNormal="115" workbookViewId="0">
      <selection activeCell="D4" sqref="D4:D5"/>
    </sheetView>
  </sheetViews>
  <sheetFormatPr defaultColWidth="9" defaultRowHeight="13.5"/>
  <cols>
    <col min="1" max="3" width="0" style="41" hidden="1" customWidth="1"/>
    <col min="4" max="4" width="23.625" style="41" bestFit="1" customWidth="1"/>
    <col min="5" max="5" width="11.375" style="41" bestFit="1" customWidth="1"/>
    <col min="6" max="6" width="30.875" style="41" customWidth="1"/>
    <col min="7" max="7" width="9.75" style="41" bestFit="1" customWidth="1"/>
    <col min="8" max="8" width="12.5" style="41" customWidth="1"/>
    <col min="9" max="9" width="11.5" style="41" customWidth="1"/>
    <col min="10" max="10" width="9.5" style="41" customWidth="1"/>
    <col min="11" max="12" width="9.625" style="41" bestFit="1" customWidth="1"/>
    <col min="13" max="13" width="8" style="41" bestFit="1" customWidth="1"/>
    <col min="14" max="16384" width="9" style="41"/>
  </cols>
  <sheetData>
    <row r="1" spans="4:14" ht="16.899999999999999" hidden="1" customHeight="1">
      <c r="D1" s="167" t="s">
        <v>777</v>
      </c>
      <c r="E1" s="168"/>
      <c r="F1" s="168"/>
      <c r="G1" s="169"/>
      <c r="H1" s="169"/>
      <c r="I1" s="169"/>
      <c r="J1" s="169"/>
      <c r="K1" s="167"/>
      <c r="L1" s="168"/>
      <c r="M1" s="169"/>
      <c r="N1" s="168"/>
    </row>
    <row r="2" spans="4:14" ht="15.75" hidden="1" customHeight="1">
      <c r="D2" s="167"/>
      <c r="E2" s="168"/>
      <c r="F2" s="168"/>
      <c r="G2" s="169"/>
      <c r="H2" s="169"/>
      <c r="I2" s="169"/>
      <c r="J2" s="169"/>
      <c r="K2" s="167"/>
      <c r="L2" s="168"/>
      <c r="M2" s="169"/>
      <c r="N2" s="168"/>
    </row>
    <row r="3" spans="4:14" ht="12.75" hidden="1" customHeight="1">
      <c r="D3" s="167"/>
      <c r="E3" s="168"/>
      <c r="F3" s="168"/>
      <c r="G3" s="168"/>
      <c r="H3" s="168"/>
      <c r="I3" s="168"/>
      <c r="J3" s="168"/>
      <c r="K3" s="168"/>
      <c r="L3" s="168"/>
      <c r="M3" s="168"/>
    </row>
    <row r="4" spans="4:14" ht="13.5" customHeight="1">
      <c r="D4" s="544" t="s">
        <v>819</v>
      </c>
      <c r="E4" s="569" t="s">
        <v>758</v>
      </c>
      <c r="F4" s="569" t="s">
        <v>755</v>
      </c>
      <c r="G4" s="569" t="s">
        <v>818</v>
      </c>
      <c r="H4" s="546" t="s">
        <v>756</v>
      </c>
      <c r="I4" s="547"/>
      <c r="J4" s="547"/>
      <c r="K4" s="547"/>
      <c r="L4" s="548"/>
    </row>
    <row r="5" spans="4:14" ht="27">
      <c r="D5" s="545"/>
      <c r="E5" s="569"/>
      <c r="F5" s="569"/>
      <c r="G5" s="569"/>
      <c r="H5" s="226" t="s">
        <v>893</v>
      </c>
      <c r="I5" s="226" t="s">
        <v>894</v>
      </c>
      <c r="J5" s="226" t="s">
        <v>895</v>
      </c>
      <c r="K5" s="226" t="s">
        <v>896</v>
      </c>
      <c r="L5" s="226" t="s">
        <v>757</v>
      </c>
    </row>
    <row r="6" spans="4:14" hidden="1">
      <c r="D6" s="162"/>
      <c r="E6" s="162"/>
      <c r="F6" s="162"/>
      <c r="G6" s="162"/>
      <c r="H6" s="162"/>
      <c r="I6" s="162"/>
      <c r="J6" s="162"/>
      <c r="K6" s="162"/>
      <c r="L6" s="162"/>
    </row>
    <row r="7" spans="4:14" hidden="1">
      <c r="D7" s="162"/>
      <c r="E7" s="162"/>
      <c r="F7" s="162"/>
      <c r="G7" s="162"/>
      <c r="H7" s="162"/>
      <c r="I7" s="162"/>
      <c r="J7" s="162"/>
      <c r="K7" s="162"/>
      <c r="L7" s="162"/>
    </row>
    <row r="8" spans="4:14" hidden="1">
      <c r="D8" s="162"/>
      <c r="E8" s="162"/>
      <c r="F8" s="162"/>
      <c r="G8" s="162"/>
      <c r="H8" s="162"/>
      <c r="I8" s="162"/>
      <c r="J8" s="162"/>
      <c r="K8" s="162"/>
      <c r="L8" s="162"/>
    </row>
    <row r="9" spans="4:14" hidden="1">
      <c r="D9" s="162"/>
      <c r="E9" s="162"/>
      <c r="F9" s="162"/>
      <c r="G9" s="162"/>
      <c r="H9" s="162"/>
      <c r="I9" s="162"/>
      <c r="J9" s="162"/>
      <c r="K9" s="162"/>
      <c r="L9" s="162"/>
    </row>
    <row r="10" spans="4:14" hidden="1">
      <c r="D10" s="162"/>
      <c r="E10" s="162"/>
      <c r="F10" s="162"/>
      <c r="G10" s="162"/>
      <c r="H10" s="162"/>
      <c r="I10" s="162"/>
      <c r="J10" s="162"/>
      <c r="K10" s="162"/>
      <c r="L10" s="162"/>
    </row>
    <row r="11" spans="4:14">
      <c r="D11" s="221" t="s">
        <v>1170</v>
      </c>
      <c r="E11" s="66">
        <v>44896</v>
      </c>
      <c r="F11" s="66" t="s">
        <v>1171</v>
      </c>
      <c r="G11" s="155">
        <v>300000</v>
      </c>
      <c r="H11" s="155">
        <v>0</v>
      </c>
      <c r="I11" s="155">
        <v>0</v>
      </c>
      <c r="J11" s="155">
        <v>15000</v>
      </c>
      <c r="K11" s="155">
        <v>20000</v>
      </c>
      <c r="L11" s="150">
        <f>IF(ISBLANK(G11),"",SUM($H11:$K11)/G11)</f>
        <v>0.11666666666666667</v>
      </c>
    </row>
    <row r="12" spans="4:14">
      <c r="D12" s="228"/>
      <c r="E12" s="66"/>
      <c r="F12" s="66"/>
      <c r="G12" s="155"/>
      <c r="H12" s="155"/>
      <c r="I12" s="155"/>
      <c r="J12" s="155"/>
      <c r="K12" s="155"/>
      <c r="L12" s="150" t="str">
        <f t="shared" ref="L12:L20" si="0">IF(ISBLANK(G12),"",SUM($H12:$K12)/G12)</f>
        <v/>
      </c>
    </row>
    <row r="13" spans="4:14">
      <c r="D13" s="228"/>
      <c r="E13" s="66"/>
      <c r="F13" s="66"/>
      <c r="G13" s="155"/>
      <c r="H13" s="155"/>
      <c r="I13" s="155"/>
      <c r="J13" s="155"/>
      <c r="K13" s="155"/>
      <c r="L13" s="150" t="str">
        <f t="shared" si="0"/>
        <v/>
      </c>
    </row>
    <row r="14" spans="4:14">
      <c r="D14" s="228"/>
      <c r="E14" s="221"/>
      <c r="F14" s="221"/>
      <c r="G14" s="155"/>
      <c r="H14" s="155"/>
      <c r="I14" s="155"/>
      <c r="J14" s="155"/>
      <c r="K14" s="156"/>
      <c r="L14" s="150" t="str">
        <f t="shared" si="0"/>
        <v/>
      </c>
    </row>
    <row r="15" spans="4:14">
      <c r="D15" s="228"/>
      <c r="E15" s="66"/>
      <c r="F15" s="66"/>
      <c r="G15" s="155"/>
      <c r="H15" s="155"/>
      <c r="I15" s="155"/>
      <c r="J15" s="155"/>
      <c r="K15" s="155"/>
      <c r="L15" s="150" t="str">
        <f t="shared" si="0"/>
        <v/>
      </c>
    </row>
    <row r="16" spans="4:14">
      <c r="D16" s="228"/>
      <c r="E16" s="66"/>
      <c r="F16" s="66"/>
      <c r="G16" s="155"/>
      <c r="H16" s="155"/>
      <c r="I16" s="155"/>
      <c r="J16" s="155"/>
      <c r="K16" s="155"/>
      <c r="L16" s="150" t="str">
        <f t="shared" si="0"/>
        <v/>
      </c>
    </row>
    <row r="17" spans="4:12">
      <c r="D17" s="228"/>
      <c r="E17" s="66"/>
      <c r="F17" s="66"/>
      <c r="G17" s="155"/>
      <c r="H17" s="155"/>
      <c r="I17" s="155"/>
      <c r="J17" s="155"/>
      <c r="K17" s="156"/>
      <c r="L17" s="150" t="str">
        <f t="shared" si="0"/>
        <v/>
      </c>
    </row>
    <row r="18" spans="4:12">
      <c r="D18" s="228"/>
      <c r="E18" s="181"/>
      <c r="F18" s="181"/>
      <c r="G18" s="155"/>
      <c r="H18" s="155"/>
      <c r="I18" s="155"/>
      <c r="J18" s="155"/>
      <c r="K18" s="156"/>
      <c r="L18" s="150" t="str">
        <f t="shared" si="0"/>
        <v/>
      </c>
    </row>
    <row r="19" spans="4:12">
      <c r="D19" s="228"/>
      <c r="E19" s="181"/>
      <c r="F19" s="181"/>
      <c r="G19" s="155"/>
      <c r="H19" s="155"/>
      <c r="I19" s="155"/>
      <c r="J19" s="155"/>
      <c r="K19" s="156"/>
      <c r="L19" s="150" t="str">
        <f t="shared" si="0"/>
        <v/>
      </c>
    </row>
    <row r="20" spans="4:12">
      <c r="D20" s="228"/>
      <c r="E20" s="181"/>
      <c r="F20" s="181"/>
      <c r="G20" s="155"/>
      <c r="H20" s="155"/>
      <c r="I20" s="155"/>
      <c r="J20" s="155"/>
      <c r="K20" s="156"/>
      <c r="L20" s="150" t="str">
        <f t="shared" si="0"/>
        <v/>
      </c>
    </row>
    <row r="24" spans="4:12">
      <c r="E24" s="184"/>
      <c r="F24" s="184"/>
      <c r="G24" s="184"/>
      <c r="H24" s="185"/>
    </row>
    <row r="27" spans="4:12">
      <c r="E27" s="184"/>
    </row>
    <row r="28" spans="4:12" ht="16.5">
      <c r="H28" s="183"/>
    </row>
    <row r="29" spans="4:12" ht="15.75">
      <c r="H29" s="182"/>
    </row>
    <row r="33" spans="8:11">
      <c r="H33" s="186"/>
      <c r="I33" s="186"/>
      <c r="J33" s="186"/>
      <c r="K33" s="186"/>
    </row>
  </sheetData>
  <mergeCells count="5">
    <mergeCell ref="D4:D5"/>
    <mergeCell ref="E4:E5"/>
    <mergeCell ref="F4:F5"/>
    <mergeCell ref="G4:G5"/>
    <mergeCell ref="H4:L4"/>
  </mergeCells>
  <phoneticPr fontId="1" type="noConversion"/>
  <dataValidations count="1">
    <dataValidation type="date" operator="greaterThanOrEqual" allowBlank="1" showInputMessage="1" showErrorMessage="1" sqref="E11:E14">
      <formula1>44253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목록값'!$I$4:$I$5</xm:f>
          </x14:formula1>
          <xm:sqref>D11:D20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D4" sqref="D4:D5"/>
    </sheetView>
  </sheetViews>
  <sheetFormatPr defaultColWidth="9" defaultRowHeight="13.5"/>
  <cols>
    <col min="1" max="3" width="0" style="41" hidden="1" customWidth="1"/>
    <col min="4" max="4" width="23.625" style="41" bestFit="1" customWidth="1"/>
    <col min="5" max="5" width="11.375" style="41" bestFit="1" customWidth="1"/>
    <col min="6" max="6" width="30.875" style="41" customWidth="1"/>
    <col min="7" max="7" width="13.375" style="41" customWidth="1"/>
    <col min="8" max="9" width="9.75" style="41" customWidth="1"/>
    <col min="10" max="12" width="13.125" style="41" customWidth="1"/>
    <col min="13" max="22" width="9.75" style="41" customWidth="1"/>
    <col min="23" max="16384" width="9" style="41"/>
  </cols>
  <sheetData>
    <row r="1" spans="4:22" ht="16.899999999999999" hidden="1" customHeight="1">
      <c r="D1" s="167" t="s">
        <v>777</v>
      </c>
      <c r="E1" s="168"/>
      <c r="F1" s="168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</row>
    <row r="2" spans="4:22" ht="15.75" hidden="1" customHeight="1">
      <c r="D2" s="167"/>
      <c r="E2" s="168"/>
      <c r="F2" s="168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</row>
    <row r="3" spans="4:22" s="284" customFormat="1" ht="12.75" hidden="1" customHeight="1">
      <c r="D3" s="282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5"/>
      <c r="S3" s="285"/>
      <c r="T3" s="285"/>
      <c r="U3" s="285"/>
      <c r="V3" s="285"/>
    </row>
    <row r="4" spans="4:22" ht="13.5" customHeight="1">
      <c r="D4" s="544" t="s">
        <v>1185</v>
      </c>
      <c r="E4" s="569" t="s">
        <v>758</v>
      </c>
      <c r="F4" s="569" t="s">
        <v>755</v>
      </c>
      <c r="G4" s="569" t="s">
        <v>1003</v>
      </c>
      <c r="H4" s="544" t="s">
        <v>1010</v>
      </c>
      <c r="I4" s="569" t="s">
        <v>997</v>
      </c>
      <c r="J4" s="569" t="s">
        <v>1008</v>
      </c>
      <c r="K4" s="569"/>
      <c r="L4" s="569"/>
      <c r="M4" s="546" t="s">
        <v>1013</v>
      </c>
      <c r="N4" s="547"/>
      <c r="O4" s="547"/>
      <c r="P4" s="547"/>
      <c r="Q4" s="548"/>
      <c r="R4" s="546" t="s">
        <v>1014</v>
      </c>
      <c r="S4" s="547"/>
      <c r="T4" s="547"/>
      <c r="U4" s="547"/>
      <c r="V4" s="548"/>
    </row>
    <row r="5" spans="4:22" ht="30.95" customHeight="1">
      <c r="D5" s="545"/>
      <c r="E5" s="569"/>
      <c r="F5" s="569"/>
      <c r="G5" s="569"/>
      <c r="H5" s="545"/>
      <c r="I5" s="569"/>
      <c r="J5" s="270" t="s">
        <v>1007</v>
      </c>
      <c r="K5" s="270" t="s">
        <v>801</v>
      </c>
      <c r="L5" s="270" t="s">
        <v>1009</v>
      </c>
      <c r="M5" s="269" t="s">
        <v>998</v>
      </c>
      <c r="N5" s="269" t="s">
        <v>999</v>
      </c>
      <c r="O5" s="269" t="s">
        <v>1002</v>
      </c>
      <c r="P5" s="269" t="s">
        <v>1000</v>
      </c>
      <c r="Q5" s="269" t="s">
        <v>1001</v>
      </c>
      <c r="R5" s="269" t="s">
        <v>998</v>
      </c>
      <c r="S5" s="269" t="s">
        <v>999</v>
      </c>
      <c r="T5" s="269" t="s">
        <v>1002</v>
      </c>
      <c r="U5" s="269" t="s">
        <v>1000</v>
      </c>
      <c r="V5" s="269" t="s">
        <v>1001</v>
      </c>
    </row>
    <row r="6" spans="4:22" ht="15.95" hidden="1" customHeight="1"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</row>
    <row r="7" spans="4:22" hidden="1"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</row>
    <row r="8" spans="4:22" hidden="1"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</row>
    <row r="9" spans="4:22" hidden="1"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</row>
    <row r="10" spans="4:22" hidden="1"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</row>
    <row r="11" spans="4:22">
      <c r="D11" s="228" t="s">
        <v>1172</v>
      </c>
      <c r="E11" s="66">
        <v>43465</v>
      </c>
      <c r="F11" s="66" t="s">
        <v>1171</v>
      </c>
      <c r="G11" s="155">
        <v>100000</v>
      </c>
      <c r="H11" s="155">
        <v>100000</v>
      </c>
      <c r="I11" s="155">
        <v>800</v>
      </c>
      <c r="J11" s="286">
        <v>43465</v>
      </c>
      <c r="K11" s="286">
        <v>44925</v>
      </c>
      <c r="L11" s="286">
        <v>46386</v>
      </c>
      <c r="M11" s="287">
        <v>0.6</v>
      </c>
      <c r="N11" s="287">
        <v>0.7</v>
      </c>
      <c r="O11" s="287">
        <v>0.65</v>
      </c>
      <c r="P11" s="287"/>
      <c r="Q11" s="287"/>
      <c r="R11" s="287">
        <v>0.6</v>
      </c>
      <c r="S11" s="287">
        <v>0.6</v>
      </c>
      <c r="T11" s="287">
        <v>0.6</v>
      </c>
      <c r="U11" s="287"/>
      <c r="V11" s="287"/>
    </row>
    <row r="12" spans="4:22">
      <c r="D12" s="228"/>
      <c r="E12" s="66"/>
      <c r="F12" s="66"/>
      <c r="G12" s="155"/>
      <c r="H12" s="155"/>
      <c r="I12" s="155"/>
      <c r="J12" s="286"/>
      <c r="K12" s="286"/>
      <c r="L12" s="286"/>
      <c r="M12" s="287"/>
      <c r="N12" s="287"/>
      <c r="O12" s="287"/>
      <c r="P12" s="287"/>
      <c r="Q12" s="287"/>
      <c r="R12" s="287"/>
      <c r="S12" s="287"/>
      <c r="T12" s="287"/>
      <c r="U12" s="287"/>
      <c r="V12" s="287"/>
    </row>
    <row r="13" spans="4:22">
      <c r="D13" s="228"/>
      <c r="E13" s="66"/>
      <c r="F13" s="66"/>
      <c r="G13" s="155"/>
      <c r="H13" s="155"/>
      <c r="I13" s="155"/>
      <c r="J13" s="286"/>
      <c r="K13" s="286"/>
      <c r="L13" s="286"/>
      <c r="M13" s="287"/>
      <c r="N13" s="287"/>
      <c r="O13" s="287"/>
      <c r="P13" s="287"/>
      <c r="Q13" s="287"/>
      <c r="R13" s="287"/>
      <c r="S13" s="287"/>
      <c r="T13" s="287"/>
      <c r="U13" s="287"/>
      <c r="V13" s="287"/>
    </row>
    <row r="14" spans="4:22">
      <c r="D14" s="228"/>
      <c r="E14" s="66"/>
      <c r="F14" s="228"/>
      <c r="G14" s="155"/>
      <c r="H14" s="155"/>
      <c r="I14" s="155"/>
      <c r="J14" s="286"/>
      <c r="K14" s="286"/>
      <c r="L14" s="286"/>
      <c r="M14" s="287"/>
      <c r="N14" s="287"/>
      <c r="O14" s="287"/>
      <c r="P14" s="287"/>
      <c r="Q14" s="287"/>
      <c r="R14" s="287"/>
      <c r="S14" s="287"/>
      <c r="T14" s="287"/>
      <c r="U14" s="287"/>
      <c r="V14" s="287"/>
    </row>
    <row r="15" spans="4:22">
      <c r="D15" s="228"/>
      <c r="E15" s="66"/>
      <c r="F15" s="66"/>
      <c r="G15" s="155"/>
      <c r="H15" s="155"/>
      <c r="I15" s="155"/>
      <c r="J15" s="286"/>
      <c r="K15" s="286"/>
      <c r="L15" s="286"/>
      <c r="M15" s="287"/>
      <c r="N15" s="287"/>
      <c r="O15" s="287"/>
      <c r="P15" s="287"/>
      <c r="Q15" s="287"/>
      <c r="R15" s="287"/>
      <c r="S15" s="287"/>
      <c r="T15" s="287"/>
      <c r="U15" s="287"/>
      <c r="V15" s="287"/>
    </row>
    <row r="16" spans="4:22">
      <c r="D16" s="228"/>
      <c r="E16" s="66"/>
      <c r="F16" s="66"/>
      <c r="G16" s="155"/>
      <c r="H16" s="155"/>
      <c r="I16" s="155"/>
      <c r="J16" s="286"/>
      <c r="K16" s="286"/>
      <c r="L16" s="286"/>
      <c r="M16" s="287"/>
      <c r="N16" s="287"/>
      <c r="O16" s="287"/>
      <c r="P16" s="287"/>
      <c r="Q16" s="287"/>
      <c r="R16" s="287"/>
      <c r="S16" s="287"/>
      <c r="T16" s="287"/>
      <c r="U16" s="287"/>
      <c r="V16" s="287"/>
    </row>
    <row r="17" spans="4:22">
      <c r="D17" s="228"/>
      <c r="E17" s="66"/>
      <c r="F17" s="66"/>
      <c r="G17" s="155"/>
      <c r="H17" s="155"/>
      <c r="I17" s="155"/>
      <c r="J17" s="286"/>
      <c r="K17" s="286"/>
      <c r="L17" s="286"/>
      <c r="M17" s="287"/>
      <c r="N17" s="287"/>
      <c r="O17" s="287"/>
      <c r="P17" s="287"/>
      <c r="Q17" s="287"/>
      <c r="R17" s="287"/>
      <c r="S17" s="287"/>
      <c r="T17" s="287"/>
      <c r="U17" s="287"/>
      <c r="V17" s="287"/>
    </row>
    <row r="18" spans="4:22">
      <c r="D18" s="228"/>
      <c r="E18" s="66"/>
      <c r="F18" s="228"/>
      <c r="G18" s="155"/>
      <c r="H18" s="155"/>
      <c r="I18" s="155"/>
      <c r="J18" s="286"/>
      <c r="K18" s="286"/>
      <c r="L18" s="286"/>
      <c r="M18" s="287"/>
      <c r="N18" s="287"/>
      <c r="O18" s="287"/>
      <c r="P18" s="287"/>
      <c r="Q18" s="287"/>
      <c r="R18" s="287"/>
      <c r="S18" s="287"/>
      <c r="T18" s="287"/>
      <c r="U18" s="287"/>
      <c r="V18" s="287"/>
    </row>
    <row r="19" spans="4:22">
      <c r="D19" s="228"/>
      <c r="E19" s="66"/>
      <c r="F19" s="228"/>
      <c r="G19" s="155"/>
      <c r="H19" s="155"/>
      <c r="I19" s="155"/>
      <c r="J19" s="286"/>
      <c r="K19" s="286"/>
      <c r="L19" s="286"/>
      <c r="M19" s="287"/>
      <c r="N19" s="287"/>
      <c r="O19" s="287"/>
      <c r="P19" s="287"/>
      <c r="Q19" s="287"/>
      <c r="R19" s="287"/>
      <c r="S19" s="287"/>
      <c r="T19" s="287"/>
      <c r="U19" s="287"/>
      <c r="V19" s="287"/>
    </row>
    <row r="20" spans="4:22">
      <c r="D20" s="228"/>
      <c r="E20" s="66"/>
      <c r="F20" s="228"/>
      <c r="G20" s="155"/>
      <c r="H20" s="155"/>
      <c r="I20" s="155"/>
      <c r="J20" s="286"/>
      <c r="K20" s="286"/>
      <c r="L20" s="286"/>
      <c r="M20" s="287"/>
      <c r="N20" s="287"/>
      <c r="O20" s="287"/>
      <c r="P20" s="287"/>
      <c r="Q20" s="287"/>
      <c r="R20" s="287"/>
      <c r="S20" s="287"/>
      <c r="T20" s="287"/>
      <c r="U20" s="287"/>
      <c r="V20" s="287"/>
    </row>
    <row r="24" spans="4:22"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</row>
    <row r="27" spans="4:22">
      <c r="E27" s="184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목록값'!$I$16:$I$24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53</vt:i4>
      </vt:variant>
    </vt:vector>
  </HeadingPairs>
  <TitlesOfParts>
    <vt:vector size="73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투자촉진 인센티브</vt:lpstr>
      <vt:lpstr>5.3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제안사_대표이사_변경이력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2024-05-30T04:58:51Z</cp:lastPrinted>
  <dcterms:created xsi:type="dcterms:W3CDTF">2017-01-13T02:38:49Z</dcterms:created>
  <dcterms:modified xsi:type="dcterms:W3CDTF">2024-05-30T07:47:34Z</dcterms:modified>
</cp:coreProperties>
</file>