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직후\민관주도모펀드\모펀드\자펀드선정\2차\운영위원회(안)\23년3차운영위원회안건\최최종\제출양식\"/>
    </mc:Choice>
  </mc:AlternateContent>
  <bookViews>
    <workbookView xWindow="2430" yWindow="735" windowWidth="26010" windowHeight="8220" tabRatio="942" activeTab="2"/>
  </bookViews>
  <sheets>
    <sheet name="작성요령" sheetId="5" r:id="rId1"/>
    <sheet name="열제목별 목록값" sheetId="22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3.1 대표이사&amp;참여인력 개요" sheetId="14" r:id="rId11"/>
    <sheet name="3.2 참여인력 투자현황" sheetId="15" r:id="rId12"/>
    <sheet name="3.3 참여인력 학력" sheetId="16" r:id="rId13"/>
    <sheet name="3.4 대표이사&amp;참여인력 경력" sheetId="19" r:id="rId14"/>
    <sheet name="4.1 펀드거래" sheetId="17" r:id="rId15"/>
    <sheet name="4.2 핵심운용인력 변경이력" sheetId="24" r:id="rId16"/>
  </sheets>
  <externalReferences>
    <externalReference r:id="rId17"/>
  </externalReferences>
  <definedNames>
    <definedName name="a">'[1]4.1.펀드 거래'!$A$2:$D$217</definedName>
    <definedName name="KDB출자_요청액">'열제목별 목록값'!#REF!</definedName>
    <definedName name="_xlnm.Print_Area" localSheetId="1">'열제목별 목록값'!$A$1:$F$88</definedName>
    <definedName name="_xlnm.Print_Area" localSheetId="0">작성요령!$A$1:$F$410</definedName>
    <definedName name="경력구분">[1]작성요령!$F$356:$F$358</definedName>
    <definedName name="공동투자약정_상대방_유형">'열제목별 목록값'!$C$19:$C$23</definedName>
    <definedName name="구분">'열제목별 목록값'!#REF!</definedName>
    <definedName name="납입방식">'열제목별 목록값'!$C$17:$C$18</definedName>
    <definedName name="담당역할">'열제목별 목록값'!$F$47:$F$52</definedName>
    <definedName name="대표이사_구분">'열제목별 목록값'!$C$73:$C$75</definedName>
    <definedName name="대표이사_참여인력_개요">'3.1 대표이사&amp;참여인력 개요'!$E$11:$AG$17</definedName>
    <definedName name="대표이사_참여인력_경력">'3.4 대표이사&amp;참여인력 경력'!$E$11:$V$41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>'열제목별 목록값'!$C$68:$C$72</definedName>
    <definedName name="리그">'열제목별 목록값'!$C$4:$C$16</definedName>
    <definedName name="민간출자자인센티브">'열제목별 목록값'!#REF!</definedName>
    <definedName name="법인유형">[1]작성요령!$F$344:$F$347</definedName>
    <definedName name="스튜어드십코드참여여부">'열제목별 목록값'!$C$85:$C$86</definedName>
    <definedName name="신청리그">'열제목별 목록값'!#REF!</definedName>
    <definedName name="신청분야">'열제목별 목록값'!#REF!</definedName>
    <definedName name="업무협력유형">'열제목별 목록값'!#REF!</definedName>
    <definedName name="여부">'열제목별 목록값'!$C$76:$C$77</definedName>
    <definedName name="운용사유형">'열제목별 목록값'!$C$53:$C$62</definedName>
    <definedName name="운용사인센티브">'열제목별 목록값'!$F$71:$F$73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>'열제목별 목록값'!$F$59:$F$60</definedName>
    <definedName name="재직회사법인유형">[1]작성요령!$F$352:$F$355</definedName>
    <definedName name="정책출자">'열제목별 목록값'!#REF!</definedName>
    <definedName name="제안사_투자현황">'2.6 제안사 투자현황'!$E$6:$AG$237</definedName>
    <definedName name="제안사_펀드현황">'2.5 제안사 펀드현황'!$E$6:$CC$16</definedName>
    <definedName name="제안서작성기준일">'1.1 제안펀드'!$E$11</definedName>
    <definedName name="제안펀드의_주목적투자분야와_관련성">'열제목별 목록값'!$F$61:$F$64</definedName>
    <definedName name="주요업무수행내역">'열제목별 목록값'!$F$53:$F$58</definedName>
    <definedName name="참여인력_개요">'[1]3.1.참여인력 개요'!$D$11:$AC$18</definedName>
    <definedName name="참여인력구분">'열제목별 목록값'!$F$4:$F$7</definedName>
    <definedName name="참여인력투자법인유형">[1]작성요령!$F$348:$F$351</definedName>
    <definedName name="출자자유형">'열제목별 목록값'!$C$42:$C$48</definedName>
    <definedName name="출자자인센티브">'열제목별 목록값'!#REF!</definedName>
    <definedName name="출자자확정구분">[1]작성요령!$C$338:$C$341</definedName>
    <definedName name="출자확정구분">'열제목별 목록값'!$C$49:$C$52</definedName>
    <definedName name="투자계정구분">'열제목별 목록값'!$F$37:$F$41</definedName>
    <definedName name="투자기업_법인유형">'열제목별 목록값'!$F$42:$F$46</definedName>
    <definedName name="투자유형">'열제목별 목록값'!$F$8:$F$19</definedName>
    <definedName name="펀드_거래">'4.1 펀드거래'!$A$2:$D$129</definedName>
    <definedName name="펀드거래유형">'열제목별 목록값'!$F$32:$F$36</definedName>
    <definedName name="펀드계정구분">'열제목별 목록값'!$F$65:$F$67</definedName>
    <definedName name="펀드구분">'열제목별 목록값'!$F$68:$F$70</definedName>
    <definedName name="펀드법적유형">'열제목별 목록값'!$C$24:$C$37</definedName>
    <definedName name="펀드상태">'열제목별 목록값'!$C$63:$C$67</definedName>
    <definedName name="펀드유형">[1]작성요령!$C$322:$C$323</definedName>
    <definedName name="펀드유형__투자대상확정여부">'열제목별 목록값'!$C$40:$C$41</definedName>
    <definedName name="펀드투자유형">[1]작성요령!$F$322:$F$323</definedName>
    <definedName name="핵심운용인력_변경구분">'열제목별 목록값'!$C$78:$C$83</definedName>
    <definedName name="핵심운용인력_변경내역">'4.2 핵심운용인력 변경이력'!$A$2:$E$92</definedName>
    <definedName name="핵심운용인력변경구분">'열제목별 목록값'!$C$78:$C$83</definedName>
    <definedName name="핵심인력_경력">'[1]3.4.1.핵심운용인력 경력'!$E$11:$O$22</definedName>
    <definedName name="핵심인력_투자현황">'[1]3.2.1.핵심운용인력 투자현황'!$E$11:$AI$52</definedName>
    <definedName name="회수구분">'열제목별 목록값'!$F$20:$F$22</definedName>
    <definedName name="회수유형">'열제목별 목록값'!$F$23:$F$31</definedName>
  </definedNames>
  <calcPr calcId="152511"/>
</workbook>
</file>

<file path=xl/calcChain.xml><?xml version="1.0" encoding="utf-8"?>
<calcChain xmlns="http://schemas.openxmlformats.org/spreadsheetml/2006/main">
  <c r="H28" i="7" l="1"/>
  <c r="H27" i="7"/>
  <c r="H25" i="7"/>
  <c r="H24" i="7"/>
  <c r="H23" i="7"/>
  <c r="O15" i="9" l="1"/>
  <c r="P15" i="9"/>
  <c r="Q15" i="9"/>
  <c r="R15" i="9"/>
  <c r="S15" i="9"/>
  <c r="G12" i="10" l="1"/>
  <c r="G13" i="10"/>
  <c r="G14" i="10"/>
  <c r="G15" i="10"/>
  <c r="G16" i="10"/>
  <c r="G17" i="10"/>
  <c r="G18" i="10"/>
  <c r="G11" i="10"/>
  <c r="I12" i="11"/>
  <c r="I11" i="11"/>
  <c r="I20" i="7"/>
  <c r="I19" i="7"/>
  <c r="I18" i="7"/>
  <c r="I17" i="7"/>
  <c r="I16" i="7"/>
  <c r="I15" i="7"/>
  <c r="I14" i="7"/>
  <c r="I12" i="7"/>
  <c r="I11" i="7"/>
  <c r="V12" i="14" l="1"/>
  <c r="V13" i="14"/>
  <c r="V14" i="14"/>
  <c r="V15" i="14"/>
  <c r="V16" i="14"/>
  <c r="V17" i="14"/>
  <c r="V11" i="14"/>
  <c r="U12" i="14"/>
  <c r="U13" i="14"/>
  <c r="U14" i="14"/>
  <c r="U15" i="14"/>
  <c r="U16" i="14"/>
  <c r="U17" i="14"/>
  <c r="U11" i="14"/>
  <c r="AC11" i="14" l="1"/>
  <c r="Y6" i="12" l="1"/>
  <c r="Y16" i="12"/>
  <c r="Y15" i="12"/>
  <c r="Y14" i="12"/>
  <c r="Y13" i="12"/>
  <c r="Y12" i="12"/>
  <c r="Y11" i="12"/>
  <c r="Y10" i="12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18" i="7" l="1"/>
  <c r="L19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2" i="7" l="1"/>
  <c r="L14" i="7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G11" i="14"/>
  <c r="AF11" i="14"/>
  <c r="AE11" i="14"/>
  <c r="AD11" i="14"/>
  <c r="AB11" i="14"/>
  <c r="AA11" i="14"/>
  <c r="Z11" i="14"/>
  <c r="Y11" i="14"/>
  <c r="X11" i="14"/>
  <c r="W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G14" i="14"/>
  <c r="AF14" i="14"/>
  <c r="AE14" i="14"/>
  <c r="AD14" i="14"/>
  <c r="AB14" i="14"/>
  <c r="AA14" i="14"/>
  <c r="Z14" i="14"/>
  <c r="Y14" i="14"/>
  <c r="AC14" i="14" s="1"/>
  <c r="X14" i="14"/>
  <c r="W14" i="14"/>
  <c r="AG13" i="14"/>
  <c r="AF13" i="14"/>
  <c r="AE13" i="14"/>
  <c r="AD13" i="14"/>
  <c r="AB13" i="14"/>
  <c r="AA13" i="14"/>
  <c r="Z13" i="14"/>
  <c r="Y13" i="14"/>
  <c r="X13" i="14"/>
  <c r="W13" i="14"/>
  <c r="AG12" i="14"/>
  <c r="AF12" i="14"/>
  <c r="AE12" i="14"/>
  <c r="AD12" i="14"/>
  <c r="AB12" i="14"/>
  <c r="AA12" i="14"/>
  <c r="Z12" i="14"/>
  <c r="Y12" i="14"/>
  <c r="X12" i="14"/>
  <c r="W12" i="14"/>
  <c r="AG17" i="14"/>
  <c r="AF17" i="14"/>
  <c r="AE17" i="14"/>
  <c r="AD17" i="14"/>
  <c r="AB17" i="14"/>
  <c r="AA17" i="14"/>
  <c r="Z17" i="14"/>
  <c r="Y17" i="14"/>
  <c r="AC17" i="14" s="1"/>
  <c r="X17" i="14"/>
  <c r="W17" i="14"/>
  <c r="AG16" i="14"/>
  <c r="AF16" i="14"/>
  <c r="AE16" i="14"/>
  <c r="AD16" i="14"/>
  <c r="AB16" i="14"/>
  <c r="AA16" i="14"/>
  <c r="Z16" i="14"/>
  <c r="Y16" i="14"/>
  <c r="AC16" i="14" s="1"/>
  <c r="X16" i="14"/>
  <c r="W16" i="14"/>
  <c r="AG15" i="14"/>
  <c r="AF15" i="14"/>
  <c r="AE15" i="14"/>
  <c r="AD15" i="14"/>
  <c r="AB15" i="14"/>
  <c r="AA15" i="14"/>
  <c r="Z15" i="14"/>
  <c r="Y15" i="14"/>
  <c r="AC15" i="14" s="1"/>
  <c r="X15" i="14"/>
  <c r="W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C13" i="14"/>
  <c r="AC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E7" i="12"/>
  <c r="AE15" i="12"/>
  <c r="AE16" i="12"/>
  <c r="AF14" i="12"/>
  <c r="AE6" i="12"/>
  <c r="X10" i="12"/>
  <c r="X8" i="12"/>
  <c r="AF10" i="12"/>
  <c r="AE10" i="12"/>
  <c r="AE11" i="12"/>
  <c r="AF16" i="12"/>
  <c r="AE12" i="12"/>
  <c r="AE13" i="12"/>
  <c r="AF13" i="12"/>
  <c r="AE14" i="12"/>
  <c r="X12" i="12"/>
  <c r="X14" i="12"/>
  <c r="AF6" i="12"/>
  <c r="X6" i="12"/>
  <c r="X16" i="12"/>
  <c r="X7" i="12"/>
  <c r="X13" i="12"/>
  <c r="AF7" i="12"/>
  <c r="AF12" i="12"/>
  <c r="AE8" i="12"/>
  <c r="X15" i="12"/>
  <c r="AF9" i="12"/>
  <c r="AF8" i="12"/>
  <c r="X11" i="12"/>
  <c r="X9" i="12"/>
  <c r="AE9" i="12"/>
  <c r="AF15" i="12"/>
  <c r="BX11" i="8" l="1"/>
  <c r="BV11" i="8"/>
  <c r="BU11" i="8"/>
  <c r="BT11" i="8"/>
  <c r="BS11" i="8"/>
  <c r="BW11" i="8" s="1"/>
  <c r="BR11" i="8"/>
  <c r="BQ11" i="8"/>
  <c r="BC11" i="8"/>
  <c r="G6" i="13"/>
  <c r="AZ11" i="8"/>
  <c r="AT11" i="8"/>
  <c r="AS11" i="8"/>
  <c r="AR11" i="8"/>
  <c r="AK11" i="8"/>
  <c r="AP11" i="8" s="1"/>
  <c r="AJ11" i="8"/>
  <c r="AI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V11" i="8" l="1"/>
  <c r="BP11" i="8"/>
  <c r="BN11" i="8"/>
  <c r="BM11" i="8"/>
  <c r="BL11" i="8"/>
  <c r="BK11" i="8"/>
  <c r="BO11" i="8" s="1"/>
  <c r="BJ11" i="8"/>
  <c r="BH11" i="8"/>
  <c r="BF11" i="8"/>
  <c r="BE11" i="8"/>
  <c r="BD11" i="8"/>
  <c r="BG11" i="8"/>
  <c r="BB11" i="8"/>
  <c r="BA11" i="8"/>
  <c r="AL11" i="8" l="1"/>
  <c r="AU11" i="8"/>
  <c r="AM11" i="8"/>
  <c r="L11" i="7"/>
  <c r="L15" i="7"/>
  <c r="L17" i="7"/>
  <c r="L16" i="7"/>
  <c r="L20" i="7"/>
  <c r="BI11" i="8"/>
  <c r="AO11" i="8" l="1"/>
  <c r="AX11" i="8"/>
  <c r="AN11" i="8"/>
  <c r="AW11" i="8"/>
  <c r="V6" i="13" l="1"/>
  <c r="AY11" i="8" l="1"/>
  <c r="S11" i="9"/>
  <c r="R11" i="9"/>
  <c r="Q11" i="9"/>
  <c r="P11" i="9"/>
  <c r="O11" i="9"/>
  <c r="AQ11" i="8" l="1"/>
</calcChain>
</file>

<file path=xl/comments1.xml><?xml version="1.0" encoding="utf-8"?>
<comments xmlns="http://schemas.openxmlformats.org/spreadsheetml/2006/main">
  <authors>
    <author>Kim, EunJee</author>
  </authors>
  <commentList>
    <comment ref="H12" authorId="0" shapeId="0">
      <text>
        <r>
          <rPr>
            <b/>
            <sz val="9"/>
            <color indexed="81"/>
            <rFont val="돋움"/>
            <family val="3"/>
            <charset val="129"/>
          </rPr>
          <t>출자신청금액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Kim, EunJee</author>
  </authors>
  <commentList>
    <comment ref="S5" authorId="0" shapeId="0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<sst xmlns="http://schemas.openxmlformats.org/spreadsheetml/2006/main" count="1042" uniqueCount="930">
  <si>
    <t>펀드명</t>
  </si>
  <si>
    <t>성과보수제안</t>
  </si>
  <si>
    <t>관리보수제안</t>
  </si>
  <si>
    <t>중소기업창업투자조합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</si>
  <si>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</si>
  <si>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</si>
  <si>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</si>
  <si>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</si>
  <si>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</si>
  <si>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</si>
  <si>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</si>
  <si>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</si>
  <si>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</si>
  <si>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</si>
  <si>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</si>
  <si>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</si>
  <si>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</si>
  <si>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</si>
  <si>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</si>
  <si>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</si>
  <si>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</si>
  <si>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</si>
  <si>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</si>
  <si>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</si>
  <si>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</si>
  <si>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</si>
  <si>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</si>
  <si>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</si>
  <si>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</si>
  <si>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</si>
  <si>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</si>
  <si>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</si>
  <si>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</si>
  <si>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</si>
  <si>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</si>
  <si>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</si>
  <si>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</si>
  <si>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</si>
  <si>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</si>
  <si>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</si>
  <si>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</si>
  <si>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</si>
  <si>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</si>
  <si>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</si>
  <si>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</si>
  <si>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</si>
  <si>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</si>
  <si>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</si>
  <si>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</si>
  <si>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</si>
  <si>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</si>
  <si>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</si>
  <si>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</si>
  <si>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</si>
  <si>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</si>
  <si>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</si>
  <si>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</si>
  <si>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</si>
  <si>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</si>
  <si>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</si>
  <si>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</si>
  <si>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</si>
  <si>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</si>
  <si>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</si>
  <si>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</si>
  <si>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</si>
  <si>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</si>
  <si>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</si>
  <si>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</si>
  <si>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</si>
  <si>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</si>
  <si>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</si>
  <si>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</si>
  <si>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</si>
  <si>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</si>
  <si>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</si>
  <si>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</si>
  <si>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</si>
  <si>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</si>
  <si>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</si>
  <si>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</si>
  <si>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</si>
  <si>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</si>
  <si>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</si>
  <si>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</si>
  <si>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</si>
  <si>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</si>
  <si>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</si>
  <si>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</si>
  <si>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</si>
  <si>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</si>
  <si>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</si>
  <si>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</si>
  <si>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</si>
  <si>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</si>
  <si>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</si>
  <si>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</si>
  <si>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</si>
  <si>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</si>
  <si>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</si>
  <si>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</si>
  <si>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</si>
  <si>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</si>
  <si>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</si>
  <si>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</si>
  <si>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</si>
  <si>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</si>
  <si>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</si>
  <si>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</si>
  <si>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</si>
  <si>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</si>
  <si>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</si>
  <si>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</si>
  <si>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</si>
  <si>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</si>
  <si>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</si>
  <si>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</si>
  <si>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</si>
  <si>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</si>
  <si>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</si>
  <si>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</si>
  <si>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</si>
  <si>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</si>
  <si>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</si>
  <si>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</si>
  <si>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</si>
  <si>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</si>
  <si>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</si>
  <si>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</si>
  <si>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</si>
  <si>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</si>
  <si>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</si>
  <si>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</si>
  <si>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</si>
  <si>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</si>
  <si>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</si>
  <si>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</si>
  <si>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</si>
  <si>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</si>
  <si>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</si>
  <si>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</si>
  <si>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</si>
  <si>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</si>
  <si>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</si>
  <si>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</si>
  <si>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</si>
  <si>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</si>
  <si>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</si>
  <si>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</si>
  <si>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</si>
  <si>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</si>
  <si>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</si>
  <si>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</si>
  <si>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</si>
  <si>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</si>
  <si>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</si>
  <si>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</si>
  <si>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사모투자전문회사</t>
  </si>
  <si>
    <t>기업구조조정투자회사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</si>
  <si>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</si>
  <si>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</si>
  <si>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</si>
  <si>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</si>
  <si>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</si>
  <si>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</si>
  <si>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</si>
  <si>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</si>
  <si>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</si>
  <si>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</si>
  <si>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</si>
  <si>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</si>
  <si>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</si>
  <si>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</si>
  <si>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</si>
  <si>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</si>
  <si>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</si>
  <si>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</si>
  <si>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</si>
  <si>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</si>
  <si>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</si>
  <si>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</si>
  <si>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</si>
  <si>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</si>
  <si>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</si>
  <si>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</si>
  <si>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</si>
  <si>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</si>
  <si>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</si>
  <si>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</si>
  <si>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</si>
  <si>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</si>
  <si>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</si>
  <si>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</si>
  <si>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</si>
  <si>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</si>
  <si>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</si>
  <si>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</si>
  <si>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</si>
  <si>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</si>
  <si>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</si>
  <si>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</si>
  <si>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</si>
  <si>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</si>
  <si>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</si>
  <si>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</si>
  <si>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</si>
  <si>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</si>
  <si>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</si>
  <si>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</si>
  <si>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</si>
  <si>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</si>
  <si>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</si>
  <si>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</si>
  <si>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</si>
  <si>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</si>
  <si>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</si>
  <si>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</si>
  <si>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</si>
  <si>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</si>
  <si>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</si>
  <si>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</si>
  <si>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</si>
  <si>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</si>
  <si>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</si>
  <si>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</si>
  <si>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</si>
  <si>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</si>
  <si>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</si>
  <si>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</si>
  <si>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</si>
  <si>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</si>
  <si>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</si>
  <si>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</si>
  <si>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</si>
  <si>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</si>
  <si>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</si>
  <si>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</si>
  <si>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</si>
  <si>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</si>
  <si>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</si>
  <si>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</si>
  <si>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</si>
  <si>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</si>
  <si>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[중소기업창원지원법]제2조제5호에 따른 중소기업창업투자조합</t>
  </si>
  <si>
    <t xml:space="preserve">   - [벤처기업육성에관한특별조치법]제4조의3에 따른 한국벤처투자조합</t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</si>
  <si>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</si>
  <si>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</si>
  <si>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</si>
  <si>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</si>
  <si>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</si>
  <si>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</si>
  <si>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</si>
  <si>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</si>
  <si>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</si>
  <si>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</si>
  <si>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</si>
  <si>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</si>
  <si>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</si>
  <si>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</si>
  <si>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</si>
  <si>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</si>
  <si>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</si>
  <si>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</si>
  <si>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</si>
  <si>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</si>
  <si>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</si>
  <si>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</si>
  <si>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</si>
  <si>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</si>
  <si>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</si>
  <si>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</si>
  <si>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</si>
  <si>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</si>
  <si>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</si>
  <si>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</si>
  <si>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</si>
  <si>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</si>
  <si>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</si>
  <si>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</si>
  <si>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</si>
  <si>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</si>
  <si>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</si>
  <si>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</si>
  <si>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</si>
  <si>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</si>
  <si>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</si>
  <si>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</si>
  <si>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</si>
  <si>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</si>
  <si>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</si>
  <si>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</si>
  <si>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</si>
  <si>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</si>
  <si>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</si>
  <si>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</si>
  <si>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</si>
  <si>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</si>
  <si>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</si>
  <si>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</si>
  <si>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</si>
  <si>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</si>
  <si>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</si>
  <si>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</si>
  <si>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</si>
  <si>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</si>
  <si>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</si>
  <si>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</si>
  <si>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</si>
  <si>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</si>
  <si>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</si>
  <si>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</si>
  <si>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</si>
  <si>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</si>
  <si>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</si>
  <si>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</si>
  <si>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</si>
  <si>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</si>
  <si>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</si>
  <si>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</si>
  <si>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</si>
  <si>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</si>
  <si>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</si>
  <si>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</si>
  <si>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</si>
  <si>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</si>
  <si>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</si>
  <si>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</si>
  <si>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</si>
  <si>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</si>
  <si>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스튜어드십 코드 참여여부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</si>
  <si>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</si>
  <si>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</si>
  <si>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</si>
  <si>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</si>
  <si>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</si>
  <si>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</si>
  <si>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</si>
  <si>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</si>
  <si>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</si>
  <si>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</si>
  <si>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</si>
  <si>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</si>
  <si>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</si>
  <si>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</si>
  <si>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</si>
  <si>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</si>
  <si>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</si>
  <si>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</si>
  <si>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</si>
  <si>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</si>
  <si>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</si>
  <si>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</si>
  <si>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</si>
  <si>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</si>
  <si>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</si>
  <si>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</si>
  <si>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</si>
  <si>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</si>
  <si>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</si>
  <si>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</si>
  <si>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</si>
  <si>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</si>
  <si>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</si>
  <si>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</si>
  <si>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</si>
  <si>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</si>
  <si>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</si>
  <si>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</si>
  <si>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</si>
  <si>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</si>
  <si>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</si>
  <si>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</si>
  <si>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</si>
  <si>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</si>
  <si>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</si>
  <si>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</si>
  <si>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</si>
  <si>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</si>
  <si>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</si>
  <si>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</si>
  <si>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</si>
  <si>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</si>
  <si>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</si>
  <si>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</si>
  <si>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</si>
  <si>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</si>
  <si>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</si>
  <si>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</si>
  <si>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</si>
  <si>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</si>
  <si>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</si>
  <si>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</si>
  <si>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</si>
  <si>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</si>
  <si>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</si>
  <si>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</si>
  <si>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</si>
  <si>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</si>
  <si>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</si>
  <si>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</si>
  <si>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</si>
  <si>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</si>
  <si>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</si>
  <si>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</si>
  <si>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</si>
  <si>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</si>
  <si>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</si>
  <si>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</si>
  <si>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</si>
  <si>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</si>
  <si>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</si>
  <si>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</si>
  <si>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</si>
  <si>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</si>
  <si>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</si>
  <si>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</si>
  <si>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</si>
  <si>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</si>
  <si>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</si>
  <si>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</si>
  <si>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</si>
  <si>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</si>
  <si>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</si>
  <si>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</si>
  <si>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기준
수익률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</si>
  <si>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</si>
  <si>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</si>
  <si>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</si>
  <si>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</si>
  <si>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</si>
  <si>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</si>
  <si>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</si>
  <si>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</si>
  <si>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</si>
  <si>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</si>
  <si>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</si>
  <si>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</si>
  <si>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중소기업창업투자회사</t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</si>
  <si>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</si>
  <si>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</si>
  <si>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</si>
  <si>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</si>
  <si>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</si>
  <si>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</si>
  <si>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</si>
  <si>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</si>
  <si>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</si>
  <si>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</si>
  <si>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</si>
  <si>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</si>
  <si>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</si>
  <si>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</si>
  <si>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</si>
  <si>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</si>
  <si>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</si>
  <si>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</si>
  <si>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</si>
  <si>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</si>
  <si>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</si>
  <si>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</si>
  <si>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</si>
  <si>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</si>
  <si>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</si>
  <si>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</si>
  <si>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</si>
  <si>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</si>
  <si>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</si>
  <si>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</si>
  <si>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</si>
  <si>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부품소재전문투자조합</t>
  </si>
  <si>
    <t>농식품투자조합</t>
  </si>
  <si>
    <t>사모투자회사</t>
  </si>
  <si>
    <t>사모투자신탁</t>
  </si>
  <si>
    <t>해외자원개발투자전문회사</t>
  </si>
  <si>
    <t>창업·벤처전문 경영참여형 사모집합투자기구</t>
  </si>
  <si>
    <t>기타 주식 등 투자펀드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</si>
  <si>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</si>
  <si>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</si>
  <si>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</si>
  <si>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</si>
  <si>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</si>
  <si>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</si>
  <si>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</si>
  <si>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</si>
  <si>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</si>
  <si>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</si>
  <si>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</si>
  <si>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</si>
  <si>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</si>
  <si>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</si>
  <si>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</si>
  <si>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</si>
  <si>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</si>
  <si>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</si>
  <si>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</si>
  <si>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</si>
  <si>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</si>
  <si>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</si>
  <si>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</si>
  <si>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</si>
  <si>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</si>
  <si>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t>6. 펀드명, 회사명 등은 정식명칭을 기입하기 바람</t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</si>
  <si>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</si>
  <si>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</si>
  <si>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</si>
  <si>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</si>
  <si>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</si>
  <si>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</si>
  <si>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</si>
  <si>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</si>
  <si>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</si>
  <si>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</si>
  <si>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</si>
  <si>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</si>
  <si>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</si>
  <si>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</si>
  <si>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</si>
  <si>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</si>
  <si>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</si>
  <si>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</si>
  <si>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</si>
  <si>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</si>
  <si>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</si>
  <si>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</si>
  <si>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</si>
  <si>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</si>
  <si>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</si>
  <si>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</si>
  <si>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</si>
  <si>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</si>
  <si>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</si>
  <si>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</si>
  <si>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</si>
  <si>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</si>
  <si>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</si>
  <si>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</si>
  <si>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</si>
  <si>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</si>
  <si>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</si>
  <si>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</si>
  <si>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</si>
  <si>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</si>
  <si>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</si>
  <si>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</si>
  <si>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</si>
  <si>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</si>
  <si>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</si>
  <si>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</si>
  <si>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</si>
  <si>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</si>
  <si>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</si>
  <si>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</si>
  <si>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</si>
  <si>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</si>
  <si>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</si>
  <si>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</si>
  <si>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</si>
  <si>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 xml:space="preserve">    적용될 인력으로</t>
    <phoneticPr fontId="1" type="noConversion"/>
  </si>
  <si>
    <t>ⅱ) 해당 펀드를 대표하는 인력(1인 이상)</t>
    <phoneticPr fontId="5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</si>
  <si>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</si>
  <si>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</si>
  <si>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</si>
  <si>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</si>
  <si>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</si>
  <si>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</si>
  <si>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</si>
  <si>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</si>
  <si>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</si>
  <si>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</si>
  <si>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</si>
  <si>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</si>
  <si>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</si>
  <si>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</si>
  <si>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</si>
  <si>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</si>
  <si>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</si>
  <si>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</si>
  <si>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</si>
  <si>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t xml:space="preserve">   (단, 투자경력과 산업경력의 합산 산정은 불가)</t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</si>
  <si>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</si>
  <si>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t xml:space="preserve">         VC펀드 : 중소기업창업투자조합, 한국벤처투자조합, 신기술사업투자조합, 부품 ∙ 소재전문투자조합, 농수산식품투자조합, </t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</si>
  <si>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</si>
  <si>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</si>
  <si>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</si>
  <si>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</si>
  <si>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</si>
  <si>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</si>
  <si>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</si>
  <si>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</si>
  <si>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</si>
  <si>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</si>
  <si>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</si>
  <si>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</si>
  <si>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</si>
  <si>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</si>
  <si>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1) '스튜어드십 코드 참여 여부'를 "참여", "참여예정", "미참여" 중 선택</t>
    <phoneticPr fontId="5" type="noConversion"/>
  </si>
  <si>
    <t xml:space="preserve">  2) 운용펀드최초결성일 : [Ⅱ.용어의 정의 등]의 운용펀드 최초결성일 참조('08.1.1 이전 결성인 경우도 기입)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</si>
  <si>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</si>
  <si>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</si>
  <si>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</si>
  <si>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</si>
  <si>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</si>
  <si>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</si>
  <si>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</si>
  <si>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</si>
  <si>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</si>
  <si>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</si>
  <si>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</si>
  <si>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</si>
  <si>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</si>
  <si>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</si>
  <si>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</si>
  <si>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</si>
  <si>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</si>
  <si>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</si>
  <si>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</si>
  <si>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</si>
  <si>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</si>
  <si>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</si>
  <si>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</si>
  <si>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</si>
  <si>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</si>
  <si>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</si>
  <si>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</si>
  <si>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</si>
  <si>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</si>
  <si>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</si>
  <si>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</si>
  <si>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</si>
  <si>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</si>
  <si>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</si>
  <si>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</si>
  <si>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</si>
  <si>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</si>
  <si>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</si>
  <si>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</si>
  <si>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</si>
  <si>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</si>
  <si>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</si>
  <si>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</si>
  <si>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</si>
  <si>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</si>
  <si>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</si>
  <si>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</si>
  <si>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</si>
  <si>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</si>
  <si>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</si>
  <si>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</si>
  <si>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</si>
  <si>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</si>
  <si>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</si>
  <si>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</si>
  <si>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</si>
  <si>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</si>
  <si>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</si>
  <si>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t xml:space="preserve">  6) 투자수익률 : 회수료이거나 감액사실이 있는 개별 투자건에 대해 제안사 내부적으로 산출한 IRR을 기재(엑셀 XIRR함수 사용)</t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</si>
  <si>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</si>
  <si>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</si>
  <si>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</si>
  <si>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</si>
  <si>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</si>
  <si>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</si>
  <si>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</si>
  <si>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</si>
  <si>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</si>
  <si>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</si>
  <si>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</si>
  <si>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</si>
  <si>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</si>
  <si>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</si>
  <si>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</si>
  <si>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</si>
  <si>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</si>
  <si>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</si>
  <si>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</si>
  <si>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</si>
  <si>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</si>
  <si>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</si>
  <si>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</si>
  <si>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</si>
  <si>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</si>
  <si>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</si>
  <si>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</si>
  <si>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</si>
  <si>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</si>
  <si>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</si>
  <si>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</si>
  <si>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</si>
  <si>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</si>
  <si>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</si>
  <si>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</si>
  <si>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</si>
  <si>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</si>
  <si>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</si>
  <si>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</si>
  <si>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</si>
  <si>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</si>
  <si>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</si>
  <si>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</si>
  <si>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</si>
  <si>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</si>
  <si>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</si>
  <si>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포함) 투자</t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</si>
  <si>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</si>
  <si>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t xml:space="preserve">     대한 프로젝트 투자포함) 투자  </t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</si>
  <si>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</si>
  <si>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</si>
  <si>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</si>
  <si>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</si>
  <si>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</si>
  <si>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</si>
  <si>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</si>
  <si>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</si>
  <si>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</si>
  <si>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</si>
  <si>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</si>
  <si>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</si>
  <si>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</si>
  <si>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</si>
  <si>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</si>
  <si>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</si>
  <si>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2) 투자 내역 중 제안펀드 주목적투자분야 관련성 : 세컨더리 관련 투자건은 "YES"를 선택, 그외의 투자건은 "NO" 선택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</si>
  <si>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</si>
  <si>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</si>
  <si>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</si>
  <si>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</si>
  <si>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</si>
  <si>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</si>
  <si>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</si>
  <si>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</si>
  <si>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</si>
  <si>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</si>
  <si>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</si>
  <si>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</si>
  <si>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</si>
  <si>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</si>
  <si>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</si>
  <si>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</si>
  <si>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</si>
  <si>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</si>
  <si>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</si>
  <si>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</si>
  <si>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</si>
  <si>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</si>
  <si>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</si>
  <si>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</si>
  <si>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</si>
  <si>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</si>
  <si>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</si>
  <si>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</si>
  <si>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</si>
  <si>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</si>
  <si>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</si>
  <si>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</si>
  <si>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</si>
  <si>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</si>
  <si>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</si>
  <si>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</si>
  <si>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</si>
  <si>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</si>
  <si>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</si>
  <si>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</si>
  <si>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</si>
  <si>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</si>
  <si>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</si>
  <si>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</si>
  <si>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</si>
  <si>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</si>
  <si>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</si>
  <si>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</si>
  <si>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</si>
  <si>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</si>
  <si>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</si>
  <si>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</si>
  <si>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</si>
  <si>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</si>
  <si>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</si>
  <si>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</si>
  <si>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</si>
  <si>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</si>
  <si>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</si>
  <si>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</si>
  <si>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</si>
  <si>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</si>
  <si>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</si>
  <si>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</si>
  <si>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</si>
  <si>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</si>
  <si>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</si>
  <si>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</si>
  <si>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</si>
  <si>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</si>
  <si>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</si>
  <si>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</si>
  <si>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</si>
  <si>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</si>
  <si>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</si>
  <si>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기업재무안정 경영참여형
사모집합투자기구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</si>
  <si>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</si>
  <si>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</si>
  <si>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</si>
  <si>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</si>
  <si>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</si>
  <si>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</si>
  <si>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</si>
  <si>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</si>
  <si>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기타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</si>
  <si>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</si>
  <si>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</si>
  <si>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</si>
  <si>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</si>
  <si>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</si>
  <si>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</si>
  <si>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</si>
  <si>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</si>
  <si>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</si>
  <si>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</si>
  <si>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</si>
  <si>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</si>
  <si>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</si>
  <si>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</si>
  <si>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</si>
  <si>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</si>
  <si>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</si>
  <si>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PE펀드</t>
    <phoneticPr fontId="6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</si>
  <si>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</si>
  <si>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</si>
  <si>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</si>
  <si>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운용사 주목적 제안 분야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</si>
  <si>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</si>
  <si>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</si>
  <si>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</si>
  <si>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</si>
  <si>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</si>
  <si>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</si>
  <si>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</si>
  <si>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</si>
  <si>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</si>
  <si>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</si>
  <si>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</si>
  <si>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</si>
  <si>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M&amp;A 회수 실적</t>
    <phoneticPr fontId="1" type="noConversion"/>
  </si>
  <si>
    <t>초기기업 후속투자 실적</t>
    <phoneticPr fontId="1" type="noConversion"/>
  </si>
  <si>
    <t>보통주 투자 실적</t>
    <phoneticPr fontId="1" type="noConversion"/>
  </si>
  <si>
    <t>펀드 전략 연계 SI 여부</t>
    <phoneticPr fontId="1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</si>
  <si>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</si>
  <si>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</si>
  <si>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</si>
  <si>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</si>
  <si>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</si>
  <si>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</si>
  <si>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</si>
  <si>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</si>
  <si>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</si>
  <si>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</si>
  <si>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</si>
  <si>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리그/출자분야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</si>
  <si>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</si>
  <si>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>스케일업</t>
    <phoneticPr fontId="1" type="noConversion"/>
  </si>
  <si>
    <t>제안/신청금액 기재</t>
    <phoneticPr fontId="1" type="noConversion"/>
  </si>
  <si>
    <t xml:space="preserve">  4) 모태펀드/성장금융/산업은행 위탁펀드 여부 : 모태펀드/성장금융/KDB가 LP로서 출자한 펀드의 경우 "YES" 선택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</si>
  <si>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</si>
  <si>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</si>
  <si>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r>
      <t xml:space="preserve">8. 단위 : </t>
    </r>
    <r>
      <rPr>
        <b/>
        <sz val="10"/>
        <color rgb="FFFF0000"/>
        <rFont val="맑은 고딕"/>
        <family val="3"/>
        <charset val="129"/>
        <scheme val="major"/>
      </rPr>
      <t>백만원</t>
    </r>
    <r>
      <rPr>
        <b/>
        <sz val="10"/>
        <rFont val="맑은 고딕"/>
        <family val="3"/>
        <charset val="129"/>
        <scheme val="major"/>
      </rPr>
      <t>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</si>
  <si>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</si>
  <si>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</si>
  <si>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</si>
  <si>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</si>
  <si>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LOC</t>
    <phoneticPr fontId="1" type="noConversion"/>
  </si>
  <si>
    <t>운용사
인센티브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</si>
  <si>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</si>
  <si>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</si>
  <si>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</si>
  <si>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</si>
  <si>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</si>
  <si>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rFont val="맑은 고딕"/>
        <family val="3"/>
        <charset val="129"/>
        <scheme val="minor"/>
      </rPr>
      <t xml:space="preserve">主 평가대상이 되는 핵심운용인력 </t>
    </r>
    <r>
      <rPr>
        <b/>
        <u/>
        <sz val="10"/>
        <rFont val="맑은 고딕"/>
        <family val="3"/>
        <charset val="129"/>
        <scheme val="minor"/>
      </rPr>
      <t>3인</t>
    </r>
    <r>
      <rPr>
        <sz val="10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</si>
  <si>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    선택하여야 함 </t>
    </r>
    <r>
      <rPr>
        <b/>
        <u/>
        <sz val="10"/>
        <rFont val="맑은 고딕"/>
        <family val="3"/>
        <charset val="129"/>
        <scheme val="minor"/>
      </rPr>
      <t xml:space="preserve">(3인 미만인 경우 별도 사유 제공 요청) </t>
    </r>
    <phoneticPr fontId="1" type="noConversion"/>
  </si>
  <si>
    <t>※ 참여인력은 제안서작성기준일 현재 제안사에 재직중인 것이 원칙이나 접수일 현재 재직자에 한해서도 인정</t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</si>
  <si>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</si>
  <si>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t>벤처투자조합</t>
    <phoneticPr fontId="1" type="noConversion"/>
  </si>
  <si>
    <t>LOI</t>
    <phoneticPr fontId="1" type="noConversion"/>
  </si>
  <si>
    <t>투자제안형(1,200억원이하)</t>
    <phoneticPr fontId="1" type="noConversion"/>
  </si>
  <si>
    <t>투자제안형(1,200억원초과)</t>
    <phoneticPr fontId="1" type="noConversion"/>
  </si>
  <si>
    <t>비대면(루키)</t>
    <phoneticPr fontId="1" type="noConversion"/>
  </si>
  <si>
    <t>바이오</t>
    <phoneticPr fontId="1" type="noConversion"/>
  </si>
  <si>
    <t>그린뉴딜</t>
    <phoneticPr fontId="1" type="noConversion"/>
  </si>
  <si>
    <t>멘토기업매칭출자</t>
    <phoneticPr fontId="1" type="noConversion"/>
  </si>
  <si>
    <t>버팀목</t>
    <phoneticPr fontId="1" type="noConversion"/>
  </si>
  <si>
    <t>소재부품장비</t>
    <phoneticPr fontId="1" type="noConversion"/>
  </si>
  <si>
    <t>창업초기 일반</t>
    <phoneticPr fontId="1" type="noConversion"/>
  </si>
  <si>
    <t>존속기간
(년)</t>
    <phoneticPr fontId="6" type="noConversion"/>
  </si>
  <si>
    <t>투자기간
(년)</t>
    <phoneticPr fontId="6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</si>
  <si>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</si>
  <si>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</si>
  <si>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</si>
  <si>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</si>
  <si>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</si>
  <si>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</si>
  <si>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 xml:space="preserve">     '주요평가대상3인'에 금번 선정 심사시 주요 평가희망대상 3인(대표펀드매니저 1인, 핵심운용인력 2인) 무조건 선택 </t>
    <phoneticPr fontId="5" type="noConversion"/>
  </si>
  <si>
    <t xml:space="preserve">     (3인 이하인 경우 별도사유제출必)</t>
    <phoneticPr fontId="5" type="noConversion"/>
  </si>
  <si>
    <t>정책출자
확정액 (백만원)</t>
    <phoneticPr fontId="5" type="noConversion"/>
  </si>
  <si>
    <t>펀드규모
(백만원)</t>
    <phoneticPr fontId="5" type="noConversion"/>
  </si>
  <si>
    <t>지분율</t>
    <phoneticPr fontId="1" type="noConversion"/>
  </si>
  <si>
    <r>
      <t xml:space="preserve">2) 펀드 결성일이 </t>
    </r>
    <r>
      <rPr>
        <b/>
        <sz val="10"/>
        <rFont val="맑은 고딕"/>
        <family val="3"/>
        <charset val="129"/>
        <scheme val="minor"/>
      </rPr>
      <t>2013년 7월 1일</t>
    </r>
    <r>
      <rPr>
        <sz val="10"/>
        <rFont val="맑은 고딕"/>
        <family val="3"/>
        <charset val="129"/>
        <scheme val="minor"/>
      </rPr>
      <t xml:space="preserve"> 이후인 펀드</t>
    </r>
    <phoneticPr fontId="5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</si>
  <si>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</si>
  <si>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</si>
  <si>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r>
      <t xml:space="preserve">ⅱ) 투자실행일이 </t>
    </r>
    <r>
      <rPr>
        <b/>
        <sz val="10"/>
        <rFont val="맑은 고딕"/>
        <family val="3"/>
        <charset val="129"/>
        <scheme val="minor"/>
      </rPr>
      <t>2013년 7월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</si>
  <si>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</si>
  <si>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</si>
  <si>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1. 투자기구: [Ⅱ. 용어의 정의 등] 에서 [펀드] 구분(C47) 참조</t>
    <phoneticPr fontId="5" type="noConversion"/>
  </si>
  <si>
    <t>2. 정책출자 비율: 성장지원 일반(대형) 16% 이내로 작성</t>
    <phoneticPr fontId="5" type="noConversion"/>
  </si>
  <si>
    <t>[1.2 예상출자내역]</t>
    <phoneticPr fontId="1" type="noConversion"/>
  </si>
  <si>
    <t>신한혁신성장펀드</t>
  </si>
  <si>
    <t>신한혁신성장펀드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</si>
  <si>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</si>
  <si>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</si>
  <si>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A</t>
    <phoneticPr fontId="1" type="noConversion"/>
  </si>
  <si>
    <t>일반사모집합투자기구</t>
    <phoneticPr fontId="1" type="noConversion"/>
  </si>
  <si>
    <t>기관전용사모집합투자기구</t>
    <phoneticPr fontId="1" type="noConversion"/>
  </si>
  <si>
    <t>펀드법적유형</t>
    <phoneticPr fontId="1" type="noConversion"/>
  </si>
  <si>
    <t>신한혁신성장일반사모혼합자산투자신탁제1호</t>
    <phoneticPr fontId="1" type="noConversion"/>
  </si>
  <si>
    <t>산업은행</t>
  </si>
  <si>
    <t>산업은행</t>
    <phoneticPr fontId="1" type="noConversion"/>
  </si>
  <si>
    <t>산업은행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</si>
  <si>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</si>
  <si>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</si>
  <si>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</si>
  <si>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>인센티브</t>
    <phoneticPr fontId="5" type="noConversion"/>
  </si>
  <si>
    <t>의무투자금액
초과투자실적
(선택)</t>
    <phoneticPr fontId="6" type="noConversion"/>
  </si>
  <si>
    <t xml:space="preserve">  2) 최근 5개 년도 회계연도의 감사보고서 상의 금액을 기재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</si>
</sst>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10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23" fillId="0" borderId="0"/>
    <xf numFmtId="42" fontId="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86" fontId="34" fillId="0" borderId="0" applyNumberFormat="0" applyFill="0" applyBorder="0" applyAlignment="0" applyProtection="0">
      <alignment vertical="center"/>
    </xf>
    <xf numFmtId="187" fontId="35" fillId="0" borderId="0" applyFont="0" applyFill="0" applyBorder="0" applyAlignment="0" applyProtection="0">
      <alignment vertical="center"/>
    </xf>
    <xf numFmtId="186" fontId="33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86" fontId="35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4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 shrinkToFit="1"/>
    </xf>
    <xf numFmtId="0" fontId="10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1" fillId="0" borderId="1" xfId="0" applyFont="1" applyBorder="1" applyProtection="1">
      <alignment vertical="center"/>
    </xf>
    <xf numFmtId="14" fontId="0" fillId="7" borderId="1" xfId="0" applyNumberFormat="1" applyFill="1" applyBorder="1" applyAlignment="1">
      <alignment horizontal="center" vertical="center"/>
    </xf>
    <xf numFmtId="14" fontId="10" fillId="4" borderId="1" xfId="0" applyNumberFormat="1" applyFont="1" applyFill="1" applyBorder="1" applyAlignment="1" applyProtection="1">
      <alignment horizontal="center" vertical="center" wrapText="1"/>
    </xf>
    <xf numFmtId="49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10" fillId="4" borderId="1" xfId="0" applyNumberFormat="1" applyFont="1" applyFill="1" applyBorder="1" applyAlignment="1" applyProtection="1">
      <alignment horizontal="center" vertical="center"/>
    </xf>
    <xf numFmtId="177" fontId="10" fillId="4" borderId="1" xfId="2" applyNumberFormat="1" applyFont="1" applyFill="1" applyBorder="1" applyAlignment="1" applyProtection="1">
      <alignment horizontal="center" vertical="center" wrapText="1"/>
    </xf>
    <xf numFmtId="18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>
      <alignment vertical="center"/>
    </xf>
    <xf numFmtId="0" fontId="17" fillId="0" borderId="0" xfId="4" applyFont="1" applyFill="1" applyAlignment="1" applyProtection="1">
      <alignment vertical="center"/>
      <protection locked="0"/>
    </xf>
    <xf numFmtId="0" fontId="15" fillId="0" borderId="0" xfId="4" applyFont="1" applyFill="1">
      <alignment vertical="center"/>
    </xf>
    <xf numFmtId="0" fontId="22" fillId="0" borderId="0" xfId="0" applyFont="1" applyAlignment="1">
      <alignment vertical="center" wrapText="1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0" borderId="1" xfId="5" applyFont="1" applyFill="1" applyBorder="1" applyAlignment="1">
      <alignment vertical="center" wrapText="1"/>
    </xf>
    <xf numFmtId="0" fontId="15" fillId="0" borderId="1" xfId="4" applyFont="1" applyFill="1" applyBorder="1">
      <alignment vertical="center"/>
    </xf>
    <xf numFmtId="0" fontId="10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5" fillId="0" borderId="0" xfId="4" applyFont="1" applyFill="1" applyBorder="1" applyAlignment="1" applyProtection="1">
      <alignment horizontal="left" vertical="center" indent="2"/>
      <protection locked="0"/>
    </xf>
    <xf numFmtId="0" fontId="14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10" fillId="0" borderId="1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177" fontId="10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6" fillId="0" borderId="1" xfId="1" applyNumberFormat="1" applyFont="1" applyFill="1" applyBorder="1" applyAlignment="1">
      <alignment vertical="center" wrapText="1"/>
    </xf>
    <xf numFmtId="0" fontId="19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10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5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3" fillId="0" borderId="0" xfId="0" applyFont="1" applyFill="1" applyProtection="1">
      <alignment vertical="center"/>
      <protection locked="0"/>
    </xf>
    <xf numFmtId="0" fontId="10" fillId="0" borderId="0" xfId="0" applyFont="1" applyFill="1" applyProtection="1">
      <alignment vertical="center"/>
      <protection locked="0"/>
    </xf>
    <xf numFmtId="0" fontId="24" fillId="0" borderId="7" xfId="0" applyFont="1" applyFill="1" applyBorder="1" applyAlignment="1" applyProtection="1">
      <alignment vertical="center" wrapText="1"/>
      <protection locked="0"/>
    </xf>
    <xf numFmtId="0" fontId="10" fillId="0" borderId="2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16" fillId="0" borderId="17" xfId="5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3" fontId="4" fillId="0" borderId="0" xfId="0" applyNumberFormat="1" applyFont="1">
      <alignment vertical="center"/>
    </xf>
    <xf numFmtId="0" fontId="10" fillId="0" borderId="0" xfId="0" applyFont="1" applyFill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6" fillId="0" borderId="2" xfId="5" applyFont="1" applyFill="1" applyBorder="1" applyAlignment="1">
      <alignment vertical="center"/>
    </xf>
    <xf numFmtId="0" fontId="16" fillId="0" borderId="2" xfId="1" applyNumberFormat="1" applyFont="1" applyFill="1" applyBorder="1" applyAlignment="1">
      <alignment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177" fontId="16" fillId="0" borderId="1" xfId="2" applyNumberFormat="1" applyFont="1" applyBorder="1" applyAlignment="1" applyProtection="1">
      <alignment vertical="center"/>
      <protection locked="0"/>
    </xf>
    <xf numFmtId="3" fontId="16" fillId="6" borderId="1" xfId="0" applyNumberFormat="1" applyFont="1" applyFill="1" applyBorder="1" applyAlignment="1" applyProtection="1">
      <alignment vertical="center"/>
      <protection hidden="1"/>
    </xf>
    <xf numFmtId="3" fontId="16" fillId="0" borderId="1" xfId="0" applyNumberFormat="1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 wrapText="1"/>
    </xf>
    <xf numFmtId="0" fontId="10" fillId="0" borderId="1" xfId="0" applyFont="1" applyBorder="1" applyProtection="1">
      <alignment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30" fillId="0" borderId="0" xfId="4" applyFont="1" applyFill="1">
      <alignment vertical="center"/>
    </xf>
    <xf numFmtId="0" fontId="31" fillId="0" borderId="0" xfId="0" applyFont="1">
      <alignment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9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10" fillId="4" borderId="31" xfId="0" applyFont="1" applyFill="1" applyBorder="1" applyAlignment="1" applyProtection="1">
      <alignment horizontal="center" vertical="center" wrapText="1"/>
    </xf>
    <xf numFmtId="0" fontId="10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10" fillId="4" borderId="2" xfId="0" applyNumberFormat="1" applyFont="1" applyFill="1" applyBorder="1" applyAlignment="1" applyProtection="1">
      <alignment horizontal="center" vertical="center" wrapText="1"/>
    </xf>
    <xf numFmtId="180" fontId="10" fillId="4" borderId="26" xfId="0" applyNumberFormat="1" applyFont="1" applyFill="1" applyBorder="1" applyAlignment="1" applyProtection="1">
      <alignment horizontal="center" vertical="center" wrapText="1"/>
    </xf>
    <xf numFmtId="180" fontId="10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3" fontId="16" fillId="0" borderId="1" xfId="0" applyNumberFormat="1" applyFont="1" applyFill="1" applyBorder="1" applyAlignment="1" applyProtection="1">
      <alignment vertical="center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3" fontId="10" fillId="0" borderId="1" xfId="1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vertical="center"/>
      <protection locked="0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177" fontId="16" fillId="4" borderId="1" xfId="2" applyNumberFormat="1" applyFont="1" applyFill="1" applyBorder="1" applyAlignment="1" applyProtection="1">
      <alignment vertical="center"/>
      <protection locked="0"/>
    </xf>
    <xf numFmtId="3" fontId="16" fillId="9" borderId="1" xfId="0" applyNumberFormat="1" applyFont="1" applyFill="1" applyBorder="1" applyAlignment="1" applyProtection="1">
      <alignment vertical="center"/>
      <protection hidden="1"/>
    </xf>
    <xf numFmtId="0" fontId="36" fillId="4" borderId="1" xfId="0" applyFont="1" applyFill="1" applyBorder="1" applyAlignment="1" applyProtection="1">
      <alignment horizontal="center" vertical="center"/>
      <protection locked="0"/>
    </xf>
    <xf numFmtId="3" fontId="16" fillId="4" borderId="1" xfId="0" applyNumberFormat="1" applyFont="1" applyFill="1" applyBorder="1" applyAlignment="1" applyProtection="1">
      <alignment horizontal="center" vertical="center"/>
      <protection locked="0"/>
    </xf>
    <xf numFmtId="177" fontId="16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Alignment="1">
      <alignment vertical="center" wrapText="1"/>
    </xf>
    <xf numFmtId="14" fontId="27" fillId="0" borderId="1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5" fillId="0" borderId="0" xfId="4" applyFont="1" applyFill="1" applyAlignment="1" applyProtection="1">
      <alignment horizontal="left" vertical="center" wrapText="1" indent="1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27" fillId="0" borderId="0" xfId="0" applyFont="1" applyFill="1" applyAlignment="1">
      <alignment horizontal="center" vertical="center"/>
    </xf>
    <xf numFmtId="0" fontId="15" fillId="0" borderId="0" xfId="4" applyFont="1" applyFill="1" applyAlignment="1" applyProtection="1">
      <alignment horizontal="left" vertical="center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5" fillId="0" borderId="0" xfId="4" quotePrefix="1" applyFont="1" applyFill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 applyProtection="1">
      <alignment horizontal="left" vertical="center" wrapText="1" indent="1"/>
      <protection locked="0"/>
    </xf>
    <xf numFmtId="0" fontId="26" fillId="0" borderId="0" xfId="0" applyFont="1" applyFill="1" applyBorder="1" applyAlignment="1">
      <alignment horizontal="left" vertical="center" wrapText="1" indent="1"/>
    </xf>
    <xf numFmtId="0" fontId="15" fillId="0" borderId="0" xfId="4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6" fillId="0" borderId="0" xfId="0" applyFont="1" applyFill="1" applyBorder="1" applyAlignment="1" applyProtection="1">
      <alignment horizontal="left" vertical="center" wrapText="1" indent="1"/>
      <protection locked="0"/>
    </xf>
    <xf numFmtId="0" fontId="11" fillId="0" borderId="0" xfId="0" applyFont="1" applyFill="1" applyBorder="1" applyAlignment="1" applyProtection="1">
      <alignment horizontal="left" vertical="center" wrapText="1" indent="1"/>
      <protection locked="0"/>
    </xf>
    <xf numFmtId="0" fontId="21" fillId="0" borderId="0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5" fillId="0" borderId="0" xfId="4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5" fillId="0" borderId="0" xfId="4" applyFont="1" applyFill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horizontal="left" vertical="center"/>
      <protection locked="0"/>
    </xf>
    <xf numFmtId="0" fontId="10" fillId="0" borderId="33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left" vertical="center" wrapText="1"/>
    </xf>
    <xf numFmtId="0" fontId="10" fillId="0" borderId="38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left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0" fontId="11" fillId="0" borderId="20" xfId="0" applyFont="1" applyFill="1" applyBorder="1" applyAlignment="1" applyProtection="1">
      <alignment vertical="center" wrapText="1"/>
      <protection locked="0"/>
    </xf>
    <xf numFmtId="0" fontId="10" fillId="0" borderId="8" xfId="0" applyFont="1" applyFill="1" applyBorder="1" applyAlignment="1" applyProtection="1">
      <alignment vertical="center" wrapText="1"/>
      <protection locked="0"/>
    </xf>
    <xf numFmtId="0" fontId="10" fillId="0" borderId="13" xfId="0" applyFont="1" applyFill="1" applyBorder="1" applyAlignment="1" applyProtection="1">
      <alignment vertical="center" wrapText="1"/>
      <protection locked="0"/>
    </xf>
    <xf numFmtId="0" fontId="10" fillId="0" borderId="23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horizontal="left" vertical="center" wrapText="1"/>
      <protection locked="0"/>
    </xf>
    <xf numFmtId="0" fontId="10" fillId="0" borderId="20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Alignment="1" applyProtection="1">
      <alignment horizontal="left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14" fontId="11" fillId="3" borderId="3" xfId="0" applyNumberFormat="1" applyFont="1" applyFill="1" applyBorder="1" applyAlignment="1">
      <alignment horizontal="left" vertical="center" wrapText="1"/>
    </xf>
    <xf numFmtId="14" fontId="11" fillId="3" borderId="4" xfId="0" applyNumberFormat="1" applyFont="1" applyFill="1" applyBorder="1" applyAlignment="1">
      <alignment horizontal="left" vertical="center" wrapText="1"/>
    </xf>
    <xf numFmtId="14" fontId="11" fillId="3" borderId="5" xfId="0" applyNumberFormat="1" applyFont="1" applyFill="1" applyBorder="1" applyAlignment="1">
      <alignment horizontal="left" vertical="center" wrapText="1"/>
    </xf>
    <xf numFmtId="14" fontId="11" fillId="0" borderId="3" xfId="0" applyNumberFormat="1" applyFont="1" applyFill="1" applyBorder="1" applyAlignment="1">
      <alignment horizontal="left" vertical="center" wrapText="1"/>
    </xf>
    <xf numFmtId="14" fontId="11" fillId="0" borderId="4" xfId="0" applyNumberFormat="1" applyFont="1" applyFill="1" applyBorder="1" applyAlignment="1">
      <alignment horizontal="left" vertical="center" wrapText="1"/>
    </xf>
    <xf numFmtId="14" fontId="11" fillId="0" borderId="5" xfId="0" applyNumberFormat="1" applyFont="1" applyFill="1" applyBorder="1" applyAlignment="1">
      <alignment horizontal="left" vertical="center" wrapText="1"/>
    </xf>
    <xf numFmtId="0" fontId="16" fillId="0" borderId="2" xfId="5" applyFont="1" applyFill="1" applyBorder="1" applyAlignment="1">
      <alignment horizontal="center" vertical="center" wrapText="1"/>
    </xf>
    <xf numFmtId="0" fontId="16" fillId="0" borderId="17" xfId="5" applyFont="1" applyFill="1" applyBorder="1" applyAlignment="1">
      <alignment horizontal="center" vertical="center" wrapText="1"/>
    </xf>
    <xf numFmtId="0" fontId="16" fillId="0" borderId="6" xfId="5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/>
    </xf>
    <xf numFmtId="0" fontId="16" fillId="0" borderId="1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horizontal="center" vertical="center"/>
    </xf>
    <xf numFmtId="0" fontId="16" fillId="0" borderId="20" xfId="5" applyFont="1" applyFill="1" applyBorder="1" applyAlignment="1">
      <alignment horizontal="center" vertical="center"/>
    </xf>
    <xf numFmtId="0" fontId="16" fillId="0" borderId="8" xfId="5" applyFont="1" applyFill="1" applyBorder="1" applyAlignment="1">
      <alignment horizontal="center" vertical="center"/>
    </xf>
    <xf numFmtId="0" fontId="16" fillId="0" borderId="23" xfId="5" applyFont="1" applyFill="1" applyBorder="1" applyAlignment="1">
      <alignment horizontal="center" vertical="center"/>
    </xf>
    <xf numFmtId="0" fontId="16" fillId="0" borderId="10" xfId="5" applyFont="1" applyFill="1" applyBorder="1" applyAlignment="1">
      <alignment horizontal="center" vertical="center" wrapText="1"/>
    </xf>
    <xf numFmtId="0" fontId="16" fillId="0" borderId="11" xfId="5" applyFont="1" applyFill="1" applyBorder="1" applyAlignment="1">
      <alignment horizontal="center" vertical="center" wrapText="1"/>
    </xf>
    <xf numFmtId="0" fontId="16" fillId="0" borderId="0" xfId="5" applyFont="1" applyFill="1" applyBorder="1" applyAlignment="1">
      <alignment horizontal="center" vertical="center" wrapText="1"/>
    </xf>
    <xf numFmtId="0" fontId="16" fillId="0" borderId="20" xfId="5" applyFont="1" applyFill="1" applyBorder="1" applyAlignment="1">
      <alignment horizontal="center" vertical="center" wrapText="1"/>
    </xf>
    <xf numFmtId="0" fontId="16" fillId="0" borderId="13" xfId="5" applyFont="1" applyFill="1" applyBorder="1" applyAlignment="1">
      <alignment horizontal="center" vertical="center" wrapText="1"/>
    </xf>
    <xf numFmtId="0" fontId="16" fillId="0" borderId="23" xfId="5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11" xfId="4" applyFont="1" applyFill="1" applyBorder="1" applyAlignment="1">
      <alignment horizontal="center" vertical="center" wrapText="1"/>
    </xf>
    <xf numFmtId="0" fontId="15" fillId="0" borderId="7" xfId="4" applyFont="1" applyFill="1" applyBorder="1" applyAlignment="1">
      <alignment horizontal="center" vertical="center" wrapText="1"/>
    </xf>
    <xf numFmtId="0" fontId="15" fillId="0" borderId="20" xfId="4" applyFont="1" applyFill="1" applyBorder="1" applyAlignment="1">
      <alignment horizontal="center" vertical="center" wrapText="1"/>
    </xf>
    <xf numFmtId="0" fontId="15" fillId="0" borderId="8" xfId="4" applyFont="1" applyFill="1" applyBorder="1" applyAlignment="1">
      <alignment horizontal="center" vertical="center" wrapText="1"/>
    </xf>
    <xf numFmtId="0" fontId="15" fillId="0" borderId="23" xfId="4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 wrapText="1"/>
    </xf>
    <xf numFmtId="0" fontId="16" fillId="0" borderId="7" xfId="5" applyFont="1" applyFill="1" applyBorder="1" applyAlignment="1">
      <alignment horizontal="center" vertical="center" wrapText="1"/>
    </xf>
    <xf numFmtId="0" fontId="16" fillId="0" borderId="8" xfId="5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/>
    </xf>
    <xf numFmtId="0" fontId="15" fillId="0" borderId="17" xfId="4" applyFont="1" applyFill="1" applyBorder="1" applyAlignment="1">
      <alignment horizontal="center" vertical="center"/>
    </xf>
    <xf numFmtId="0" fontId="15" fillId="0" borderId="6" xfId="4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9" fillId="0" borderId="17" xfId="0" applyFont="1" applyBorder="1">
      <alignment vertical="center"/>
    </xf>
    <xf numFmtId="0" fontId="19" fillId="0" borderId="6" xfId="0" applyFont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3" xfId="3" applyFont="1" applyFill="1" applyBorder="1" applyAlignment="1" applyProtection="1">
      <alignment horizontal="center" vertical="center" wrapText="1"/>
    </xf>
    <xf numFmtId="0" fontId="10" fillId="4" borderId="4" xfId="3" applyFont="1" applyFill="1" applyBorder="1" applyAlignment="1" applyProtection="1">
      <alignment horizontal="center" vertical="center" wrapText="1"/>
    </xf>
    <xf numFmtId="0" fontId="10" fillId="4" borderId="5" xfId="3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9" xfId="0" applyNumberFormat="1" applyFont="1" applyFill="1" applyBorder="1" applyAlignment="1" applyProtection="1">
      <alignment horizontal="center" vertical="center" wrapText="1"/>
    </xf>
    <xf numFmtId="0" fontId="10" fillId="4" borderId="10" xfId="0" applyNumberFormat="1" applyFont="1" applyFill="1" applyBorder="1" applyAlignment="1" applyProtection="1">
      <alignment horizontal="center" vertical="center" wrapText="1"/>
    </xf>
    <xf numFmtId="0" fontId="10" fillId="4" borderId="11" xfId="0" applyNumberFormat="1" applyFont="1" applyFill="1" applyBorder="1" applyAlignment="1" applyProtection="1">
      <alignment horizontal="center" vertical="center" wrapText="1"/>
    </xf>
    <xf numFmtId="0" fontId="10" fillId="4" borderId="2" xfId="0" applyNumberFormat="1" applyFont="1" applyFill="1" applyBorder="1" applyAlignment="1" applyProtection="1">
      <alignment horizontal="center" vertical="center" wrapText="1"/>
    </xf>
    <xf numFmtId="0" fontId="10" fillId="4" borderId="6" xfId="0" applyNumberFormat="1" applyFont="1" applyFill="1" applyBorder="1" applyAlignment="1" applyProtection="1">
      <alignment horizontal="center" vertical="center" wrapText="1"/>
    </xf>
    <xf numFmtId="180" fontId="10" fillId="4" borderId="3" xfId="0" applyNumberFormat="1" applyFont="1" applyFill="1" applyBorder="1" applyAlignment="1" applyProtection="1">
      <alignment horizontal="center" vertical="center" wrapText="1"/>
    </xf>
    <xf numFmtId="180" fontId="10" fillId="4" borderId="4" xfId="0" applyNumberFormat="1" applyFont="1" applyFill="1" applyBorder="1" applyAlignment="1" applyProtection="1">
      <alignment horizontal="center" vertical="center" wrapText="1"/>
    </xf>
    <xf numFmtId="18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0" fillId="4" borderId="1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4" fontId="10" fillId="4" borderId="9" xfId="0" applyNumberFormat="1" applyFont="1" applyFill="1" applyBorder="1" applyAlignment="1" applyProtection="1">
      <alignment horizontal="center" vertical="center" wrapText="1"/>
    </xf>
    <xf numFmtId="14" fontId="10" fillId="4" borderId="8" xfId="0" applyNumberFormat="1" applyFont="1" applyFill="1" applyBorder="1" applyAlignment="1" applyProtection="1">
      <alignment horizontal="center" vertical="center" wrapText="1"/>
    </xf>
    <xf numFmtId="0" fontId="10" fillId="4" borderId="11" xfId="0" applyFont="1" applyFill="1" applyBorder="1" applyAlignment="1" applyProtection="1">
      <alignment horizontal="center" vertical="center" wrapText="1"/>
    </xf>
    <xf numFmtId="0" fontId="10" fillId="4" borderId="23" xfId="0" applyFont="1" applyFill="1" applyBorder="1" applyAlignment="1" applyProtection="1">
      <alignment horizontal="center" vertical="center" wrapText="1"/>
    </xf>
    <xf numFmtId="0" fontId="10" fillId="4" borderId="29" xfId="0" applyFont="1" applyFill="1" applyBorder="1" applyAlignment="1" applyProtection="1">
      <alignment horizontal="center" vertical="center" wrapText="1"/>
    </xf>
    <xf numFmtId="0" fontId="10" fillId="4" borderId="30" xfId="0" applyFont="1" applyFill="1" applyBorder="1" applyAlignment="1" applyProtection="1">
      <alignment horizontal="center" vertical="center" wrapText="1"/>
    </xf>
    <xf numFmtId="0" fontId="10" fillId="4" borderId="35" xfId="0" applyFont="1" applyFill="1" applyBorder="1" applyAlignment="1" applyProtection="1">
      <alignment horizontal="center" vertical="center" wrapText="1"/>
    </xf>
    <xf numFmtId="0" fontId="19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1" xfId="0" applyFont="1" applyBorder="1">
      <alignment vertical="center"/>
    </xf>
  </cellXfs>
  <cellStyles count="32">
    <cellStyle name="Blue" xfId="12"/>
    <cellStyle name="multiple" xfId="13"/>
    <cellStyle name="Normal" xfId="14"/>
    <cellStyle name="p" xfId="15"/>
    <cellStyle name="백분율" xfId="2" builtinId="5"/>
    <cellStyle name="백분율 2" xfId="10"/>
    <cellStyle name="백분율 3" xfId="11"/>
    <cellStyle name="보통" xfId="3" builtinId="28"/>
    <cellStyle name="쉼표 [0]" xfId="1" builtinId="6"/>
    <cellStyle name="쉼표 [0] 2" xfId="9"/>
    <cellStyle name="통화 [0]" xfId="6" builtinId="7"/>
    <cellStyle name="표준" xfId="0" builtinId="0"/>
    <cellStyle name="표준 10" xfId="16"/>
    <cellStyle name="표준 11" xfId="17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4"/>
    <cellStyle name="표준 3" xfId="8"/>
    <cellStyle name="표준 31 2 2 2 2" xfId="25"/>
    <cellStyle name="표준 38" xfId="26"/>
    <cellStyle name="표준 4" xfId="7"/>
    <cellStyle name="표준 5" xfId="27"/>
    <cellStyle name="표준 6" xfId="28"/>
    <cellStyle name="표준 7" xfId="29"/>
    <cellStyle name="표준 8" xfId="30"/>
    <cellStyle name="표준 9" xfId="31"/>
    <cellStyle name="표준_Sheet1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945;&#48324;&#51088;&#49328;&#50868;&#50857;&#54016;\&#48292;&#52376;FoF\&#50868;&#50857;&#49324;%20&#54217;&#44032;\&#9635;%20&#50868;&#50857;&#49324;&#54217;&#44032;&#54364;_LB&#51064;&#48288;&#49828;&#53944;&#47676;&#53944;_201706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XFD410"/>
  <sheetViews>
    <sheetView showGridLines="0" view="pageBreakPreview" topLeftCell="A391" zoomScaleNormal="100" zoomScaleSheetLayoutView="100" workbookViewId="0">
      <selection activeCell="A185" sqref="A185:F185"/>
    </sheetView>
  </sheetViews>
  <sheetFormatPr defaultColWidth="9" defaultRowHeight="16.5" customHeight="1"/>
  <cols>
    <col min="1" max="1" width="5.625" style="152" customWidth="1"/>
    <col min="2" max="2" width="11.25" style="152" bestFit="1" customWidth="1"/>
    <col min="3" max="3" width="25.625" style="152" customWidth="1"/>
    <col min="4" max="4" width="7.125" style="152" customWidth="1"/>
    <col min="5" max="5" width="15.625" style="152" customWidth="1"/>
    <col min="6" max="6" width="32.5" style="152" customWidth="1"/>
    <col min="7" max="7" width="3.25" style="152" customWidth="1"/>
    <col min="8" max="16384" width="9" style="152"/>
  </cols>
  <sheetData>
    <row r="1" spans="1:6" ht="25.15" customHeight="1">
      <c r="A1" s="351" t="s">
        <v>476</v>
      </c>
      <c r="B1" s="351"/>
      <c r="C1" s="351"/>
      <c r="D1" s="351"/>
      <c r="E1" s="351"/>
      <c r="F1" s="351"/>
    </row>
    <row r="2" spans="1:6" ht="16.5" customHeight="1">
      <c r="A2" s="352"/>
      <c r="B2" s="352"/>
      <c r="C2" s="352"/>
      <c r="D2" s="352"/>
      <c r="E2" s="352"/>
      <c r="F2" s="352"/>
    </row>
    <row r="3" spans="1:6" ht="16.5" customHeight="1">
      <c r="A3" s="269" t="s">
        <v>477</v>
      </c>
      <c r="B3" s="269"/>
      <c r="C3" s="269"/>
      <c r="D3" s="269"/>
      <c r="E3" s="269"/>
      <c r="F3" s="269"/>
    </row>
    <row r="4" spans="1:6" ht="16.5" customHeight="1">
      <c r="A4" s="354" t="s">
        <v>131</v>
      </c>
      <c r="B4" s="355"/>
      <c r="C4" s="356">
        <v>45107</v>
      </c>
      <c r="D4" s="357"/>
      <c r="E4" s="357"/>
      <c r="F4" s="358"/>
    </row>
    <row r="5" spans="1:6" s="153" customFormat="1" ht="16.5" customHeight="1">
      <c r="A5" s="269" t="s">
        <v>495</v>
      </c>
      <c r="B5" s="269"/>
      <c r="C5" s="269"/>
      <c r="D5" s="269"/>
      <c r="E5" s="269"/>
      <c r="F5" s="269"/>
    </row>
    <row r="6" spans="1:6" s="153" customFormat="1" ht="16.5" customHeight="1">
      <c r="A6" s="266" t="s">
        <v>496</v>
      </c>
      <c r="B6" s="266"/>
      <c r="C6" s="266"/>
      <c r="D6" s="266"/>
      <c r="E6" s="266"/>
      <c r="F6" s="266"/>
    </row>
    <row r="7" spans="1:6" s="153" customFormat="1" ht="16.5" customHeight="1">
      <c r="A7" s="266" t="s">
        <v>497</v>
      </c>
      <c r="B7" s="266"/>
      <c r="C7" s="266"/>
      <c r="D7" s="266"/>
      <c r="E7" s="266"/>
      <c r="F7" s="266"/>
    </row>
    <row r="8" spans="1:6" s="153" customFormat="1" ht="16.5" customHeight="1">
      <c r="A8" s="266" t="s">
        <v>498</v>
      </c>
      <c r="B8" s="266"/>
      <c r="C8" s="266"/>
      <c r="D8" s="266"/>
      <c r="E8" s="266"/>
      <c r="F8" s="266"/>
    </row>
    <row r="9" spans="1:6" s="153" customFormat="1" ht="16.5" customHeight="1">
      <c r="A9" s="266" t="s">
        <v>499</v>
      </c>
      <c r="B9" s="266"/>
      <c r="C9" s="266"/>
      <c r="D9" s="266"/>
      <c r="E9" s="266"/>
      <c r="F9" s="266"/>
    </row>
    <row r="10" spans="1:6" s="153" customFormat="1" ht="16.5" customHeight="1">
      <c r="A10" s="266" t="s">
        <v>500</v>
      </c>
      <c r="B10" s="266"/>
      <c r="C10" s="266"/>
      <c r="D10" s="266"/>
      <c r="E10" s="266"/>
      <c r="F10" s="266"/>
    </row>
    <row r="11" spans="1:6" s="153" customFormat="1" ht="16.5" customHeight="1">
      <c r="A11" s="269" t="s">
        <v>872</v>
      </c>
      <c r="B11" s="269"/>
      <c r="C11" s="269"/>
      <c r="D11" s="269"/>
      <c r="E11" s="269"/>
      <c r="F11" s="269"/>
    </row>
    <row r="12" spans="1:6" s="153" customFormat="1" ht="16.5" customHeight="1">
      <c r="A12" s="266" t="s">
        <v>501</v>
      </c>
      <c r="B12" s="266"/>
      <c r="C12" s="266"/>
      <c r="D12" s="266"/>
      <c r="E12" s="266"/>
      <c r="F12" s="266"/>
    </row>
    <row r="13" spans="1:6" s="153" customFormat="1" ht="16.5" customHeight="1">
      <c r="A13" s="266" t="s">
        <v>502</v>
      </c>
      <c r="B13" s="266"/>
      <c r="C13" s="266"/>
      <c r="D13" s="266"/>
      <c r="E13" s="266"/>
      <c r="F13" s="266"/>
    </row>
    <row r="14" spans="1:6" s="153" customFormat="1" ht="16.5" customHeight="1">
      <c r="A14" s="266" t="s">
        <v>863</v>
      </c>
      <c r="B14" s="266"/>
      <c r="C14" s="266"/>
      <c r="D14" s="266"/>
      <c r="E14" s="266"/>
      <c r="F14" s="266"/>
    </row>
    <row r="15" spans="1:6" s="153" customFormat="1" ht="16.5" customHeight="1">
      <c r="A15" s="266" t="s">
        <v>503</v>
      </c>
      <c r="B15" s="266"/>
      <c r="C15" s="266"/>
      <c r="D15" s="266"/>
      <c r="E15" s="266"/>
      <c r="F15" s="266"/>
    </row>
    <row r="16" spans="1:6" s="153" customFormat="1" ht="16.5" customHeight="1">
      <c r="A16" s="266" t="s">
        <v>846</v>
      </c>
      <c r="B16" s="353"/>
      <c r="C16" s="353"/>
      <c r="D16" s="353"/>
      <c r="E16" s="353"/>
      <c r="F16" s="353"/>
    </row>
    <row r="17" spans="1:6" ht="16.5" customHeight="1">
      <c r="A17" s="353" t="s">
        <v>478</v>
      </c>
      <c r="B17" s="353"/>
      <c r="C17" s="353"/>
      <c r="D17" s="353"/>
      <c r="E17" s="353"/>
      <c r="F17" s="353"/>
    </row>
    <row r="18" spans="1:6" ht="16.5" customHeight="1">
      <c r="A18" s="266" t="s">
        <v>479</v>
      </c>
      <c r="B18" s="266"/>
      <c r="C18" s="266"/>
      <c r="D18" s="266"/>
      <c r="E18" s="266"/>
      <c r="F18" s="266"/>
    </row>
    <row r="19" spans="1:6" ht="16.5" customHeight="1">
      <c r="A19" s="266" t="s">
        <v>480</v>
      </c>
      <c r="B19" s="266"/>
      <c r="C19" s="266"/>
      <c r="D19" s="266"/>
      <c r="E19" s="266"/>
      <c r="F19" s="266"/>
    </row>
    <row r="20" spans="1:6" ht="16.5" customHeight="1">
      <c r="A20" s="266" t="s">
        <v>845</v>
      </c>
      <c r="B20" s="266"/>
      <c r="C20" s="266"/>
      <c r="D20" s="266"/>
      <c r="E20" s="266"/>
      <c r="F20" s="266"/>
    </row>
    <row r="21" spans="1:6" ht="16.5" customHeight="1">
      <c r="A21" s="266" t="s">
        <v>925</v>
      </c>
      <c r="B21" s="266"/>
      <c r="C21" s="266"/>
      <c r="D21" s="266"/>
      <c r="E21" s="266"/>
      <c r="F21" s="266"/>
    </row>
    <row r="22" spans="1:6" ht="16.5" customHeight="1">
      <c r="A22" s="266" t="s">
        <v>926</v>
      </c>
      <c r="B22" s="266"/>
      <c r="C22" s="266"/>
      <c r="D22" s="266"/>
      <c r="E22" s="266"/>
      <c r="F22" s="266"/>
    </row>
    <row r="23" spans="1:6" ht="16.5" customHeight="1">
      <c r="A23" s="146"/>
      <c r="B23" s="145"/>
      <c r="C23" s="145"/>
      <c r="D23" s="145"/>
      <c r="E23" s="145"/>
      <c r="F23" s="145"/>
    </row>
    <row r="24" spans="1:6" ht="16.5" customHeight="1">
      <c r="A24" s="281" t="s">
        <v>481</v>
      </c>
      <c r="B24" s="281"/>
      <c r="C24" s="281"/>
      <c r="D24" s="281"/>
      <c r="E24" s="281"/>
      <c r="F24" s="281"/>
    </row>
    <row r="25" spans="1:6" ht="16.5" customHeight="1">
      <c r="A25" s="266" t="s">
        <v>482</v>
      </c>
      <c r="B25" s="266"/>
      <c r="C25" s="266"/>
      <c r="D25" s="266"/>
      <c r="E25" s="266"/>
      <c r="F25" s="266"/>
    </row>
    <row r="26" spans="1:6" ht="16.5" customHeight="1">
      <c r="A26" s="266" t="s">
        <v>483</v>
      </c>
      <c r="B26" s="266"/>
      <c r="C26" s="266"/>
      <c r="D26" s="266"/>
      <c r="E26" s="266"/>
      <c r="F26" s="266"/>
    </row>
    <row r="27" spans="1:6" ht="16.5" customHeight="1">
      <c r="A27" s="266" t="s">
        <v>484</v>
      </c>
      <c r="B27" s="266"/>
      <c r="C27" s="266"/>
      <c r="D27" s="266"/>
      <c r="E27" s="266"/>
      <c r="F27" s="266"/>
    </row>
    <row r="28" spans="1:6" ht="16.5" customHeight="1">
      <c r="A28" s="266" t="s">
        <v>485</v>
      </c>
      <c r="B28" s="266"/>
      <c r="C28" s="266"/>
      <c r="D28" s="266"/>
      <c r="E28" s="266"/>
      <c r="F28" s="266"/>
    </row>
    <row r="29" spans="1:6" ht="16.5" customHeight="1">
      <c r="A29" s="266" t="s">
        <v>486</v>
      </c>
      <c r="B29" s="266"/>
      <c r="C29" s="266"/>
      <c r="D29" s="266"/>
      <c r="E29" s="266"/>
      <c r="F29" s="266"/>
    </row>
    <row r="30" spans="1:6" ht="16.5" customHeight="1">
      <c r="A30" s="266" t="s">
        <v>487</v>
      </c>
      <c r="B30" s="266"/>
      <c r="C30" s="266"/>
      <c r="D30" s="266"/>
      <c r="E30" s="266"/>
      <c r="F30" s="266"/>
    </row>
    <row r="31" spans="1:6" ht="16.5" customHeight="1">
      <c r="A31" s="266" t="s">
        <v>488</v>
      </c>
      <c r="B31" s="266"/>
      <c r="C31" s="266"/>
      <c r="D31" s="266"/>
      <c r="E31" s="266"/>
      <c r="F31" s="266"/>
    </row>
    <row r="32" spans="1:6" ht="16.5" customHeight="1">
      <c r="A32" s="266" t="s">
        <v>489</v>
      </c>
      <c r="B32" s="266"/>
      <c r="C32" s="266"/>
      <c r="D32" s="266"/>
      <c r="E32" s="266"/>
      <c r="F32" s="266"/>
    </row>
    <row r="33" spans="1:6" ht="16.5" customHeight="1">
      <c r="A33" s="145"/>
      <c r="B33" s="145"/>
      <c r="C33" s="145"/>
      <c r="D33" s="145"/>
      <c r="E33" s="145"/>
      <c r="F33" s="145"/>
    </row>
    <row r="34" spans="1:6" ht="25.15" customHeight="1">
      <c r="A34" s="147" t="s">
        <v>490</v>
      </c>
      <c r="B34" s="147"/>
      <c r="C34" s="148"/>
      <c r="D34" s="148"/>
      <c r="E34" s="148"/>
      <c r="F34" s="148"/>
    </row>
    <row r="35" spans="1:6" ht="16.5" customHeight="1">
      <c r="A35" s="65"/>
      <c r="B35" s="65"/>
      <c r="C35" s="65"/>
      <c r="D35" s="65"/>
      <c r="E35" s="65"/>
      <c r="F35" s="65"/>
    </row>
    <row r="36" spans="1:6" ht="16.5" customHeight="1">
      <c r="A36" s="354" t="s">
        <v>131</v>
      </c>
      <c r="B36" s="355"/>
      <c r="C36" s="359">
        <v>45107</v>
      </c>
      <c r="D36" s="360"/>
      <c r="E36" s="360"/>
      <c r="F36" s="361"/>
    </row>
    <row r="37" spans="1:6" ht="16.5" customHeight="1">
      <c r="A37" s="337" t="s">
        <v>18</v>
      </c>
      <c r="B37" s="338"/>
      <c r="C37" s="323" t="s">
        <v>504</v>
      </c>
      <c r="D37" s="324"/>
      <c r="E37" s="324"/>
      <c r="F37" s="325"/>
    </row>
    <row r="38" spans="1:6" ht="16.5" customHeight="1">
      <c r="A38" s="308" t="s">
        <v>505</v>
      </c>
      <c r="B38" s="308"/>
      <c r="C38" s="295" t="s">
        <v>506</v>
      </c>
      <c r="D38" s="295"/>
      <c r="E38" s="295"/>
      <c r="F38" s="295"/>
    </row>
    <row r="39" spans="1:6" ht="16.5" customHeight="1">
      <c r="A39" s="309"/>
      <c r="B39" s="309"/>
      <c r="C39" s="314" t="s">
        <v>507</v>
      </c>
      <c r="D39" s="314"/>
      <c r="E39" s="314"/>
      <c r="F39" s="314"/>
    </row>
    <row r="40" spans="1:6" ht="16.5" customHeight="1">
      <c r="A40" s="309"/>
      <c r="B40" s="309"/>
      <c r="C40" s="314" t="s">
        <v>132</v>
      </c>
      <c r="D40" s="314"/>
      <c r="E40" s="314"/>
      <c r="F40" s="314"/>
    </row>
    <row r="41" spans="1:6" ht="16.5" customHeight="1">
      <c r="A41" s="328" t="s">
        <v>508</v>
      </c>
      <c r="B41" s="329"/>
      <c r="C41" s="317" t="s">
        <v>509</v>
      </c>
      <c r="D41" s="318"/>
      <c r="E41" s="318"/>
      <c r="F41" s="319"/>
    </row>
    <row r="42" spans="1:6" ht="16.5" customHeight="1">
      <c r="A42" s="332"/>
      <c r="B42" s="333"/>
      <c r="C42" s="315" t="s">
        <v>510</v>
      </c>
      <c r="D42" s="285"/>
      <c r="E42" s="285"/>
      <c r="F42" s="316"/>
    </row>
    <row r="43" spans="1:6" ht="16.5" customHeight="1">
      <c r="A43" s="332"/>
      <c r="B43" s="333"/>
      <c r="C43" s="315" t="s">
        <v>511</v>
      </c>
      <c r="D43" s="285"/>
      <c r="E43" s="285"/>
      <c r="F43" s="316"/>
    </row>
    <row r="44" spans="1:6" ht="16.5" customHeight="1">
      <c r="A44" s="332"/>
      <c r="B44" s="333"/>
      <c r="C44" s="320" t="s">
        <v>512</v>
      </c>
      <c r="D44" s="321"/>
      <c r="E44" s="321"/>
      <c r="F44" s="322"/>
    </row>
    <row r="45" spans="1:6" ht="16.5" customHeight="1">
      <c r="A45" s="328" t="s">
        <v>513</v>
      </c>
      <c r="B45" s="329"/>
      <c r="C45" s="339" t="s">
        <v>514</v>
      </c>
      <c r="D45" s="300"/>
      <c r="E45" s="300"/>
      <c r="F45" s="301"/>
    </row>
    <row r="46" spans="1:6" ht="16.5" customHeight="1">
      <c r="A46" s="332"/>
      <c r="B46" s="333"/>
      <c r="C46" s="340" t="s">
        <v>515</v>
      </c>
      <c r="D46" s="341"/>
      <c r="E46" s="341"/>
      <c r="F46" s="342"/>
    </row>
    <row r="47" spans="1:6" ht="16.5" customHeight="1">
      <c r="A47" s="332"/>
      <c r="B47" s="333"/>
      <c r="C47" s="149" t="s">
        <v>516</v>
      </c>
      <c r="D47" s="164"/>
      <c r="E47" s="164"/>
      <c r="F47" s="165"/>
    </row>
    <row r="48" spans="1:6" ht="16.5" customHeight="1">
      <c r="A48" s="332"/>
      <c r="B48" s="333"/>
      <c r="C48" s="340" t="s">
        <v>873</v>
      </c>
      <c r="D48" s="341"/>
      <c r="E48" s="341"/>
      <c r="F48" s="342"/>
    </row>
    <row r="49" spans="1:6" ht="16.5" customHeight="1">
      <c r="A49" s="332"/>
      <c r="B49" s="333"/>
      <c r="C49" s="340" t="s">
        <v>517</v>
      </c>
      <c r="D49" s="341"/>
      <c r="E49" s="341"/>
      <c r="F49" s="342"/>
    </row>
    <row r="50" spans="1:6" ht="16.5" customHeight="1">
      <c r="A50" s="332"/>
      <c r="B50" s="333"/>
      <c r="C50" s="340" t="s">
        <v>518</v>
      </c>
      <c r="D50" s="341"/>
      <c r="E50" s="341"/>
      <c r="F50" s="342"/>
    </row>
    <row r="51" spans="1:6" ht="16.5" customHeight="1">
      <c r="A51" s="332"/>
      <c r="B51" s="333"/>
      <c r="C51" s="340" t="s">
        <v>519</v>
      </c>
      <c r="D51" s="341"/>
      <c r="E51" s="341"/>
      <c r="F51" s="342"/>
    </row>
    <row r="52" spans="1:6" ht="30.75" customHeight="1">
      <c r="A52" s="332"/>
      <c r="B52" s="333"/>
      <c r="C52" s="349" t="s">
        <v>907</v>
      </c>
      <c r="D52" s="279"/>
      <c r="E52" s="279"/>
      <c r="F52" s="350"/>
    </row>
    <row r="53" spans="1:6" ht="27" customHeight="1">
      <c r="A53" s="332"/>
      <c r="B53" s="333"/>
      <c r="C53" s="349" t="s">
        <v>908</v>
      </c>
      <c r="D53" s="279"/>
      <c r="E53" s="279"/>
      <c r="F53" s="350"/>
    </row>
    <row r="54" spans="1:6" ht="16.5" customHeight="1">
      <c r="A54" s="332"/>
      <c r="B54" s="333"/>
      <c r="C54" s="166" t="s">
        <v>520</v>
      </c>
      <c r="D54" s="164"/>
      <c r="E54" s="164"/>
      <c r="F54" s="165"/>
    </row>
    <row r="55" spans="1:6" ht="16.5" customHeight="1">
      <c r="A55" s="332"/>
      <c r="B55" s="333"/>
      <c r="C55" s="340" t="s">
        <v>874</v>
      </c>
      <c r="D55" s="341"/>
      <c r="E55" s="341"/>
      <c r="F55" s="342"/>
    </row>
    <row r="56" spans="1:6" ht="16.5" customHeight="1">
      <c r="A56" s="332"/>
      <c r="B56" s="333"/>
      <c r="C56" s="340" t="s">
        <v>243</v>
      </c>
      <c r="D56" s="341"/>
      <c r="E56" s="341"/>
      <c r="F56" s="342"/>
    </row>
    <row r="57" spans="1:6" ht="16.5" customHeight="1">
      <c r="A57" s="332"/>
      <c r="B57" s="333"/>
      <c r="C57" s="340" t="s">
        <v>244</v>
      </c>
      <c r="D57" s="341"/>
      <c r="E57" s="341"/>
      <c r="F57" s="342"/>
    </row>
    <row r="58" spans="1:6" ht="16.5" customHeight="1">
      <c r="A58" s="332"/>
      <c r="B58" s="333"/>
      <c r="C58" s="340" t="s">
        <v>245</v>
      </c>
      <c r="D58" s="341"/>
      <c r="E58" s="341"/>
      <c r="F58" s="342"/>
    </row>
    <row r="59" spans="1:6" ht="16.5" customHeight="1">
      <c r="A59" s="332"/>
      <c r="B59" s="333"/>
      <c r="C59" s="340" t="s">
        <v>246</v>
      </c>
      <c r="D59" s="341"/>
      <c r="E59" s="341"/>
      <c r="F59" s="342"/>
    </row>
    <row r="60" spans="1:6" ht="16.5" customHeight="1">
      <c r="A60" s="332"/>
      <c r="B60" s="333"/>
      <c r="C60" s="340" t="s">
        <v>247</v>
      </c>
      <c r="D60" s="341"/>
      <c r="E60" s="341"/>
      <c r="F60" s="342"/>
    </row>
    <row r="61" spans="1:6" ht="16.5" customHeight="1">
      <c r="A61" s="332"/>
      <c r="B61" s="333"/>
      <c r="C61" s="340" t="s">
        <v>521</v>
      </c>
      <c r="D61" s="341"/>
      <c r="E61" s="341"/>
      <c r="F61" s="342"/>
    </row>
    <row r="62" spans="1:6" ht="16.5" customHeight="1">
      <c r="A62" s="332"/>
      <c r="B62" s="333"/>
      <c r="C62" s="340" t="s">
        <v>522</v>
      </c>
      <c r="D62" s="341"/>
      <c r="E62" s="341"/>
      <c r="F62" s="342"/>
    </row>
    <row r="63" spans="1:6" ht="16.5" customHeight="1">
      <c r="A63" s="332"/>
      <c r="B63" s="333"/>
      <c r="C63" s="343" t="s">
        <v>523</v>
      </c>
      <c r="D63" s="344"/>
      <c r="E63" s="344"/>
      <c r="F63" s="345"/>
    </row>
    <row r="64" spans="1:6" ht="16.5" customHeight="1">
      <c r="A64" s="332"/>
      <c r="B64" s="333"/>
      <c r="C64" s="340" t="s">
        <v>248</v>
      </c>
      <c r="D64" s="341"/>
      <c r="E64" s="341"/>
      <c r="F64" s="342"/>
    </row>
    <row r="65" spans="1:6" ht="16.5" customHeight="1">
      <c r="A65" s="332"/>
      <c r="B65" s="333"/>
      <c r="C65" s="340" t="s">
        <v>249</v>
      </c>
      <c r="D65" s="341"/>
      <c r="E65" s="341"/>
      <c r="F65" s="342"/>
    </row>
    <row r="66" spans="1:6" ht="16.5" customHeight="1">
      <c r="A66" s="332"/>
      <c r="B66" s="333"/>
      <c r="C66" s="340" t="s">
        <v>250</v>
      </c>
      <c r="D66" s="341"/>
      <c r="E66" s="341"/>
      <c r="F66" s="342"/>
    </row>
    <row r="67" spans="1:6" ht="16.5" customHeight="1">
      <c r="A67" s="332"/>
      <c r="B67" s="333"/>
      <c r="C67" s="340" t="s">
        <v>251</v>
      </c>
      <c r="D67" s="341"/>
      <c r="E67" s="341"/>
      <c r="F67" s="342"/>
    </row>
    <row r="68" spans="1:6" ht="16.5" customHeight="1">
      <c r="A68" s="332"/>
      <c r="B68" s="333"/>
      <c r="C68" s="340" t="s">
        <v>252</v>
      </c>
      <c r="D68" s="341"/>
      <c r="E68" s="341"/>
      <c r="F68" s="342"/>
    </row>
    <row r="69" spans="1:6" ht="16.5" customHeight="1">
      <c r="A69" s="332"/>
      <c r="B69" s="333"/>
      <c r="C69" s="340" t="s">
        <v>524</v>
      </c>
      <c r="D69" s="341"/>
      <c r="E69" s="341"/>
      <c r="F69" s="342"/>
    </row>
    <row r="70" spans="1:6" ht="16.5" customHeight="1">
      <c r="A70" s="332"/>
      <c r="B70" s="333"/>
      <c r="C70" s="340" t="s">
        <v>525</v>
      </c>
      <c r="D70" s="341"/>
      <c r="E70" s="341"/>
      <c r="F70" s="342"/>
    </row>
    <row r="71" spans="1:6" ht="16.5" customHeight="1">
      <c r="A71" s="330"/>
      <c r="B71" s="331"/>
      <c r="C71" s="346" t="s">
        <v>526</v>
      </c>
      <c r="D71" s="347"/>
      <c r="E71" s="347"/>
      <c r="F71" s="348"/>
    </row>
    <row r="72" spans="1:6" ht="16.5" customHeight="1">
      <c r="A72" s="337" t="s">
        <v>133</v>
      </c>
      <c r="B72" s="338"/>
      <c r="C72" s="323" t="s">
        <v>527</v>
      </c>
      <c r="D72" s="324"/>
      <c r="E72" s="324"/>
      <c r="F72" s="325"/>
    </row>
    <row r="73" spans="1:6" ht="16.5" customHeight="1">
      <c r="A73" s="328" t="s">
        <v>134</v>
      </c>
      <c r="B73" s="329"/>
      <c r="C73" s="317" t="s">
        <v>528</v>
      </c>
      <c r="D73" s="318"/>
      <c r="E73" s="318"/>
      <c r="F73" s="319"/>
    </row>
    <row r="74" spans="1:6" ht="16.5" customHeight="1">
      <c r="A74" s="330"/>
      <c r="B74" s="331"/>
      <c r="C74" s="311" t="s">
        <v>529</v>
      </c>
      <c r="D74" s="312"/>
      <c r="E74" s="312"/>
      <c r="F74" s="313"/>
    </row>
    <row r="75" spans="1:6" ht="16.5" customHeight="1">
      <c r="A75" s="328" t="s">
        <v>530</v>
      </c>
      <c r="B75" s="329"/>
      <c r="C75" s="317" t="s">
        <v>531</v>
      </c>
      <c r="D75" s="318"/>
      <c r="E75" s="318"/>
      <c r="F75" s="319"/>
    </row>
    <row r="76" spans="1:6" ht="16.5" customHeight="1">
      <c r="A76" s="332"/>
      <c r="B76" s="333"/>
      <c r="C76" s="320" t="s">
        <v>532</v>
      </c>
      <c r="D76" s="321"/>
      <c r="E76" s="321"/>
      <c r="F76" s="322"/>
    </row>
    <row r="77" spans="1:6" ht="16.5" customHeight="1">
      <c r="A77" s="330"/>
      <c r="B77" s="331"/>
      <c r="C77" s="334" t="s">
        <v>241</v>
      </c>
      <c r="D77" s="335"/>
      <c r="E77" s="335"/>
      <c r="F77" s="336"/>
    </row>
    <row r="78" spans="1:6" ht="16.5" customHeight="1">
      <c r="A78" s="337" t="s">
        <v>135</v>
      </c>
      <c r="B78" s="338"/>
      <c r="C78" s="323" t="s">
        <v>533</v>
      </c>
      <c r="D78" s="324"/>
      <c r="E78" s="324"/>
      <c r="F78" s="325"/>
    </row>
    <row r="79" spans="1:6" ht="16.5" customHeight="1">
      <c r="A79" s="308" t="s">
        <v>534</v>
      </c>
      <c r="B79" s="150" t="s">
        <v>59</v>
      </c>
      <c r="C79" s="294" t="s">
        <v>136</v>
      </c>
      <c r="D79" s="294"/>
      <c r="E79" s="294"/>
      <c r="F79" s="294"/>
    </row>
    <row r="80" spans="1:6" ht="16.5" customHeight="1">
      <c r="A80" s="309"/>
      <c r="B80" s="150" t="s">
        <v>137</v>
      </c>
      <c r="C80" s="294" t="s">
        <v>138</v>
      </c>
      <c r="D80" s="294"/>
      <c r="E80" s="294"/>
      <c r="F80" s="294"/>
    </row>
    <row r="81" spans="1:6" ht="16.5" customHeight="1">
      <c r="A81" s="308" t="s">
        <v>535</v>
      </c>
      <c r="B81" s="150" t="s">
        <v>139</v>
      </c>
      <c r="C81" s="323" t="s">
        <v>536</v>
      </c>
      <c r="D81" s="324"/>
      <c r="E81" s="324"/>
      <c r="F81" s="325"/>
    </row>
    <row r="82" spans="1:6" ht="16.5" customHeight="1">
      <c r="A82" s="309"/>
      <c r="B82" s="150" t="s">
        <v>140</v>
      </c>
      <c r="C82" s="323" t="s">
        <v>141</v>
      </c>
      <c r="D82" s="324"/>
      <c r="E82" s="324"/>
      <c r="F82" s="325"/>
    </row>
    <row r="83" spans="1:6" ht="16.5" customHeight="1">
      <c r="A83" s="309"/>
      <c r="B83" s="150" t="s">
        <v>142</v>
      </c>
      <c r="C83" s="323" t="s">
        <v>143</v>
      </c>
      <c r="D83" s="324"/>
      <c r="E83" s="324"/>
      <c r="F83" s="325"/>
    </row>
    <row r="84" spans="1:6" ht="16.5" customHeight="1">
      <c r="A84" s="309"/>
      <c r="B84" s="150" t="s">
        <v>144</v>
      </c>
      <c r="C84" s="323" t="s">
        <v>145</v>
      </c>
      <c r="D84" s="324"/>
      <c r="E84" s="324"/>
      <c r="F84" s="325"/>
    </row>
    <row r="85" spans="1:6" ht="16.5" customHeight="1">
      <c r="A85" s="310"/>
      <c r="B85" s="150" t="s">
        <v>58</v>
      </c>
      <c r="C85" s="323" t="s">
        <v>146</v>
      </c>
      <c r="D85" s="324"/>
      <c r="E85" s="324"/>
      <c r="F85" s="325"/>
    </row>
    <row r="86" spans="1:6" ht="16.5" customHeight="1">
      <c r="A86" s="293" t="s">
        <v>537</v>
      </c>
      <c r="B86" s="167" t="s">
        <v>538</v>
      </c>
      <c r="C86" s="323" t="s">
        <v>539</v>
      </c>
      <c r="D86" s="324"/>
      <c r="E86" s="324"/>
      <c r="F86" s="325"/>
    </row>
    <row r="87" spans="1:6" ht="16.5" customHeight="1">
      <c r="A87" s="293"/>
      <c r="B87" s="326" t="s">
        <v>540</v>
      </c>
      <c r="C87" s="317" t="s">
        <v>541</v>
      </c>
      <c r="D87" s="318"/>
      <c r="E87" s="318"/>
      <c r="F87" s="319"/>
    </row>
    <row r="88" spans="1:6" ht="16.5" customHeight="1">
      <c r="A88" s="293"/>
      <c r="B88" s="327"/>
      <c r="C88" s="311" t="s">
        <v>542</v>
      </c>
      <c r="D88" s="312"/>
      <c r="E88" s="312"/>
      <c r="F88" s="313"/>
    </row>
    <row r="89" spans="1:6" ht="27">
      <c r="A89" s="293"/>
      <c r="B89" s="168" t="s">
        <v>543</v>
      </c>
      <c r="C89" s="323" t="s">
        <v>544</v>
      </c>
      <c r="D89" s="324"/>
      <c r="E89" s="324"/>
      <c r="F89" s="325"/>
    </row>
    <row r="90" spans="1:6" ht="16.5" customHeight="1">
      <c r="A90" s="293"/>
      <c r="B90" s="168" t="s">
        <v>545</v>
      </c>
      <c r="C90" s="323" t="s">
        <v>546</v>
      </c>
      <c r="D90" s="324"/>
      <c r="E90" s="324"/>
      <c r="F90" s="325"/>
    </row>
    <row r="91" spans="1:6" ht="16.5" customHeight="1">
      <c r="A91" s="293"/>
      <c r="B91" s="168" t="s">
        <v>547</v>
      </c>
      <c r="C91" s="323" t="s">
        <v>548</v>
      </c>
      <c r="D91" s="324"/>
      <c r="E91" s="324"/>
      <c r="F91" s="325"/>
    </row>
    <row r="92" spans="1:6" ht="16.5" customHeight="1">
      <c r="A92" s="328" t="s">
        <v>147</v>
      </c>
      <c r="B92" s="329"/>
      <c r="C92" s="317" t="s">
        <v>549</v>
      </c>
      <c r="D92" s="318"/>
      <c r="E92" s="318"/>
      <c r="F92" s="319"/>
    </row>
    <row r="93" spans="1:6" ht="16.5" customHeight="1">
      <c r="A93" s="330"/>
      <c r="B93" s="331"/>
      <c r="C93" s="311" t="s">
        <v>253</v>
      </c>
      <c r="D93" s="312"/>
      <c r="E93" s="312"/>
      <c r="F93" s="313"/>
    </row>
    <row r="94" spans="1:6" ht="16.5" customHeight="1">
      <c r="A94" s="328" t="s">
        <v>550</v>
      </c>
      <c r="B94" s="329"/>
      <c r="C94" s="317" t="s">
        <v>551</v>
      </c>
      <c r="D94" s="318"/>
      <c r="E94" s="318"/>
      <c r="F94" s="319"/>
    </row>
    <row r="95" spans="1:6" ht="16.5" customHeight="1">
      <c r="A95" s="332"/>
      <c r="B95" s="333"/>
      <c r="C95" s="320" t="s">
        <v>552</v>
      </c>
      <c r="D95" s="321"/>
      <c r="E95" s="321"/>
      <c r="F95" s="322"/>
    </row>
    <row r="96" spans="1:6" ht="16.5" customHeight="1">
      <c r="A96" s="332"/>
      <c r="B96" s="331"/>
      <c r="C96" s="311" t="s">
        <v>553</v>
      </c>
      <c r="D96" s="312"/>
      <c r="E96" s="312"/>
      <c r="F96" s="313"/>
    </row>
    <row r="97" spans="1:6" ht="16.5" customHeight="1">
      <c r="A97" s="293" t="s">
        <v>554</v>
      </c>
      <c r="B97" s="308" t="s">
        <v>555</v>
      </c>
      <c r="C97" s="295" t="s">
        <v>556</v>
      </c>
      <c r="D97" s="295"/>
      <c r="E97" s="295"/>
      <c r="F97" s="295"/>
    </row>
    <row r="98" spans="1:6" ht="16.5" customHeight="1">
      <c r="A98" s="293"/>
      <c r="B98" s="309"/>
      <c r="C98" s="315" t="s">
        <v>557</v>
      </c>
      <c r="D98" s="285"/>
      <c r="E98" s="285"/>
      <c r="F98" s="316"/>
    </row>
    <row r="99" spans="1:6" ht="16.5" customHeight="1">
      <c r="A99" s="293"/>
      <c r="B99" s="310"/>
      <c r="C99" s="311" t="s">
        <v>558</v>
      </c>
      <c r="D99" s="312"/>
      <c r="E99" s="312"/>
      <c r="F99" s="313"/>
    </row>
    <row r="100" spans="1:6" ht="16.5" customHeight="1">
      <c r="A100" s="293"/>
      <c r="B100" s="308" t="s">
        <v>559</v>
      </c>
      <c r="C100" s="295" t="s">
        <v>560</v>
      </c>
      <c r="D100" s="295"/>
      <c r="E100" s="295"/>
      <c r="F100" s="295"/>
    </row>
    <row r="101" spans="1:6" ht="16.5" customHeight="1">
      <c r="A101" s="293"/>
      <c r="B101" s="309"/>
      <c r="C101" s="314" t="s">
        <v>561</v>
      </c>
      <c r="D101" s="314"/>
      <c r="E101" s="314"/>
      <c r="F101" s="314"/>
    </row>
    <row r="102" spans="1:6" ht="16.5" customHeight="1">
      <c r="A102" s="293"/>
      <c r="B102" s="309"/>
      <c r="C102" s="314" t="s">
        <v>562</v>
      </c>
      <c r="D102" s="314"/>
      <c r="E102" s="314"/>
      <c r="F102" s="314"/>
    </row>
    <row r="103" spans="1:6" ht="16.5" customHeight="1">
      <c r="A103" s="293"/>
      <c r="B103" s="309"/>
      <c r="C103" s="314" t="s">
        <v>875</v>
      </c>
      <c r="D103" s="314"/>
      <c r="E103" s="314"/>
      <c r="F103" s="314"/>
    </row>
    <row r="104" spans="1:6" ht="16.5" customHeight="1">
      <c r="A104" s="293"/>
      <c r="B104" s="309"/>
      <c r="C104" s="315" t="s">
        <v>876</v>
      </c>
      <c r="D104" s="285"/>
      <c r="E104" s="285"/>
      <c r="F104" s="316"/>
    </row>
    <row r="105" spans="1:6" ht="45.75" customHeight="1">
      <c r="A105" s="293"/>
      <c r="B105" s="310"/>
      <c r="C105" s="296" t="s">
        <v>904</v>
      </c>
      <c r="D105" s="297"/>
      <c r="E105" s="297"/>
      <c r="F105" s="298"/>
    </row>
    <row r="106" spans="1:6" ht="16.5" customHeight="1">
      <c r="A106" s="293"/>
      <c r="B106" s="308" t="s">
        <v>120</v>
      </c>
      <c r="C106" s="317" t="s">
        <v>148</v>
      </c>
      <c r="D106" s="318"/>
      <c r="E106" s="318"/>
      <c r="F106" s="319"/>
    </row>
    <row r="107" spans="1:6" ht="16.5" customHeight="1">
      <c r="A107" s="293"/>
      <c r="B107" s="309"/>
      <c r="C107" s="320" t="s">
        <v>563</v>
      </c>
      <c r="D107" s="321"/>
      <c r="E107" s="321"/>
      <c r="F107" s="322"/>
    </row>
    <row r="108" spans="1:6" ht="16.5" customHeight="1">
      <c r="A108" s="293"/>
      <c r="B108" s="309"/>
      <c r="C108" s="320" t="s">
        <v>847</v>
      </c>
      <c r="D108" s="321"/>
      <c r="E108" s="321"/>
      <c r="F108" s="322"/>
    </row>
    <row r="109" spans="1:6" ht="16.5" customHeight="1">
      <c r="A109" s="293"/>
      <c r="B109" s="310"/>
      <c r="C109" s="296" t="s">
        <v>564</v>
      </c>
      <c r="D109" s="297"/>
      <c r="E109" s="297"/>
      <c r="F109" s="298"/>
    </row>
    <row r="110" spans="1:6" ht="16.5" customHeight="1">
      <c r="A110" s="293"/>
      <c r="B110" s="308" t="s">
        <v>565</v>
      </c>
      <c r="C110" s="317" t="s">
        <v>148</v>
      </c>
      <c r="D110" s="318"/>
      <c r="E110" s="318"/>
      <c r="F110" s="319"/>
    </row>
    <row r="111" spans="1:6" ht="16.5" customHeight="1">
      <c r="A111" s="293"/>
      <c r="B111" s="310"/>
      <c r="C111" s="311" t="s">
        <v>566</v>
      </c>
      <c r="D111" s="312"/>
      <c r="E111" s="312"/>
      <c r="F111" s="313"/>
    </row>
    <row r="112" spans="1:6" ht="16.5" customHeight="1">
      <c r="A112" s="293"/>
      <c r="B112" s="315" t="s">
        <v>877</v>
      </c>
      <c r="C112" s="285"/>
      <c r="D112" s="285"/>
      <c r="E112" s="285"/>
      <c r="F112" s="316"/>
    </row>
    <row r="113" spans="1:20" ht="16.5" customHeight="1">
      <c r="A113" s="293" t="s">
        <v>567</v>
      </c>
      <c r="B113" s="168" t="s">
        <v>127</v>
      </c>
      <c r="C113" s="294" t="s">
        <v>149</v>
      </c>
      <c r="D113" s="294"/>
      <c r="E113" s="294"/>
      <c r="F113" s="294"/>
    </row>
    <row r="114" spans="1:20" ht="16.5" customHeight="1">
      <c r="A114" s="293"/>
      <c r="B114" s="293" t="s">
        <v>128</v>
      </c>
      <c r="C114" s="295" t="s">
        <v>568</v>
      </c>
      <c r="D114" s="295"/>
      <c r="E114" s="295"/>
      <c r="F114" s="295"/>
    </row>
    <row r="115" spans="1:20" ht="16.5" customHeight="1">
      <c r="A115" s="293"/>
      <c r="B115" s="293"/>
      <c r="C115" s="296" t="s">
        <v>569</v>
      </c>
      <c r="D115" s="297"/>
      <c r="E115" s="297"/>
      <c r="F115" s="298"/>
    </row>
    <row r="116" spans="1:20" ht="16.5" customHeight="1">
      <c r="A116" s="293"/>
      <c r="B116" s="168" t="s">
        <v>150</v>
      </c>
      <c r="C116" s="294" t="s">
        <v>151</v>
      </c>
      <c r="D116" s="294"/>
      <c r="E116" s="294"/>
      <c r="F116" s="294"/>
    </row>
    <row r="117" spans="1:20" ht="16.5" customHeight="1">
      <c r="A117" s="293"/>
      <c r="B117" s="168" t="s">
        <v>129</v>
      </c>
      <c r="C117" s="294" t="s">
        <v>152</v>
      </c>
      <c r="D117" s="294"/>
      <c r="E117" s="294"/>
      <c r="F117" s="294"/>
    </row>
    <row r="118" spans="1:20" ht="16.5" customHeight="1">
      <c r="A118" s="293"/>
      <c r="B118" s="293" t="s">
        <v>130</v>
      </c>
      <c r="C118" s="295" t="s">
        <v>570</v>
      </c>
      <c r="D118" s="295"/>
      <c r="E118" s="295"/>
      <c r="F118" s="295"/>
    </row>
    <row r="119" spans="1:20" ht="16.5" customHeight="1">
      <c r="A119" s="293"/>
      <c r="B119" s="293"/>
      <c r="C119" s="296" t="s">
        <v>571</v>
      </c>
      <c r="D119" s="297"/>
      <c r="E119" s="297"/>
      <c r="F119" s="298"/>
    </row>
    <row r="120" spans="1:20" ht="16.5" customHeight="1">
      <c r="A120" s="293" t="s">
        <v>572</v>
      </c>
      <c r="B120" s="293"/>
      <c r="C120" s="299" t="s">
        <v>573</v>
      </c>
      <c r="D120" s="300"/>
      <c r="E120" s="300"/>
      <c r="F120" s="301"/>
    </row>
    <row r="121" spans="1:20" ht="16.5" customHeight="1">
      <c r="A121" s="293"/>
      <c r="B121" s="293"/>
      <c r="C121" s="302" t="s">
        <v>574</v>
      </c>
      <c r="D121" s="303"/>
      <c r="E121" s="303"/>
      <c r="F121" s="304"/>
    </row>
    <row r="122" spans="1:20" ht="16.5" customHeight="1">
      <c r="A122" s="293"/>
      <c r="B122" s="293"/>
      <c r="C122" s="302" t="s">
        <v>575</v>
      </c>
      <c r="D122" s="303"/>
      <c r="E122" s="303"/>
      <c r="F122" s="304"/>
    </row>
    <row r="123" spans="1:20" ht="16.5" customHeight="1">
      <c r="A123" s="293"/>
      <c r="B123" s="293"/>
      <c r="C123" s="305" t="s">
        <v>254</v>
      </c>
      <c r="D123" s="306"/>
      <c r="E123" s="306"/>
      <c r="F123" s="307"/>
    </row>
    <row r="124" spans="1:20" ht="16.5" customHeight="1" thickBot="1">
      <c r="A124" s="155"/>
      <c r="B124" s="155"/>
      <c r="C124" s="170"/>
      <c r="D124" s="170"/>
      <c r="E124" s="170"/>
      <c r="F124" s="170"/>
      <c r="M124" s="261"/>
      <c r="N124" s="261"/>
      <c r="O124" s="261"/>
      <c r="P124" s="261"/>
      <c r="Q124" s="261"/>
      <c r="R124" s="261"/>
      <c r="S124" s="261"/>
      <c r="T124" s="261"/>
    </row>
    <row r="125" spans="1:20" s="177" customFormat="1" ht="16.5" customHeight="1">
      <c r="A125" s="290" t="s">
        <v>576</v>
      </c>
      <c r="B125" s="291"/>
      <c r="C125" s="291"/>
      <c r="D125" s="291"/>
      <c r="E125" s="291"/>
      <c r="F125" s="292"/>
      <c r="M125" s="261"/>
      <c r="N125" s="261"/>
      <c r="O125" s="261"/>
      <c r="P125" s="261"/>
      <c r="Q125" s="261"/>
      <c r="R125" s="261"/>
      <c r="S125" s="261"/>
      <c r="T125" s="261"/>
    </row>
    <row r="126" spans="1:20" ht="16.5" customHeight="1">
      <c r="A126" s="284" t="s">
        <v>878</v>
      </c>
      <c r="B126" s="285"/>
      <c r="C126" s="285"/>
      <c r="D126" s="285"/>
      <c r="E126" s="285"/>
      <c r="F126" s="286"/>
    </row>
    <row r="127" spans="1:20" ht="16.5" customHeight="1">
      <c r="A127" s="284" t="s">
        <v>577</v>
      </c>
      <c r="B127" s="285"/>
      <c r="C127" s="285"/>
      <c r="D127" s="285"/>
      <c r="E127" s="285"/>
      <c r="F127" s="286"/>
    </row>
    <row r="128" spans="1:20" ht="16.5" customHeight="1">
      <c r="A128" s="284" t="s">
        <v>578</v>
      </c>
      <c r="B128" s="285"/>
      <c r="C128" s="285"/>
      <c r="D128" s="285"/>
      <c r="E128" s="285"/>
      <c r="F128" s="286"/>
    </row>
    <row r="129" spans="1:6" ht="16.5" customHeight="1">
      <c r="A129" s="171"/>
      <c r="B129" s="169"/>
      <c r="C129" s="169"/>
      <c r="D129" s="169"/>
      <c r="E129" s="169"/>
      <c r="F129" s="172"/>
    </row>
    <row r="130" spans="1:6" ht="16.5" customHeight="1">
      <c r="A130" s="284" t="s">
        <v>892</v>
      </c>
      <c r="B130" s="285"/>
      <c r="C130" s="285"/>
      <c r="D130" s="285"/>
      <c r="E130" s="285"/>
      <c r="F130" s="286"/>
    </row>
    <row r="131" spans="1:6" ht="16.5" customHeight="1">
      <c r="A131" s="284" t="s">
        <v>579</v>
      </c>
      <c r="B131" s="285"/>
      <c r="C131" s="285"/>
      <c r="D131" s="285"/>
      <c r="E131" s="285"/>
      <c r="F131" s="286"/>
    </row>
    <row r="132" spans="1:6" ht="16.5" customHeight="1">
      <c r="A132" s="284" t="s">
        <v>893</v>
      </c>
      <c r="B132" s="285"/>
      <c r="C132" s="285"/>
      <c r="D132" s="285"/>
      <c r="E132" s="285"/>
      <c r="F132" s="286"/>
    </row>
    <row r="133" spans="1:6" ht="36.75" customHeight="1">
      <c r="A133" s="284" t="s">
        <v>914</v>
      </c>
      <c r="B133" s="285"/>
      <c r="C133" s="285"/>
      <c r="D133" s="285"/>
      <c r="E133" s="285"/>
      <c r="F133" s="286"/>
    </row>
    <row r="134" spans="1:6" ht="16.5" customHeight="1">
      <c r="A134" s="284" t="s">
        <v>580</v>
      </c>
      <c r="B134" s="285"/>
      <c r="C134" s="285"/>
      <c r="D134" s="285"/>
      <c r="E134" s="285"/>
      <c r="F134" s="286"/>
    </row>
    <row r="135" spans="1:6" ht="16.5" customHeight="1">
      <c r="A135" s="284" t="s">
        <v>581</v>
      </c>
      <c r="B135" s="285"/>
      <c r="C135" s="285"/>
      <c r="D135" s="285"/>
      <c r="E135" s="285"/>
      <c r="F135" s="286"/>
    </row>
    <row r="136" spans="1:6" ht="16.5" customHeight="1">
      <c r="A136" s="284" t="s">
        <v>582</v>
      </c>
      <c r="B136" s="285"/>
      <c r="C136" s="285"/>
      <c r="D136" s="285"/>
      <c r="E136" s="285"/>
      <c r="F136" s="286"/>
    </row>
    <row r="137" spans="1:6" ht="16.5" customHeight="1">
      <c r="A137" s="284" t="s">
        <v>583</v>
      </c>
      <c r="B137" s="285"/>
      <c r="C137" s="285"/>
      <c r="D137" s="285"/>
      <c r="E137" s="285"/>
      <c r="F137" s="286"/>
    </row>
    <row r="138" spans="1:6" ht="16.5" customHeight="1">
      <c r="A138" s="284" t="s">
        <v>584</v>
      </c>
      <c r="B138" s="285"/>
      <c r="C138" s="285"/>
      <c r="D138" s="285"/>
      <c r="E138" s="285"/>
      <c r="F138" s="286"/>
    </row>
    <row r="139" spans="1:6" ht="16.5" customHeight="1">
      <c r="A139" s="284" t="s">
        <v>585</v>
      </c>
      <c r="B139" s="285"/>
      <c r="C139" s="285"/>
      <c r="D139" s="285"/>
      <c r="E139" s="285"/>
      <c r="F139" s="286"/>
    </row>
    <row r="140" spans="1:6" ht="16.5" customHeight="1">
      <c r="A140" s="284" t="s">
        <v>894</v>
      </c>
      <c r="B140" s="285"/>
      <c r="C140" s="285"/>
      <c r="D140" s="285"/>
      <c r="E140" s="285"/>
      <c r="F140" s="286"/>
    </row>
    <row r="141" spans="1:6" ht="16.5" customHeight="1" thickBot="1">
      <c r="A141" s="287" t="s">
        <v>895</v>
      </c>
      <c r="B141" s="288"/>
      <c r="C141" s="288"/>
      <c r="D141" s="288"/>
      <c r="E141" s="288"/>
      <c r="F141" s="289"/>
    </row>
    <row r="142" spans="1:6" ht="16.5" customHeight="1">
      <c r="A142" s="163"/>
      <c r="B142" s="163"/>
      <c r="C142" s="163"/>
      <c r="D142" s="163"/>
      <c r="E142" s="163"/>
      <c r="F142" s="163"/>
    </row>
    <row r="143" spans="1:6" ht="25.15" customHeight="1">
      <c r="A143" s="147" t="s">
        <v>586</v>
      </c>
      <c r="B143" s="151"/>
      <c r="C143" s="164"/>
      <c r="D143" s="164"/>
      <c r="E143" s="164"/>
      <c r="F143" s="164"/>
    </row>
    <row r="144" spans="1:6" ht="16.5" customHeight="1">
      <c r="A144" s="147"/>
      <c r="B144" s="151"/>
      <c r="C144" s="164"/>
      <c r="D144" s="164"/>
      <c r="E144" s="164"/>
      <c r="F144" s="164"/>
    </row>
    <row r="145" spans="1:16384" ht="16.5" customHeight="1">
      <c r="A145" s="269" t="s">
        <v>587</v>
      </c>
      <c r="B145" s="269"/>
      <c r="C145" s="269"/>
      <c r="D145" s="269"/>
      <c r="E145" s="269"/>
      <c r="F145" s="269"/>
    </row>
    <row r="146" spans="1:16384" s="153" customFormat="1" ht="16.5" customHeight="1">
      <c r="A146" s="280" t="s">
        <v>909</v>
      </c>
      <c r="B146" s="280"/>
      <c r="C146" s="280"/>
      <c r="D146" s="280"/>
      <c r="E146" s="280"/>
      <c r="F146" s="280"/>
    </row>
    <row r="147" spans="1:16384" ht="16.5" customHeight="1">
      <c r="A147" s="280" t="s">
        <v>910</v>
      </c>
      <c r="B147" s="280"/>
      <c r="C147" s="280"/>
      <c r="D147" s="280"/>
      <c r="E147" s="280"/>
      <c r="F147" s="280"/>
    </row>
    <row r="148" spans="1:16384" ht="16.5" customHeight="1">
      <c r="A148" s="283" t="s">
        <v>911</v>
      </c>
      <c r="B148" s="268"/>
      <c r="C148" s="268"/>
      <c r="D148" s="268"/>
      <c r="E148" s="268"/>
      <c r="F148" s="268"/>
    </row>
    <row r="149" spans="1:16384" s="153" customFormat="1" ht="16.5" customHeight="1">
      <c r="A149" s="266" t="s">
        <v>857</v>
      </c>
      <c r="B149" s="266"/>
      <c r="C149" s="266"/>
      <c r="D149" s="266"/>
      <c r="E149" s="266"/>
      <c r="F149" s="266"/>
    </row>
    <row r="150" spans="1:16384" s="153" customFormat="1" ht="16.5" customHeight="1">
      <c r="A150" s="269" t="s">
        <v>588</v>
      </c>
      <c r="B150" s="269"/>
      <c r="C150" s="269"/>
      <c r="D150" s="269"/>
      <c r="E150" s="269"/>
      <c r="F150" s="269"/>
    </row>
    <row r="151" spans="1:16384" s="153" customFormat="1" ht="16.5" customHeight="1">
      <c r="A151" s="266" t="s">
        <v>589</v>
      </c>
      <c r="B151" s="266"/>
      <c r="C151" s="266"/>
      <c r="D151" s="266"/>
      <c r="E151" s="266"/>
      <c r="F151" s="266"/>
    </row>
    <row r="152" spans="1:16384" ht="16.5" customHeight="1">
      <c r="A152" s="269" t="s">
        <v>590</v>
      </c>
      <c r="B152" s="269"/>
      <c r="C152" s="269"/>
      <c r="D152" s="269"/>
      <c r="E152" s="269"/>
      <c r="F152" s="269"/>
      <c r="G152" s="266"/>
      <c r="H152" s="266"/>
      <c r="I152" s="266"/>
      <c r="J152" s="266"/>
      <c r="K152" s="266"/>
      <c r="L152" s="266"/>
      <c r="M152" s="266"/>
      <c r="N152" s="266"/>
      <c r="O152" s="266"/>
      <c r="P152" s="266"/>
      <c r="Q152" s="266"/>
      <c r="R152" s="266"/>
      <c r="S152" s="266"/>
      <c r="T152" s="266"/>
      <c r="U152" s="266"/>
      <c r="V152" s="266"/>
      <c r="W152" s="266"/>
      <c r="X152" s="266"/>
      <c r="Y152" s="266"/>
      <c r="Z152" s="266"/>
      <c r="AA152" s="266"/>
      <c r="AB152" s="266"/>
      <c r="AC152" s="266"/>
      <c r="AD152" s="266"/>
      <c r="AE152" s="266"/>
      <c r="AF152" s="266"/>
      <c r="AG152" s="266"/>
      <c r="AH152" s="266"/>
      <c r="AI152" s="266"/>
      <c r="AJ152" s="266"/>
      <c r="AK152" s="266"/>
      <c r="AL152" s="266"/>
      <c r="AM152" s="266"/>
      <c r="AN152" s="266"/>
      <c r="AO152" s="266"/>
      <c r="AP152" s="266"/>
      <c r="AQ152" s="266"/>
      <c r="AR152" s="266"/>
      <c r="AS152" s="266"/>
      <c r="AT152" s="266"/>
      <c r="AU152" s="266"/>
      <c r="AV152" s="266"/>
      <c r="AW152" s="266"/>
      <c r="AX152" s="266"/>
      <c r="AY152" s="266"/>
      <c r="AZ152" s="266"/>
      <c r="BA152" s="266"/>
      <c r="BB152" s="266"/>
      <c r="BC152" s="266"/>
      <c r="BD152" s="266"/>
      <c r="BE152" s="266"/>
      <c r="BF152" s="266"/>
      <c r="BG152" s="266"/>
      <c r="BH152" s="266"/>
      <c r="BI152" s="266"/>
      <c r="BJ152" s="266"/>
      <c r="BK152" s="266"/>
      <c r="BL152" s="266"/>
      <c r="BM152" s="266"/>
      <c r="BN152" s="266"/>
      <c r="BO152" s="266"/>
      <c r="BP152" s="266"/>
      <c r="BQ152" s="266"/>
      <c r="BR152" s="266"/>
      <c r="BS152" s="266"/>
      <c r="BT152" s="266"/>
      <c r="BU152" s="266"/>
      <c r="BV152" s="266"/>
      <c r="BW152" s="266"/>
      <c r="BX152" s="266"/>
      <c r="BY152" s="266"/>
      <c r="BZ152" s="266"/>
      <c r="CA152" s="266"/>
      <c r="CB152" s="266"/>
      <c r="CC152" s="266"/>
      <c r="CD152" s="266"/>
      <c r="CE152" s="266"/>
      <c r="CF152" s="266"/>
      <c r="CG152" s="266"/>
      <c r="CH152" s="266"/>
      <c r="CI152" s="266"/>
      <c r="CJ152" s="266"/>
      <c r="CK152" s="266"/>
      <c r="CL152" s="266"/>
      <c r="CM152" s="266"/>
      <c r="CN152" s="266"/>
      <c r="CO152" s="266"/>
      <c r="CP152" s="266"/>
      <c r="CQ152" s="266"/>
      <c r="CR152" s="266"/>
      <c r="CS152" s="266"/>
      <c r="CT152" s="266"/>
      <c r="CU152" s="266"/>
      <c r="CV152" s="266"/>
      <c r="CW152" s="266"/>
      <c r="CX152" s="266"/>
      <c r="CY152" s="266"/>
      <c r="CZ152" s="266"/>
      <c r="DA152" s="266"/>
      <c r="DB152" s="266"/>
      <c r="DC152" s="266"/>
      <c r="DD152" s="266"/>
      <c r="DE152" s="266"/>
      <c r="DF152" s="266"/>
      <c r="DG152" s="266"/>
      <c r="DH152" s="266"/>
      <c r="DI152" s="266"/>
      <c r="DJ152" s="266"/>
      <c r="DK152" s="266"/>
      <c r="DL152" s="266"/>
      <c r="DM152" s="266"/>
      <c r="DN152" s="266"/>
      <c r="DO152" s="266"/>
      <c r="DP152" s="266"/>
      <c r="DQ152" s="266"/>
      <c r="DR152" s="266"/>
      <c r="DS152" s="266"/>
      <c r="DT152" s="266"/>
      <c r="DU152" s="266"/>
      <c r="DV152" s="266"/>
      <c r="DW152" s="266"/>
      <c r="DX152" s="266"/>
      <c r="DY152" s="266"/>
      <c r="DZ152" s="266"/>
      <c r="EA152" s="266"/>
      <c r="EB152" s="266"/>
      <c r="EC152" s="266"/>
      <c r="ED152" s="266"/>
      <c r="EE152" s="266"/>
      <c r="EF152" s="266"/>
      <c r="EG152" s="266"/>
      <c r="EH152" s="266"/>
      <c r="EI152" s="266"/>
      <c r="EJ152" s="266"/>
      <c r="EK152" s="266"/>
      <c r="EL152" s="266"/>
      <c r="EM152" s="266"/>
      <c r="EN152" s="266"/>
      <c r="EO152" s="266"/>
      <c r="EP152" s="266"/>
      <c r="EQ152" s="266"/>
      <c r="ER152" s="266"/>
      <c r="ES152" s="266"/>
      <c r="ET152" s="266"/>
      <c r="EU152" s="266"/>
      <c r="EV152" s="266"/>
      <c r="EW152" s="266"/>
      <c r="EX152" s="266"/>
      <c r="EY152" s="266"/>
      <c r="EZ152" s="266"/>
      <c r="FA152" s="266"/>
      <c r="FB152" s="266"/>
      <c r="FC152" s="266"/>
      <c r="FD152" s="266"/>
      <c r="FE152" s="266"/>
      <c r="FF152" s="266"/>
      <c r="FG152" s="266"/>
      <c r="FH152" s="266"/>
      <c r="FI152" s="266"/>
      <c r="FJ152" s="266"/>
      <c r="FK152" s="266"/>
      <c r="FL152" s="266"/>
      <c r="FM152" s="266"/>
      <c r="FN152" s="266"/>
      <c r="FO152" s="266"/>
      <c r="FP152" s="266"/>
      <c r="FQ152" s="266"/>
      <c r="FR152" s="266"/>
      <c r="FS152" s="266"/>
      <c r="FT152" s="266"/>
      <c r="FU152" s="266"/>
      <c r="FV152" s="266"/>
      <c r="FW152" s="266"/>
      <c r="FX152" s="266"/>
      <c r="FY152" s="266"/>
      <c r="FZ152" s="266"/>
      <c r="GA152" s="266"/>
      <c r="GB152" s="266"/>
      <c r="GC152" s="266"/>
      <c r="GD152" s="266"/>
      <c r="GE152" s="266"/>
      <c r="GF152" s="266"/>
      <c r="GG152" s="266"/>
      <c r="GH152" s="266"/>
      <c r="GI152" s="266"/>
      <c r="GJ152" s="266"/>
      <c r="GK152" s="266"/>
      <c r="GL152" s="266"/>
      <c r="GM152" s="266"/>
      <c r="GN152" s="266"/>
      <c r="GO152" s="266"/>
      <c r="GP152" s="266"/>
      <c r="GQ152" s="266"/>
      <c r="GR152" s="266"/>
      <c r="GS152" s="266"/>
      <c r="GT152" s="266"/>
      <c r="GU152" s="266"/>
      <c r="GV152" s="266"/>
      <c r="GW152" s="266"/>
      <c r="GX152" s="266"/>
      <c r="GY152" s="266"/>
      <c r="GZ152" s="266"/>
      <c r="HA152" s="266"/>
      <c r="HB152" s="266"/>
      <c r="HC152" s="266"/>
      <c r="HD152" s="266"/>
      <c r="HE152" s="266"/>
      <c r="HF152" s="266"/>
      <c r="HG152" s="266"/>
      <c r="HH152" s="266"/>
      <c r="HI152" s="266"/>
      <c r="HJ152" s="266"/>
      <c r="HK152" s="266"/>
      <c r="HL152" s="266"/>
      <c r="HM152" s="266"/>
      <c r="HN152" s="266"/>
      <c r="HO152" s="266"/>
      <c r="HP152" s="266"/>
      <c r="HQ152" s="266"/>
      <c r="HR152" s="266"/>
      <c r="HS152" s="266"/>
      <c r="HT152" s="266"/>
      <c r="HU152" s="266"/>
      <c r="HV152" s="266"/>
      <c r="HW152" s="266"/>
      <c r="HX152" s="266"/>
      <c r="HY152" s="266"/>
      <c r="HZ152" s="266"/>
      <c r="IA152" s="266"/>
      <c r="IB152" s="266"/>
      <c r="IC152" s="266"/>
      <c r="ID152" s="266"/>
      <c r="IE152" s="266"/>
      <c r="IF152" s="266"/>
      <c r="IG152" s="266"/>
      <c r="IH152" s="266"/>
      <c r="II152" s="266"/>
      <c r="IJ152" s="266"/>
      <c r="IK152" s="266"/>
      <c r="IL152" s="266"/>
      <c r="IM152" s="266"/>
      <c r="IN152" s="266"/>
      <c r="IO152" s="266"/>
      <c r="IP152" s="266"/>
      <c r="IQ152" s="266"/>
      <c r="IR152" s="266"/>
      <c r="IS152" s="266"/>
      <c r="IT152" s="266"/>
      <c r="IU152" s="266"/>
      <c r="IV152" s="266"/>
      <c r="IW152" s="266"/>
      <c r="IX152" s="266"/>
      <c r="IY152" s="266"/>
      <c r="IZ152" s="266"/>
      <c r="JA152" s="266"/>
      <c r="JB152" s="266"/>
      <c r="JC152" s="266"/>
      <c r="JD152" s="266"/>
      <c r="JE152" s="266"/>
      <c r="JF152" s="266"/>
      <c r="JG152" s="266"/>
      <c r="JH152" s="266"/>
      <c r="JI152" s="266"/>
      <c r="JJ152" s="266"/>
      <c r="JK152" s="266"/>
      <c r="JL152" s="266"/>
      <c r="JM152" s="266"/>
      <c r="JN152" s="266"/>
      <c r="JO152" s="266"/>
      <c r="JP152" s="266"/>
      <c r="JQ152" s="266"/>
      <c r="JR152" s="266"/>
      <c r="JS152" s="266"/>
      <c r="JT152" s="266"/>
      <c r="JU152" s="266"/>
      <c r="JV152" s="266"/>
      <c r="JW152" s="266"/>
      <c r="JX152" s="266"/>
      <c r="JY152" s="266"/>
      <c r="JZ152" s="266"/>
      <c r="KA152" s="266"/>
      <c r="KB152" s="266"/>
      <c r="KC152" s="266"/>
      <c r="KD152" s="266"/>
      <c r="KE152" s="266"/>
      <c r="KF152" s="266"/>
      <c r="KG152" s="266"/>
      <c r="KH152" s="266"/>
      <c r="KI152" s="266"/>
      <c r="KJ152" s="266"/>
      <c r="KK152" s="266"/>
      <c r="KL152" s="266"/>
      <c r="KM152" s="266"/>
      <c r="KN152" s="266"/>
      <c r="KO152" s="266"/>
      <c r="KP152" s="266"/>
      <c r="KQ152" s="266"/>
      <c r="KR152" s="266"/>
      <c r="KS152" s="266"/>
      <c r="KT152" s="266"/>
      <c r="KU152" s="266"/>
      <c r="KV152" s="266"/>
      <c r="KW152" s="266"/>
      <c r="KX152" s="266"/>
      <c r="KY152" s="266"/>
      <c r="KZ152" s="266"/>
      <c r="LA152" s="266"/>
      <c r="LB152" s="266"/>
      <c r="LC152" s="266"/>
      <c r="LD152" s="266"/>
      <c r="LE152" s="266"/>
      <c r="LF152" s="266"/>
      <c r="LG152" s="266"/>
      <c r="LH152" s="266"/>
      <c r="LI152" s="266"/>
      <c r="LJ152" s="266"/>
      <c r="LK152" s="266"/>
      <c r="LL152" s="266"/>
      <c r="LM152" s="266"/>
      <c r="LN152" s="266"/>
      <c r="LO152" s="266"/>
      <c r="LP152" s="266"/>
      <c r="LQ152" s="266"/>
      <c r="LR152" s="266"/>
      <c r="LS152" s="266"/>
      <c r="LT152" s="266"/>
      <c r="LU152" s="266"/>
      <c r="LV152" s="266"/>
      <c r="LW152" s="266"/>
      <c r="LX152" s="266"/>
      <c r="LY152" s="266"/>
      <c r="LZ152" s="266"/>
      <c r="MA152" s="266"/>
      <c r="MB152" s="266"/>
      <c r="MC152" s="266"/>
      <c r="MD152" s="266"/>
      <c r="ME152" s="266"/>
      <c r="MF152" s="266"/>
      <c r="MG152" s="266"/>
      <c r="MH152" s="266"/>
      <c r="MI152" s="266"/>
      <c r="MJ152" s="266"/>
      <c r="MK152" s="266"/>
      <c r="ML152" s="266"/>
      <c r="MM152" s="266"/>
      <c r="MN152" s="266"/>
      <c r="MO152" s="266"/>
      <c r="MP152" s="266"/>
      <c r="MQ152" s="266"/>
      <c r="MR152" s="266"/>
      <c r="MS152" s="266"/>
      <c r="MT152" s="266"/>
      <c r="MU152" s="266"/>
      <c r="MV152" s="266"/>
      <c r="MW152" s="266"/>
      <c r="MX152" s="266"/>
      <c r="MY152" s="266"/>
      <c r="MZ152" s="266"/>
      <c r="NA152" s="266"/>
      <c r="NB152" s="266"/>
      <c r="NC152" s="266"/>
      <c r="ND152" s="266"/>
      <c r="NE152" s="266"/>
      <c r="NF152" s="266"/>
      <c r="NG152" s="266"/>
      <c r="NH152" s="266"/>
      <c r="NI152" s="266"/>
      <c r="NJ152" s="266"/>
      <c r="NK152" s="266"/>
      <c r="NL152" s="266"/>
      <c r="NM152" s="266"/>
      <c r="NN152" s="266"/>
      <c r="NO152" s="266"/>
      <c r="NP152" s="266"/>
      <c r="NQ152" s="266"/>
      <c r="NR152" s="266"/>
      <c r="NS152" s="266"/>
      <c r="NT152" s="266"/>
      <c r="NU152" s="266"/>
      <c r="NV152" s="266"/>
      <c r="NW152" s="266"/>
      <c r="NX152" s="266"/>
      <c r="NY152" s="266"/>
      <c r="NZ152" s="266"/>
      <c r="OA152" s="266"/>
      <c r="OB152" s="266"/>
      <c r="OC152" s="266"/>
      <c r="OD152" s="266"/>
      <c r="OE152" s="266"/>
      <c r="OF152" s="266"/>
      <c r="OG152" s="266"/>
      <c r="OH152" s="266"/>
      <c r="OI152" s="266"/>
      <c r="OJ152" s="266"/>
      <c r="OK152" s="266"/>
      <c r="OL152" s="266"/>
      <c r="OM152" s="266"/>
      <c r="ON152" s="266"/>
      <c r="OO152" s="266"/>
      <c r="OP152" s="266"/>
      <c r="OQ152" s="266"/>
      <c r="OR152" s="266"/>
      <c r="OS152" s="266"/>
      <c r="OT152" s="266"/>
      <c r="OU152" s="266"/>
      <c r="OV152" s="266"/>
      <c r="OW152" s="266"/>
      <c r="OX152" s="266"/>
      <c r="OY152" s="266"/>
      <c r="OZ152" s="266"/>
      <c r="PA152" s="266"/>
      <c r="PB152" s="266"/>
      <c r="PC152" s="266"/>
      <c r="PD152" s="266"/>
      <c r="PE152" s="266"/>
      <c r="PF152" s="266"/>
      <c r="PG152" s="266"/>
      <c r="PH152" s="266"/>
      <c r="PI152" s="266"/>
      <c r="PJ152" s="266"/>
      <c r="PK152" s="266"/>
      <c r="PL152" s="266"/>
      <c r="PM152" s="266"/>
      <c r="PN152" s="266"/>
      <c r="PO152" s="266"/>
      <c r="PP152" s="266"/>
      <c r="PQ152" s="266"/>
      <c r="PR152" s="266"/>
      <c r="PS152" s="266"/>
      <c r="PT152" s="266"/>
      <c r="PU152" s="266"/>
      <c r="PV152" s="266"/>
      <c r="PW152" s="266"/>
      <c r="PX152" s="266"/>
      <c r="PY152" s="266"/>
      <c r="PZ152" s="266"/>
      <c r="QA152" s="266"/>
      <c r="QB152" s="266"/>
      <c r="QC152" s="266"/>
      <c r="QD152" s="266"/>
      <c r="QE152" s="266"/>
      <c r="QF152" s="266"/>
      <c r="QG152" s="266"/>
      <c r="QH152" s="266"/>
      <c r="QI152" s="266"/>
      <c r="QJ152" s="266"/>
      <c r="QK152" s="266"/>
      <c r="QL152" s="266"/>
      <c r="QM152" s="266"/>
      <c r="QN152" s="266"/>
      <c r="QO152" s="266"/>
      <c r="QP152" s="266"/>
      <c r="QQ152" s="266"/>
      <c r="QR152" s="266"/>
      <c r="QS152" s="266"/>
      <c r="QT152" s="266"/>
      <c r="QU152" s="266"/>
      <c r="QV152" s="266"/>
      <c r="QW152" s="266"/>
      <c r="QX152" s="266"/>
      <c r="QY152" s="266"/>
      <c r="QZ152" s="266"/>
      <c r="RA152" s="266"/>
      <c r="RB152" s="266"/>
      <c r="RC152" s="266"/>
      <c r="RD152" s="266"/>
      <c r="RE152" s="266"/>
      <c r="RF152" s="266"/>
      <c r="RG152" s="266"/>
      <c r="RH152" s="266"/>
      <c r="RI152" s="266"/>
      <c r="RJ152" s="266"/>
      <c r="RK152" s="266"/>
      <c r="RL152" s="266"/>
      <c r="RM152" s="266"/>
      <c r="RN152" s="266"/>
      <c r="RO152" s="266"/>
      <c r="RP152" s="266"/>
      <c r="RQ152" s="266"/>
      <c r="RR152" s="266"/>
      <c r="RS152" s="266"/>
      <c r="RT152" s="266"/>
      <c r="RU152" s="266"/>
      <c r="RV152" s="266"/>
      <c r="RW152" s="266"/>
      <c r="RX152" s="266"/>
      <c r="RY152" s="266"/>
      <c r="RZ152" s="266"/>
      <c r="SA152" s="266"/>
      <c r="SB152" s="266"/>
      <c r="SC152" s="266"/>
      <c r="SD152" s="266"/>
      <c r="SE152" s="266"/>
      <c r="SF152" s="266"/>
      <c r="SG152" s="266"/>
      <c r="SH152" s="266"/>
      <c r="SI152" s="266"/>
      <c r="SJ152" s="266"/>
      <c r="SK152" s="266"/>
      <c r="SL152" s="266"/>
      <c r="SM152" s="266"/>
      <c r="SN152" s="266"/>
      <c r="SO152" s="266"/>
      <c r="SP152" s="266"/>
      <c r="SQ152" s="266"/>
      <c r="SR152" s="266"/>
      <c r="SS152" s="266"/>
      <c r="ST152" s="266"/>
      <c r="SU152" s="266"/>
      <c r="SV152" s="266"/>
      <c r="SW152" s="266"/>
      <c r="SX152" s="266"/>
      <c r="SY152" s="266"/>
      <c r="SZ152" s="266"/>
      <c r="TA152" s="266"/>
      <c r="TB152" s="266"/>
      <c r="TC152" s="266"/>
      <c r="TD152" s="266"/>
      <c r="TE152" s="266"/>
      <c r="TF152" s="266"/>
      <c r="TG152" s="266"/>
      <c r="TH152" s="266"/>
      <c r="TI152" s="266"/>
      <c r="TJ152" s="266"/>
      <c r="TK152" s="266"/>
      <c r="TL152" s="266"/>
      <c r="TM152" s="266"/>
      <c r="TN152" s="266"/>
      <c r="TO152" s="266"/>
      <c r="TP152" s="266"/>
      <c r="TQ152" s="266"/>
      <c r="TR152" s="266"/>
      <c r="TS152" s="266"/>
      <c r="TT152" s="266"/>
      <c r="TU152" s="266"/>
      <c r="TV152" s="266"/>
      <c r="TW152" s="266"/>
      <c r="TX152" s="266"/>
      <c r="TY152" s="266"/>
      <c r="TZ152" s="266"/>
      <c r="UA152" s="266"/>
      <c r="UB152" s="266"/>
      <c r="UC152" s="266"/>
      <c r="UD152" s="266"/>
      <c r="UE152" s="266"/>
      <c r="UF152" s="266"/>
      <c r="UG152" s="266"/>
      <c r="UH152" s="266"/>
      <c r="UI152" s="266"/>
      <c r="UJ152" s="266"/>
      <c r="UK152" s="266"/>
      <c r="UL152" s="266"/>
      <c r="UM152" s="266"/>
      <c r="UN152" s="266"/>
      <c r="UO152" s="266"/>
      <c r="UP152" s="266"/>
      <c r="UQ152" s="266"/>
      <c r="UR152" s="266"/>
      <c r="US152" s="266"/>
      <c r="UT152" s="266"/>
      <c r="UU152" s="266"/>
      <c r="UV152" s="266"/>
      <c r="UW152" s="266"/>
      <c r="UX152" s="266"/>
      <c r="UY152" s="266"/>
      <c r="UZ152" s="266"/>
      <c r="VA152" s="266"/>
      <c r="VB152" s="266"/>
      <c r="VC152" s="266"/>
      <c r="VD152" s="266"/>
      <c r="VE152" s="266"/>
      <c r="VF152" s="266"/>
      <c r="VG152" s="266"/>
      <c r="VH152" s="266"/>
      <c r="VI152" s="266"/>
      <c r="VJ152" s="266"/>
      <c r="VK152" s="266"/>
      <c r="VL152" s="266"/>
      <c r="VM152" s="266"/>
      <c r="VN152" s="266"/>
      <c r="VO152" s="266"/>
      <c r="VP152" s="266"/>
      <c r="VQ152" s="266"/>
      <c r="VR152" s="266"/>
      <c r="VS152" s="266"/>
      <c r="VT152" s="266"/>
      <c r="VU152" s="266"/>
      <c r="VV152" s="266"/>
      <c r="VW152" s="266"/>
      <c r="VX152" s="266"/>
      <c r="VY152" s="266"/>
      <c r="VZ152" s="266"/>
      <c r="WA152" s="266"/>
      <c r="WB152" s="266"/>
      <c r="WC152" s="266"/>
      <c r="WD152" s="266"/>
      <c r="WE152" s="266"/>
      <c r="WF152" s="266"/>
      <c r="WG152" s="266"/>
      <c r="WH152" s="266"/>
      <c r="WI152" s="266"/>
      <c r="WJ152" s="266"/>
      <c r="WK152" s="266"/>
      <c r="WL152" s="266"/>
      <c r="WM152" s="266"/>
      <c r="WN152" s="266"/>
      <c r="WO152" s="266"/>
      <c r="WP152" s="266"/>
      <c r="WQ152" s="266"/>
      <c r="WR152" s="266"/>
      <c r="WS152" s="266"/>
      <c r="WT152" s="266"/>
      <c r="WU152" s="266"/>
      <c r="WV152" s="266"/>
      <c r="WW152" s="266"/>
      <c r="WX152" s="266"/>
      <c r="WY152" s="266"/>
      <c r="WZ152" s="266"/>
      <c r="XA152" s="266"/>
      <c r="XB152" s="266"/>
      <c r="XC152" s="266"/>
      <c r="XD152" s="266"/>
      <c r="XE152" s="266"/>
      <c r="XF152" s="266"/>
      <c r="XG152" s="266"/>
      <c r="XH152" s="266"/>
      <c r="XI152" s="266"/>
      <c r="XJ152" s="266"/>
      <c r="XK152" s="266"/>
      <c r="XL152" s="266"/>
      <c r="XM152" s="266"/>
      <c r="XN152" s="266"/>
      <c r="XO152" s="266"/>
      <c r="XP152" s="266"/>
      <c r="XQ152" s="266"/>
      <c r="XR152" s="266"/>
      <c r="XS152" s="266"/>
      <c r="XT152" s="266"/>
      <c r="XU152" s="266"/>
      <c r="XV152" s="266"/>
      <c r="XW152" s="266"/>
      <c r="XX152" s="266"/>
      <c r="XY152" s="266"/>
      <c r="XZ152" s="266"/>
      <c r="YA152" s="266"/>
      <c r="YB152" s="266"/>
      <c r="YC152" s="266"/>
      <c r="YD152" s="266"/>
      <c r="YE152" s="266"/>
      <c r="YF152" s="266"/>
      <c r="YG152" s="266"/>
      <c r="YH152" s="266"/>
      <c r="YI152" s="266"/>
      <c r="YJ152" s="266"/>
      <c r="YK152" s="266"/>
      <c r="YL152" s="266"/>
      <c r="YM152" s="266"/>
      <c r="YN152" s="266"/>
      <c r="YO152" s="266"/>
      <c r="YP152" s="266"/>
      <c r="YQ152" s="266"/>
      <c r="YR152" s="266"/>
      <c r="YS152" s="266"/>
      <c r="YT152" s="266"/>
      <c r="YU152" s="266"/>
      <c r="YV152" s="266"/>
      <c r="YW152" s="266"/>
      <c r="YX152" s="266"/>
      <c r="YY152" s="266"/>
      <c r="YZ152" s="266"/>
      <c r="ZA152" s="266"/>
      <c r="ZB152" s="266"/>
      <c r="ZC152" s="266"/>
      <c r="ZD152" s="266"/>
      <c r="ZE152" s="266"/>
      <c r="ZF152" s="266"/>
      <c r="ZG152" s="266"/>
      <c r="ZH152" s="266"/>
      <c r="ZI152" s="266"/>
      <c r="ZJ152" s="266"/>
      <c r="ZK152" s="266"/>
      <c r="ZL152" s="266"/>
      <c r="ZM152" s="266"/>
      <c r="ZN152" s="266"/>
      <c r="ZO152" s="266"/>
      <c r="ZP152" s="266"/>
      <c r="ZQ152" s="266"/>
      <c r="ZR152" s="266"/>
      <c r="ZS152" s="266"/>
      <c r="ZT152" s="266"/>
      <c r="ZU152" s="266"/>
      <c r="ZV152" s="266"/>
      <c r="ZW152" s="266"/>
      <c r="ZX152" s="266"/>
      <c r="ZY152" s="266"/>
      <c r="ZZ152" s="266"/>
      <c r="AAA152" s="266"/>
      <c r="AAB152" s="266"/>
      <c r="AAC152" s="266"/>
      <c r="AAD152" s="266"/>
      <c r="AAE152" s="266"/>
      <c r="AAF152" s="266"/>
      <c r="AAG152" s="266"/>
      <c r="AAH152" s="266"/>
      <c r="AAI152" s="266"/>
      <c r="AAJ152" s="266"/>
      <c r="AAK152" s="266"/>
      <c r="AAL152" s="266"/>
      <c r="AAM152" s="266"/>
      <c r="AAN152" s="266"/>
      <c r="AAO152" s="266"/>
      <c r="AAP152" s="266"/>
      <c r="AAQ152" s="266"/>
      <c r="AAR152" s="266"/>
      <c r="AAS152" s="266"/>
      <c r="AAT152" s="266"/>
      <c r="AAU152" s="266"/>
      <c r="AAV152" s="266"/>
      <c r="AAW152" s="266"/>
      <c r="AAX152" s="266"/>
      <c r="AAY152" s="266"/>
      <c r="AAZ152" s="266"/>
      <c r="ABA152" s="266"/>
      <c r="ABB152" s="266"/>
      <c r="ABC152" s="266"/>
      <c r="ABD152" s="266"/>
      <c r="ABE152" s="266"/>
      <c r="ABF152" s="266"/>
      <c r="ABG152" s="266"/>
      <c r="ABH152" s="266"/>
      <c r="ABI152" s="266"/>
      <c r="ABJ152" s="266"/>
      <c r="ABK152" s="266"/>
      <c r="ABL152" s="266"/>
      <c r="ABM152" s="266"/>
      <c r="ABN152" s="266"/>
      <c r="ABO152" s="266"/>
      <c r="ABP152" s="266"/>
      <c r="ABQ152" s="266"/>
      <c r="ABR152" s="266"/>
      <c r="ABS152" s="266"/>
      <c r="ABT152" s="266"/>
      <c r="ABU152" s="266"/>
      <c r="ABV152" s="266"/>
      <c r="ABW152" s="266"/>
      <c r="ABX152" s="266"/>
      <c r="ABY152" s="266"/>
      <c r="ABZ152" s="266"/>
      <c r="ACA152" s="266"/>
      <c r="ACB152" s="266"/>
      <c r="ACC152" s="266"/>
      <c r="ACD152" s="266"/>
      <c r="ACE152" s="266"/>
      <c r="ACF152" s="266"/>
      <c r="ACG152" s="266"/>
      <c r="ACH152" s="266"/>
      <c r="ACI152" s="266"/>
      <c r="ACJ152" s="266"/>
      <c r="ACK152" s="266"/>
      <c r="ACL152" s="266"/>
      <c r="ACM152" s="266"/>
      <c r="ACN152" s="266"/>
      <c r="ACO152" s="266"/>
      <c r="ACP152" s="266"/>
      <c r="ACQ152" s="266"/>
      <c r="ACR152" s="266"/>
      <c r="ACS152" s="266"/>
      <c r="ACT152" s="266"/>
      <c r="ACU152" s="266"/>
      <c r="ACV152" s="266"/>
      <c r="ACW152" s="266"/>
      <c r="ACX152" s="266"/>
      <c r="ACY152" s="266"/>
      <c r="ACZ152" s="266"/>
      <c r="ADA152" s="266"/>
      <c r="ADB152" s="266"/>
      <c r="ADC152" s="266"/>
      <c r="ADD152" s="266"/>
      <c r="ADE152" s="266"/>
      <c r="ADF152" s="266"/>
      <c r="ADG152" s="266"/>
      <c r="ADH152" s="266"/>
      <c r="ADI152" s="266"/>
      <c r="ADJ152" s="266"/>
      <c r="ADK152" s="266"/>
      <c r="ADL152" s="266"/>
      <c r="ADM152" s="266"/>
      <c r="ADN152" s="266"/>
      <c r="ADO152" s="266"/>
      <c r="ADP152" s="266"/>
      <c r="ADQ152" s="266"/>
      <c r="ADR152" s="266"/>
      <c r="ADS152" s="266"/>
      <c r="ADT152" s="266"/>
      <c r="ADU152" s="266"/>
      <c r="ADV152" s="266"/>
      <c r="ADW152" s="266"/>
      <c r="ADX152" s="266"/>
      <c r="ADY152" s="266"/>
      <c r="ADZ152" s="266"/>
      <c r="AEA152" s="266"/>
      <c r="AEB152" s="266"/>
      <c r="AEC152" s="266"/>
      <c r="AED152" s="266"/>
      <c r="AEE152" s="266"/>
      <c r="AEF152" s="266"/>
      <c r="AEG152" s="266"/>
      <c r="AEH152" s="266"/>
      <c r="AEI152" s="266"/>
      <c r="AEJ152" s="266"/>
      <c r="AEK152" s="266"/>
      <c r="AEL152" s="266"/>
      <c r="AEM152" s="266"/>
      <c r="AEN152" s="266"/>
      <c r="AEO152" s="266"/>
      <c r="AEP152" s="266"/>
      <c r="AEQ152" s="266"/>
      <c r="AER152" s="266"/>
      <c r="AES152" s="266"/>
      <c r="AET152" s="266"/>
      <c r="AEU152" s="266"/>
      <c r="AEV152" s="266"/>
      <c r="AEW152" s="266"/>
      <c r="AEX152" s="266"/>
      <c r="AEY152" s="266"/>
      <c r="AEZ152" s="266"/>
      <c r="AFA152" s="266"/>
      <c r="AFB152" s="266"/>
      <c r="AFC152" s="266"/>
      <c r="AFD152" s="266"/>
      <c r="AFE152" s="266"/>
      <c r="AFF152" s="266"/>
      <c r="AFG152" s="266"/>
      <c r="AFH152" s="266"/>
      <c r="AFI152" s="266"/>
      <c r="AFJ152" s="266"/>
      <c r="AFK152" s="266"/>
      <c r="AFL152" s="266"/>
      <c r="AFM152" s="266"/>
      <c r="AFN152" s="266"/>
      <c r="AFO152" s="266"/>
      <c r="AFP152" s="266"/>
      <c r="AFQ152" s="266"/>
      <c r="AFR152" s="266"/>
      <c r="AFS152" s="266"/>
      <c r="AFT152" s="266"/>
      <c r="AFU152" s="266"/>
      <c r="AFV152" s="266"/>
      <c r="AFW152" s="266"/>
      <c r="AFX152" s="266"/>
      <c r="AFY152" s="266"/>
      <c r="AFZ152" s="266"/>
      <c r="AGA152" s="266"/>
      <c r="AGB152" s="266"/>
      <c r="AGC152" s="266"/>
      <c r="AGD152" s="266"/>
      <c r="AGE152" s="266"/>
      <c r="AGF152" s="266"/>
      <c r="AGG152" s="266"/>
      <c r="AGH152" s="266"/>
      <c r="AGI152" s="266"/>
      <c r="AGJ152" s="266"/>
      <c r="AGK152" s="266"/>
      <c r="AGL152" s="266"/>
      <c r="AGM152" s="266"/>
      <c r="AGN152" s="266"/>
      <c r="AGO152" s="266"/>
      <c r="AGP152" s="266"/>
      <c r="AGQ152" s="266"/>
      <c r="AGR152" s="266"/>
      <c r="AGS152" s="266"/>
      <c r="AGT152" s="266"/>
      <c r="AGU152" s="266"/>
      <c r="AGV152" s="266"/>
      <c r="AGW152" s="266"/>
      <c r="AGX152" s="266"/>
      <c r="AGY152" s="266"/>
      <c r="AGZ152" s="266"/>
      <c r="AHA152" s="266"/>
      <c r="AHB152" s="266"/>
      <c r="AHC152" s="266"/>
      <c r="AHD152" s="266"/>
      <c r="AHE152" s="266"/>
      <c r="AHF152" s="266"/>
      <c r="AHG152" s="266"/>
      <c r="AHH152" s="266"/>
      <c r="AHI152" s="266"/>
      <c r="AHJ152" s="266"/>
      <c r="AHK152" s="266"/>
      <c r="AHL152" s="266"/>
      <c r="AHM152" s="266"/>
      <c r="AHN152" s="266"/>
      <c r="AHO152" s="266"/>
      <c r="AHP152" s="266"/>
      <c r="AHQ152" s="266"/>
      <c r="AHR152" s="266"/>
      <c r="AHS152" s="266"/>
      <c r="AHT152" s="266"/>
      <c r="AHU152" s="266"/>
      <c r="AHV152" s="266"/>
      <c r="AHW152" s="266"/>
      <c r="AHX152" s="266"/>
      <c r="AHY152" s="266"/>
      <c r="AHZ152" s="266"/>
      <c r="AIA152" s="266"/>
      <c r="AIB152" s="266"/>
      <c r="AIC152" s="266"/>
      <c r="AID152" s="266"/>
      <c r="AIE152" s="266"/>
      <c r="AIF152" s="266"/>
      <c r="AIG152" s="266"/>
      <c r="AIH152" s="266"/>
      <c r="AII152" s="266"/>
      <c r="AIJ152" s="266"/>
      <c r="AIK152" s="266"/>
      <c r="AIL152" s="266"/>
      <c r="AIM152" s="266"/>
      <c r="AIN152" s="266"/>
      <c r="AIO152" s="266"/>
      <c r="AIP152" s="266"/>
      <c r="AIQ152" s="266"/>
      <c r="AIR152" s="266"/>
      <c r="AIS152" s="266"/>
      <c r="AIT152" s="266"/>
      <c r="AIU152" s="266"/>
      <c r="AIV152" s="266"/>
      <c r="AIW152" s="266"/>
      <c r="AIX152" s="266"/>
      <c r="AIY152" s="266"/>
      <c r="AIZ152" s="266"/>
      <c r="AJA152" s="266"/>
      <c r="AJB152" s="266"/>
      <c r="AJC152" s="266"/>
      <c r="AJD152" s="266"/>
      <c r="AJE152" s="266"/>
      <c r="AJF152" s="266"/>
      <c r="AJG152" s="266"/>
      <c r="AJH152" s="266"/>
      <c r="AJI152" s="266"/>
      <c r="AJJ152" s="266"/>
      <c r="AJK152" s="266"/>
      <c r="AJL152" s="266"/>
      <c r="AJM152" s="266"/>
      <c r="AJN152" s="266"/>
      <c r="AJO152" s="266"/>
      <c r="AJP152" s="266"/>
      <c r="AJQ152" s="266"/>
      <c r="AJR152" s="266"/>
      <c r="AJS152" s="266"/>
      <c r="AJT152" s="266"/>
      <c r="AJU152" s="266"/>
      <c r="AJV152" s="266"/>
      <c r="AJW152" s="266"/>
      <c r="AJX152" s="266"/>
      <c r="AJY152" s="266"/>
      <c r="AJZ152" s="266"/>
      <c r="AKA152" s="266"/>
      <c r="AKB152" s="266"/>
      <c r="AKC152" s="266"/>
      <c r="AKD152" s="266"/>
      <c r="AKE152" s="266"/>
      <c r="AKF152" s="266"/>
      <c r="AKG152" s="266"/>
      <c r="AKH152" s="266"/>
      <c r="AKI152" s="266"/>
      <c r="AKJ152" s="266"/>
      <c r="AKK152" s="266"/>
      <c r="AKL152" s="266"/>
      <c r="AKM152" s="266"/>
      <c r="AKN152" s="266"/>
      <c r="AKO152" s="266"/>
      <c r="AKP152" s="266"/>
      <c r="AKQ152" s="266"/>
      <c r="AKR152" s="266"/>
      <c r="AKS152" s="266"/>
      <c r="AKT152" s="266"/>
      <c r="AKU152" s="266"/>
      <c r="AKV152" s="266"/>
      <c r="AKW152" s="266"/>
      <c r="AKX152" s="266"/>
      <c r="AKY152" s="266"/>
      <c r="AKZ152" s="266"/>
      <c r="ALA152" s="266"/>
      <c r="ALB152" s="266"/>
      <c r="ALC152" s="266"/>
      <c r="ALD152" s="266"/>
      <c r="ALE152" s="266"/>
      <c r="ALF152" s="266"/>
      <c r="ALG152" s="266"/>
      <c r="ALH152" s="266"/>
      <c r="ALI152" s="266"/>
      <c r="ALJ152" s="266"/>
      <c r="ALK152" s="266"/>
      <c r="ALL152" s="266"/>
      <c r="ALM152" s="266"/>
      <c r="ALN152" s="266"/>
      <c r="ALO152" s="266"/>
      <c r="ALP152" s="266"/>
      <c r="ALQ152" s="266"/>
      <c r="ALR152" s="266"/>
      <c r="ALS152" s="266"/>
      <c r="ALT152" s="266"/>
      <c r="ALU152" s="266"/>
      <c r="ALV152" s="266"/>
      <c r="ALW152" s="266"/>
      <c r="ALX152" s="266"/>
      <c r="ALY152" s="266"/>
      <c r="ALZ152" s="266"/>
      <c r="AMA152" s="266"/>
      <c r="AMB152" s="266"/>
      <c r="AMC152" s="266"/>
      <c r="AMD152" s="266"/>
      <c r="AME152" s="266"/>
      <c r="AMF152" s="266"/>
      <c r="AMG152" s="266"/>
      <c r="AMH152" s="266"/>
      <c r="AMI152" s="266"/>
      <c r="AMJ152" s="266"/>
      <c r="AMK152" s="266"/>
      <c r="AML152" s="266"/>
      <c r="AMM152" s="266"/>
      <c r="AMN152" s="266"/>
      <c r="AMO152" s="266"/>
      <c r="AMP152" s="266"/>
      <c r="AMQ152" s="266"/>
      <c r="AMR152" s="266"/>
      <c r="AMS152" s="266"/>
      <c r="AMT152" s="266"/>
      <c r="AMU152" s="266"/>
      <c r="AMV152" s="266"/>
      <c r="AMW152" s="266"/>
      <c r="AMX152" s="266"/>
      <c r="AMY152" s="266"/>
      <c r="AMZ152" s="266"/>
      <c r="ANA152" s="266"/>
      <c r="ANB152" s="266"/>
      <c r="ANC152" s="266"/>
      <c r="AND152" s="266"/>
      <c r="ANE152" s="266"/>
      <c r="ANF152" s="266"/>
      <c r="ANG152" s="266"/>
      <c r="ANH152" s="266"/>
      <c r="ANI152" s="266"/>
      <c r="ANJ152" s="266"/>
      <c r="ANK152" s="266"/>
      <c r="ANL152" s="266"/>
      <c r="ANM152" s="266"/>
      <c r="ANN152" s="266"/>
      <c r="ANO152" s="266"/>
      <c r="ANP152" s="266"/>
      <c r="ANQ152" s="266"/>
      <c r="ANR152" s="266"/>
      <c r="ANS152" s="266"/>
      <c r="ANT152" s="266"/>
      <c r="ANU152" s="266"/>
      <c r="ANV152" s="266"/>
      <c r="ANW152" s="266"/>
      <c r="ANX152" s="266"/>
      <c r="ANY152" s="266"/>
      <c r="ANZ152" s="266"/>
      <c r="AOA152" s="266"/>
      <c r="AOB152" s="266"/>
      <c r="AOC152" s="266"/>
      <c r="AOD152" s="266"/>
      <c r="AOE152" s="266"/>
      <c r="AOF152" s="266"/>
      <c r="AOG152" s="266"/>
      <c r="AOH152" s="266"/>
      <c r="AOI152" s="266"/>
      <c r="AOJ152" s="266"/>
      <c r="AOK152" s="266"/>
      <c r="AOL152" s="266"/>
      <c r="AOM152" s="266"/>
      <c r="AON152" s="266"/>
      <c r="AOO152" s="266"/>
      <c r="AOP152" s="266"/>
      <c r="AOQ152" s="266"/>
      <c r="AOR152" s="266"/>
      <c r="AOS152" s="266"/>
      <c r="AOT152" s="266"/>
      <c r="AOU152" s="266"/>
      <c r="AOV152" s="266"/>
      <c r="AOW152" s="266"/>
      <c r="AOX152" s="266"/>
      <c r="AOY152" s="266"/>
      <c r="AOZ152" s="266"/>
      <c r="APA152" s="266"/>
      <c r="APB152" s="266"/>
      <c r="APC152" s="266"/>
      <c r="APD152" s="266"/>
      <c r="APE152" s="266"/>
      <c r="APF152" s="266"/>
      <c r="APG152" s="266"/>
      <c r="APH152" s="266"/>
      <c r="API152" s="266"/>
      <c r="APJ152" s="266"/>
      <c r="APK152" s="266"/>
      <c r="APL152" s="266"/>
      <c r="APM152" s="266"/>
      <c r="APN152" s="266"/>
      <c r="APO152" s="266"/>
      <c r="APP152" s="266"/>
      <c r="APQ152" s="266"/>
      <c r="APR152" s="266"/>
      <c r="APS152" s="266"/>
      <c r="APT152" s="266"/>
      <c r="APU152" s="266"/>
      <c r="APV152" s="266"/>
      <c r="APW152" s="266"/>
      <c r="APX152" s="266"/>
      <c r="APY152" s="266"/>
      <c r="APZ152" s="266"/>
      <c r="AQA152" s="266"/>
      <c r="AQB152" s="266"/>
      <c r="AQC152" s="266"/>
      <c r="AQD152" s="266"/>
      <c r="AQE152" s="266"/>
      <c r="AQF152" s="266"/>
      <c r="AQG152" s="266"/>
      <c r="AQH152" s="266"/>
      <c r="AQI152" s="266"/>
      <c r="AQJ152" s="266"/>
      <c r="AQK152" s="266"/>
      <c r="AQL152" s="266"/>
      <c r="AQM152" s="266"/>
      <c r="AQN152" s="266"/>
      <c r="AQO152" s="266"/>
      <c r="AQP152" s="266"/>
      <c r="AQQ152" s="266"/>
      <c r="AQR152" s="266"/>
      <c r="AQS152" s="266"/>
      <c r="AQT152" s="266"/>
      <c r="AQU152" s="266"/>
      <c r="AQV152" s="266"/>
      <c r="AQW152" s="266"/>
      <c r="AQX152" s="266"/>
      <c r="AQY152" s="266"/>
      <c r="AQZ152" s="266"/>
      <c r="ARA152" s="266"/>
      <c r="ARB152" s="266"/>
      <c r="ARC152" s="266"/>
      <c r="ARD152" s="266"/>
      <c r="ARE152" s="266"/>
      <c r="ARF152" s="266"/>
      <c r="ARG152" s="266"/>
      <c r="ARH152" s="266"/>
      <c r="ARI152" s="266"/>
      <c r="ARJ152" s="266"/>
      <c r="ARK152" s="266"/>
      <c r="ARL152" s="266"/>
      <c r="ARM152" s="266"/>
      <c r="ARN152" s="266"/>
      <c r="ARO152" s="266"/>
      <c r="ARP152" s="266"/>
      <c r="ARQ152" s="266"/>
      <c r="ARR152" s="266"/>
      <c r="ARS152" s="266"/>
      <c r="ART152" s="266"/>
      <c r="ARU152" s="266"/>
      <c r="ARV152" s="266"/>
      <c r="ARW152" s="266"/>
      <c r="ARX152" s="266"/>
      <c r="ARY152" s="266"/>
      <c r="ARZ152" s="266"/>
      <c r="ASA152" s="266"/>
      <c r="ASB152" s="266"/>
      <c r="ASC152" s="266"/>
      <c r="ASD152" s="266"/>
      <c r="ASE152" s="266"/>
      <c r="ASF152" s="266"/>
      <c r="ASG152" s="266"/>
      <c r="ASH152" s="266"/>
      <c r="ASI152" s="266"/>
      <c r="ASJ152" s="266"/>
      <c r="ASK152" s="266"/>
      <c r="ASL152" s="266"/>
      <c r="ASM152" s="266"/>
      <c r="ASN152" s="266"/>
      <c r="ASO152" s="266"/>
      <c r="ASP152" s="266"/>
      <c r="ASQ152" s="266"/>
      <c r="ASR152" s="266"/>
      <c r="ASS152" s="266"/>
      <c r="AST152" s="266"/>
      <c r="ASU152" s="266"/>
      <c r="ASV152" s="266"/>
      <c r="ASW152" s="266"/>
      <c r="ASX152" s="266"/>
      <c r="ASY152" s="266"/>
      <c r="ASZ152" s="266"/>
      <c r="ATA152" s="266"/>
      <c r="ATB152" s="266"/>
      <c r="ATC152" s="266"/>
      <c r="ATD152" s="266"/>
      <c r="ATE152" s="266"/>
      <c r="ATF152" s="266"/>
      <c r="ATG152" s="266"/>
      <c r="ATH152" s="266"/>
      <c r="ATI152" s="266"/>
      <c r="ATJ152" s="266"/>
      <c r="ATK152" s="266"/>
      <c r="ATL152" s="266"/>
      <c r="ATM152" s="266"/>
      <c r="ATN152" s="266"/>
      <c r="ATO152" s="266"/>
      <c r="ATP152" s="266"/>
      <c r="ATQ152" s="266"/>
      <c r="ATR152" s="266"/>
      <c r="ATS152" s="266"/>
      <c r="ATT152" s="266"/>
      <c r="ATU152" s="266"/>
      <c r="ATV152" s="266"/>
      <c r="ATW152" s="266"/>
      <c r="ATX152" s="266"/>
      <c r="ATY152" s="266"/>
      <c r="ATZ152" s="266"/>
      <c r="AUA152" s="266"/>
      <c r="AUB152" s="266"/>
      <c r="AUC152" s="266"/>
      <c r="AUD152" s="266"/>
      <c r="AUE152" s="266"/>
      <c r="AUF152" s="266"/>
      <c r="AUG152" s="266"/>
      <c r="AUH152" s="266"/>
      <c r="AUI152" s="266"/>
      <c r="AUJ152" s="266"/>
      <c r="AUK152" s="266"/>
      <c r="AUL152" s="266"/>
      <c r="AUM152" s="266"/>
      <c r="AUN152" s="266"/>
      <c r="AUO152" s="266"/>
      <c r="AUP152" s="266"/>
      <c r="AUQ152" s="266"/>
      <c r="AUR152" s="266"/>
      <c r="AUS152" s="266"/>
      <c r="AUT152" s="266"/>
      <c r="AUU152" s="266"/>
      <c r="AUV152" s="266"/>
      <c r="AUW152" s="266"/>
      <c r="AUX152" s="266"/>
      <c r="AUY152" s="266"/>
      <c r="AUZ152" s="266"/>
      <c r="AVA152" s="266"/>
      <c r="AVB152" s="266"/>
      <c r="AVC152" s="266"/>
      <c r="AVD152" s="266"/>
      <c r="AVE152" s="266"/>
      <c r="AVF152" s="266"/>
      <c r="AVG152" s="266"/>
      <c r="AVH152" s="266"/>
      <c r="AVI152" s="266"/>
      <c r="AVJ152" s="266"/>
      <c r="AVK152" s="266"/>
      <c r="AVL152" s="266"/>
      <c r="AVM152" s="266"/>
      <c r="AVN152" s="266"/>
      <c r="AVO152" s="266"/>
      <c r="AVP152" s="266"/>
      <c r="AVQ152" s="266"/>
      <c r="AVR152" s="266"/>
      <c r="AVS152" s="266"/>
      <c r="AVT152" s="266"/>
      <c r="AVU152" s="266"/>
      <c r="AVV152" s="266"/>
      <c r="AVW152" s="266"/>
      <c r="AVX152" s="266"/>
      <c r="AVY152" s="266"/>
      <c r="AVZ152" s="266"/>
      <c r="AWA152" s="266"/>
      <c r="AWB152" s="266"/>
      <c r="AWC152" s="266"/>
      <c r="AWD152" s="266"/>
      <c r="AWE152" s="266"/>
      <c r="AWF152" s="266"/>
      <c r="AWG152" s="266"/>
      <c r="AWH152" s="266"/>
      <c r="AWI152" s="266"/>
      <c r="AWJ152" s="266"/>
      <c r="AWK152" s="266"/>
      <c r="AWL152" s="266"/>
      <c r="AWM152" s="266"/>
      <c r="AWN152" s="266"/>
      <c r="AWO152" s="266"/>
      <c r="AWP152" s="266"/>
      <c r="AWQ152" s="266"/>
      <c r="AWR152" s="266"/>
      <c r="AWS152" s="266"/>
      <c r="AWT152" s="266"/>
      <c r="AWU152" s="266"/>
      <c r="AWV152" s="266"/>
      <c r="AWW152" s="266"/>
      <c r="AWX152" s="266"/>
      <c r="AWY152" s="266"/>
      <c r="AWZ152" s="266"/>
      <c r="AXA152" s="266"/>
      <c r="AXB152" s="266"/>
      <c r="AXC152" s="266"/>
      <c r="AXD152" s="266"/>
      <c r="AXE152" s="266"/>
      <c r="AXF152" s="266"/>
      <c r="AXG152" s="266"/>
      <c r="AXH152" s="266"/>
      <c r="AXI152" s="266"/>
      <c r="AXJ152" s="266"/>
      <c r="AXK152" s="266"/>
      <c r="AXL152" s="266"/>
      <c r="AXM152" s="266"/>
      <c r="AXN152" s="266"/>
      <c r="AXO152" s="266"/>
      <c r="AXP152" s="266"/>
      <c r="AXQ152" s="266"/>
      <c r="AXR152" s="266"/>
      <c r="AXS152" s="266"/>
      <c r="AXT152" s="266"/>
      <c r="AXU152" s="266"/>
      <c r="AXV152" s="266"/>
      <c r="AXW152" s="266"/>
      <c r="AXX152" s="266"/>
      <c r="AXY152" s="266"/>
      <c r="AXZ152" s="266"/>
      <c r="AYA152" s="266"/>
      <c r="AYB152" s="266"/>
      <c r="AYC152" s="266"/>
      <c r="AYD152" s="266"/>
      <c r="AYE152" s="266"/>
      <c r="AYF152" s="266"/>
      <c r="AYG152" s="266"/>
      <c r="AYH152" s="266"/>
      <c r="AYI152" s="266"/>
      <c r="AYJ152" s="266"/>
      <c r="AYK152" s="266"/>
      <c r="AYL152" s="266"/>
      <c r="AYM152" s="266"/>
      <c r="AYN152" s="266"/>
      <c r="AYO152" s="266"/>
      <c r="AYP152" s="266"/>
      <c r="AYQ152" s="266"/>
      <c r="AYR152" s="266"/>
      <c r="AYS152" s="266"/>
      <c r="AYT152" s="266"/>
      <c r="AYU152" s="266"/>
      <c r="AYV152" s="266"/>
      <c r="AYW152" s="266"/>
      <c r="AYX152" s="266"/>
      <c r="AYY152" s="266"/>
      <c r="AYZ152" s="266"/>
      <c r="AZA152" s="266"/>
      <c r="AZB152" s="266"/>
      <c r="AZC152" s="266"/>
      <c r="AZD152" s="266"/>
      <c r="AZE152" s="266"/>
      <c r="AZF152" s="266"/>
      <c r="AZG152" s="266"/>
      <c r="AZH152" s="266"/>
      <c r="AZI152" s="266"/>
      <c r="AZJ152" s="266"/>
      <c r="AZK152" s="266"/>
      <c r="AZL152" s="266"/>
      <c r="AZM152" s="266"/>
      <c r="AZN152" s="266"/>
      <c r="AZO152" s="266"/>
      <c r="AZP152" s="266"/>
      <c r="AZQ152" s="266"/>
      <c r="AZR152" s="266"/>
      <c r="AZS152" s="266"/>
      <c r="AZT152" s="266"/>
      <c r="AZU152" s="266"/>
      <c r="AZV152" s="266"/>
      <c r="AZW152" s="266"/>
      <c r="AZX152" s="266"/>
      <c r="AZY152" s="266"/>
      <c r="AZZ152" s="266"/>
      <c r="BAA152" s="266"/>
      <c r="BAB152" s="266"/>
      <c r="BAC152" s="266"/>
      <c r="BAD152" s="266"/>
      <c r="BAE152" s="266"/>
      <c r="BAF152" s="266"/>
      <c r="BAG152" s="266"/>
      <c r="BAH152" s="266"/>
      <c r="BAI152" s="266"/>
      <c r="BAJ152" s="266"/>
      <c r="BAK152" s="266"/>
      <c r="BAL152" s="266"/>
      <c r="BAM152" s="266"/>
      <c r="BAN152" s="266"/>
      <c r="BAO152" s="266"/>
      <c r="BAP152" s="266"/>
      <c r="BAQ152" s="266"/>
      <c r="BAR152" s="266"/>
      <c r="BAS152" s="266"/>
      <c r="BAT152" s="266"/>
      <c r="BAU152" s="266"/>
      <c r="BAV152" s="266"/>
      <c r="BAW152" s="266"/>
      <c r="BAX152" s="266"/>
      <c r="BAY152" s="266"/>
      <c r="BAZ152" s="266"/>
      <c r="BBA152" s="266"/>
      <c r="BBB152" s="266"/>
      <c r="BBC152" s="266"/>
      <c r="BBD152" s="266"/>
      <c r="BBE152" s="266"/>
      <c r="BBF152" s="266"/>
      <c r="BBG152" s="266"/>
      <c r="BBH152" s="266"/>
      <c r="BBI152" s="266"/>
      <c r="BBJ152" s="266"/>
      <c r="BBK152" s="266"/>
      <c r="BBL152" s="266"/>
      <c r="BBM152" s="266"/>
      <c r="BBN152" s="266"/>
      <c r="BBO152" s="266"/>
      <c r="BBP152" s="266"/>
      <c r="BBQ152" s="266"/>
      <c r="BBR152" s="266"/>
      <c r="BBS152" s="266"/>
      <c r="BBT152" s="266"/>
      <c r="BBU152" s="266"/>
      <c r="BBV152" s="266"/>
      <c r="BBW152" s="266"/>
      <c r="BBX152" s="266"/>
      <c r="BBY152" s="266"/>
      <c r="BBZ152" s="266"/>
      <c r="BCA152" s="266"/>
      <c r="BCB152" s="266"/>
      <c r="BCC152" s="266"/>
      <c r="BCD152" s="266"/>
      <c r="BCE152" s="266"/>
      <c r="BCF152" s="266"/>
      <c r="BCG152" s="266"/>
      <c r="BCH152" s="266"/>
      <c r="BCI152" s="266"/>
      <c r="BCJ152" s="266"/>
      <c r="BCK152" s="266"/>
      <c r="BCL152" s="266"/>
      <c r="BCM152" s="266"/>
      <c r="BCN152" s="266"/>
      <c r="BCO152" s="266"/>
      <c r="BCP152" s="266"/>
      <c r="BCQ152" s="266"/>
      <c r="BCR152" s="266"/>
      <c r="BCS152" s="266"/>
      <c r="BCT152" s="266"/>
      <c r="BCU152" s="266"/>
      <c r="BCV152" s="266"/>
      <c r="BCW152" s="266"/>
      <c r="BCX152" s="266"/>
      <c r="BCY152" s="266"/>
      <c r="BCZ152" s="266"/>
      <c r="BDA152" s="266"/>
      <c r="BDB152" s="266"/>
      <c r="BDC152" s="266"/>
      <c r="BDD152" s="266"/>
      <c r="BDE152" s="266"/>
      <c r="BDF152" s="266"/>
      <c r="BDG152" s="266"/>
      <c r="BDH152" s="266"/>
      <c r="BDI152" s="266"/>
      <c r="BDJ152" s="266"/>
      <c r="BDK152" s="266"/>
      <c r="BDL152" s="266"/>
      <c r="BDM152" s="266"/>
      <c r="BDN152" s="266"/>
      <c r="BDO152" s="266"/>
      <c r="BDP152" s="266"/>
      <c r="BDQ152" s="266"/>
      <c r="BDR152" s="266"/>
      <c r="BDS152" s="266"/>
      <c r="BDT152" s="266"/>
      <c r="BDU152" s="266"/>
      <c r="BDV152" s="266"/>
      <c r="BDW152" s="266"/>
      <c r="BDX152" s="266"/>
      <c r="BDY152" s="266"/>
      <c r="BDZ152" s="266"/>
      <c r="BEA152" s="266"/>
      <c r="BEB152" s="266"/>
      <c r="BEC152" s="266"/>
      <c r="BED152" s="266"/>
      <c r="BEE152" s="266"/>
      <c r="BEF152" s="266"/>
      <c r="BEG152" s="266"/>
      <c r="BEH152" s="266"/>
      <c r="BEI152" s="266"/>
      <c r="BEJ152" s="266"/>
      <c r="BEK152" s="266"/>
      <c r="BEL152" s="266"/>
      <c r="BEM152" s="266"/>
      <c r="BEN152" s="266"/>
      <c r="BEO152" s="266"/>
      <c r="BEP152" s="266"/>
      <c r="BEQ152" s="266"/>
      <c r="BER152" s="266"/>
      <c r="BES152" s="266"/>
      <c r="BET152" s="266"/>
      <c r="BEU152" s="266"/>
      <c r="BEV152" s="266"/>
      <c r="BEW152" s="266"/>
      <c r="BEX152" s="266"/>
      <c r="BEY152" s="266"/>
      <c r="BEZ152" s="266"/>
      <c r="BFA152" s="266"/>
      <c r="BFB152" s="266"/>
      <c r="BFC152" s="266"/>
      <c r="BFD152" s="266"/>
      <c r="BFE152" s="266"/>
      <c r="BFF152" s="266"/>
      <c r="BFG152" s="266"/>
      <c r="BFH152" s="266"/>
      <c r="BFI152" s="266"/>
      <c r="BFJ152" s="266"/>
      <c r="BFK152" s="266"/>
      <c r="BFL152" s="266"/>
      <c r="BFM152" s="266"/>
      <c r="BFN152" s="266"/>
      <c r="BFO152" s="266"/>
      <c r="BFP152" s="266"/>
      <c r="BFQ152" s="266"/>
      <c r="BFR152" s="266"/>
      <c r="BFS152" s="266"/>
      <c r="BFT152" s="266"/>
      <c r="BFU152" s="266"/>
      <c r="BFV152" s="266"/>
      <c r="BFW152" s="266"/>
      <c r="BFX152" s="266"/>
      <c r="BFY152" s="266"/>
      <c r="BFZ152" s="266"/>
      <c r="BGA152" s="266"/>
      <c r="BGB152" s="266"/>
      <c r="BGC152" s="266"/>
      <c r="BGD152" s="266"/>
      <c r="BGE152" s="266"/>
      <c r="BGF152" s="266"/>
      <c r="BGG152" s="266"/>
      <c r="BGH152" s="266"/>
      <c r="BGI152" s="266"/>
      <c r="BGJ152" s="266"/>
      <c r="BGK152" s="266"/>
      <c r="BGL152" s="266"/>
      <c r="BGM152" s="266"/>
      <c r="BGN152" s="266"/>
      <c r="BGO152" s="266"/>
      <c r="BGP152" s="266"/>
      <c r="BGQ152" s="266"/>
      <c r="BGR152" s="266"/>
      <c r="BGS152" s="266"/>
      <c r="BGT152" s="266"/>
      <c r="BGU152" s="266"/>
      <c r="BGV152" s="266"/>
      <c r="BGW152" s="266"/>
      <c r="BGX152" s="266"/>
      <c r="BGY152" s="266"/>
      <c r="BGZ152" s="266"/>
      <c r="BHA152" s="266"/>
      <c r="BHB152" s="266"/>
      <c r="BHC152" s="266"/>
      <c r="BHD152" s="266"/>
      <c r="BHE152" s="266"/>
      <c r="BHF152" s="266"/>
      <c r="BHG152" s="266"/>
      <c r="BHH152" s="266"/>
      <c r="BHI152" s="266"/>
      <c r="BHJ152" s="266"/>
      <c r="BHK152" s="266"/>
      <c r="BHL152" s="266"/>
      <c r="BHM152" s="266"/>
      <c r="BHN152" s="266"/>
      <c r="BHO152" s="266"/>
      <c r="BHP152" s="266"/>
      <c r="BHQ152" s="266"/>
      <c r="BHR152" s="266"/>
      <c r="BHS152" s="266"/>
      <c r="BHT152" s="266"/>
      <c r="BHU152" s="266"/>
      <c r="BHV152" s="266"/>
      <c r="BHW152" s="266"/>
      <c r="BHX152" s="266"/>
      <c r="BHY152" s="266"/>
      <c r="BHZ152" s="266"/>
      <c r="BIA152" s="266"/>
      <c r="BIB152" s="266"/>
      <c r="BIC152" s="266"/>
      <c r="BID152" s="266"/>
      <c r="BIE152" s="266"/>
      <c r="BIF152" s="266"/>
      <c r="BIG152" s="266"/>
      <c r="BIH152" s="266"/>
      <c r="BII152" s="266"/>
      <c r="BIJ152" s="266"/>
      <c r="BIK152" s="266"/>
      <c r="BIL152" s="266"/>
      <c r="BIM152" s="266"/>
      <c r="BIN152" s="266"/>
      <c r="BIO152" s="266"/>
      <c r="BIP152" s="266"/>
      <c r="BIQ152" s="266"/>
      <c r="BIR152" s="266"/>
      <c r="BIS152" s="266"/>
      <c r="BIT152" s="266"/>
      <c r="BIU152" s="266"/>
      <c r="BIV152" s="266"/>
      <c r="BIW152" s="266"/>
      <c r="BIX152" s="266"/>
      <c r="BIY152" s="266"/>
      <c r="BIZ152" s="266"/>
      <c r="BJA152" s="266"/>
      <c r="BJB152" s="266"/>
      <c r="BJC152" s="266"/>
      <c r="BJD152" s="266"/>
      <c r="BJE152" s="266"/>
      <c r="BJF152" s="266"/>
      <c r="BJG152" s="266"/>
      <c r="BJH152" s="266"/>
      <c r="BJI152" s="266"/>
      <c r="BJJ152" s="266"/>
      <c r="BJK152" s="266"/>
      <c r="BJL152" s="266"/>
      <c r="BJM152" s="266"/>
      <c r="BJN152" s="266"/>
      <c r="BJO152" s="266"/>
      <c r="BJP152" s="266"/>
      <c r="BJQ152" s="266"/>
      <c r="BJR152" s="266"/>
      <c r="BJS152" s="266"/>
      <c r="BJT152" s="266"/>
      <c r="BJU152" s="266"/>
      <c r="BJV152" s="266"/>
      <c r="BJW152" s="266"/>
      <c r="BJX152" s="266"/>
      <c r="BJY152" s="266"/>
      <c r="BJZ152" s="266"/>
      <c r="BKA152" s="266"/>
      <c r="BKB152" s="266"/>
      <c r="BKC152" s="266"/>
      <c r="BKD152" s="266"/>
      <c r="BKE152" s="266"/>
      <c r="BKF152" s="266"/>
      <c r="BKG152" s="266"/>
      <c r="BKH152" s="266"/>
      <c r="BKI152" s="266"/>
      <c r="BKJ152" s="266"/>
      <c r="BKK152" s="266"/>
      <c r="BKL152" s="266"/>
      <c r="BKM152" s="266"/>
      <c r="BKN152" s="266"/>
      <c r="BKO152" s="266"/>
      <c r="BKP152" s="266"/>
      <c r="BKQ152" s="266"/>
      <c r="BKR152" s="266"/>
      <c r="BKS152" s="266"/>
      <c r="BKT152" s="266"/>
      <c r="BKU152" s="266"/>
      <c r="BKV152" s="266"/>
      <c r="BKW152" s="266"/>
      <c r="BKX152" s="266"/>
      <c r="BKY152" s="266"/>
      <c r="BKZ152" s="266"/>
      <c r="BLA152" s="266"/>
      <c r="BLB152" s="266"/>
      <c r="BLC152" s="266"/>
      <c r="BLD152" s="266"/>
      <c r="BLE152" s="266"/>
      <c r="BLF152" s="266"/>
      <c r="BLG152" s="266"/>
      <c r="BLH152" s="266"/>
      <c r="BLI152" s="266"/>
      <c r="BLJ152" s="266"/>
      <c r="BLK152" s="266"/>
      <c r="BLL152" s="266"/>
      <c r="BLM152" s="266"/>
      <c r="BLN152" s="266"/>
      <c r="BLO152" s="266"/>
      <c r="BLP152" s="266"/>
      <c r="BLQ152" s="266"/>
      <c r="BLR152" s="266"/>
      <c r="BLS152" s="266"/>
      <c r="BLT152" s="266"/>
      <c r="BLU152" s="266"/>
      <c r="BLV152" s="266"/>
      <c r="BLW152" s="266"/>
      <c r="BLX152" s="266"/>
      <c r="BLY152" s="266"/>
      <c r="BLZ152" s="266"/>
      <c r="BMA152" s="266"/>
      <c r="BMB152" s="266"/>
      <c r="BMC152" s="266"/>
      <c r="BMD152" s="266"/>
      <c r="BME152" s="266"/>
      <c r="BMF152" s="266"/>
      <c r="BMG152" s="266"/>
      <c r="BMH152" s="266"/>
      <c r="BMI152" s="266"/>
      <c r="BMJ152" s="266"/>
      <c r="BMK152" s="266"/>
      <c r="BML152" s="266"/>
      <c r="BMM152" s="266"/>
      <c r="BMN152" s="266"/>
      <c r="BMO152" s="266"/>
      <c r="BMP152" s="266"/>
      <c r="BMQ152" s="266"/>
      <c r="BMR152" s="266"/>
      <c r="BMS152" s="266"/>
      <c r="BMT152" s="266"/>
      <c r="BMU152" s="266"/>
      <c r="BMV152" s="266"/>
      <c r="BMW152" s="266"/>
      <c r="BMX152" s="266"/>
      <c r="BMY152" s="266"/>
      <c r="BMZ152" s="266"/>
      <c r="BNA152" s="266"/>
      <c r="BNB152" s="266"/>
      <c r="BNC152" s="266"/>
      <c r="BND152" s="266"/>
      <c r="BNE152" s="266"/>
      <c r="BNF152" s="266"/>
      <c r="BNG152" s="266"/>
      <c r="BNH152" s="266"/>
      <c r="BNI152" s="266"/>
      <c r="BNJ152" s="266"/>
      <c r="BNK152" s="266"/>
      <c r="BNL152" s="266"/>
      <c r="BNM152" s="266"/>
      <c r="BNN152" s="266"/>
      <c r="BNO152" s="266"/>
      <c r="BNP152" s="266"/>
      <c r="BNQ152" s="266"/>
      <c r="BNR152" s="266"/>
      <c r="BNS152" s="266"/>
      <c r="BNT152" s="266"/>
      <c r="BNU152" s="266"/>
      <c r="BNV152" s="266"/>
      <c r="BNW152" s="266"/>
      <c r="BNX152" s="266"/>
      <c r="BNY152" s="266"/>
      <c r="BNZ152" s="266"/>
      <c r="BOA152" s="266"/>
      <c r="BOB152" s="266"/>
      <c r="BOC152" s="266"/>
      <c r="BOD152" s="266"/>
      <c r="BOE152" s="266"/>
      <c r="BOF152" s="266"/>
      <c r="BOG152" s="266"/>
      <c r="BOH152" s="266"/>
      <c r="BOI152" s="266"/>
      <c r="BOJ152" s="266"/>
      <c r="BOK152" s="266"/>
      <c r="BOL152" s="266"/>
      <c r="BOM152" s="266"/>
      <c r="BON152" s="266"/>
      <c r="BOO152" s="266"/>
      <c r="BOP152" s="266"/>
      <c r="BOQ152" s="266"/>
      <c r="BOR152" s="266"/>
      <c r="BOS152" s="266"/>
      <c r="BOT152" s="266"/>
      <c r="BOU152" s="266"/>
      <c r="BOV152" s="266"/>
      <c r="BOW152" s="266"/>
      <c r="BOX152" s="266"/>
      <c r="BOY152" s="266"/>
      <c r="BOZ152" s="266"/>
      <c r="BPA152" s="266"/>
      <c r="BPB152" s="266"/>
      <c r="BPC152" s="266"/>
      <c r="BPD152" s="266"/>
      <c r="BPE152" s="266"/>
      <c r="BPF152" s="266"/>
      <c r="BPG152" s="266"/>
      <c r="BPH152" s="266"/>
      <c r="BPI152" s="266"/>
      <c r="BPJ152" s="266"/>
      <c r="BPK152" s="266"/>
      <c r="BPL152" s="266"/>
      <c r="BPM152" s="266"/>
      <c r="BPN152" s="266"/>
      <c r="BPO152" s="266"/>
      <c r="BPP152" s="266"/>
      <c r="BPQ152" s="266"/>
      <c r="BPR152" s="266"/>
      <c r="BPS152" s="266"/>
      <c r="BPT152" s="266"/>
      <c r="BPU152" s="266"/>
      <c r="BPV152" s="266"/>
      <c r="BPW152" s="266"/>
      <c r="BPX152" s="266"/>
      <c r="BPY152" s="266"/>
      <c r="BPZ152" s="266"/>
      <c r="BQA152" s="266"/>
      <c r="BQB152" s="266"/>
      <c r="BQC152" s="266"/>
      <c r="BQD152" s="266"/>
      <c r="BQE152" s="266"/>
      <c r="BQF152" s="266"/>
      <c r="BQG152" s="266"/>
      <c r="BQH152" s="266"/>
      <c r="BQI152" s="266"/>
      <c r="BQJ152" s="266"/>
      <c r="BQK152" s="266"/>
      <c r="BQL152" s="266"/>
      <c r="BQM152" s="266"/>
      <c r="BQN152" s="266"/>
      <c r="BQO152" s="266"/>
      <c r="BQP152" s="266"/>
      <c r="BQQ152" s="266"/>
      <c r="BQR152" s="266"/>
      <c r="BQS152" s="266"/>
      <c r="BQT152" s="266"/>
      <c r="BQU152" s="266"/>
      <c r="BQV152" s="266"/>
      <c r="BQW152" s="266"/>
      <c r="BQX152" s="266"/>
      <c r="BQY152" s="266"/>
      <c r="BQZ152" s="266"/>
      <c r="BRA152" s="266"/>
      <c r="BRB152" s="266"/>
      <c r="BRC152" s="266"/>
      <c r="BRD152" s="266"/>
      <c r="BRE152" s="266"/>
      <c r="BRF152" s="266"/>
      <c r="BRG152" s="266"/>
      <c r="BRH152" s="266"/>
      <c r="BRI152" s="266"/>
      <c r="BRJ152" s="266"/>
      <c r="BRK152" s="266"/>
      <c r="BRL152" s="266"/>
      <c r="BRM152" s="266"/>
      <c r="BRN152" s="266"/>
      <c r="BRO152" s="266"/>
      <c r="BRP152" s="266"/>
      <c r="BRQ152" s="266"/>
      <c r="BRR152" s="266"/>
      <c r="BRS152" s="266"/>
      <c r="BRT152" s="266"/>
      <c r="BRU152" s="266"/>
      <c r="BRV152" s="266"/>
      <c r="BRW152" s="266"/>
      <c r="BRX152" s="266"/>
      <c r="BRY152" s="266"/>
      <c r="BRZ152" s="266"/>
      <c r="BSA152" s="266"/>
      <c r="BSB152" s="266"/>
      <c r="BSC152" s="266"/>
      <c r="BSD152" s="266"/>
      <c r="BSE152" s="266"/>
      <c r="BSF152" s="266"/>
      <c r="BSG152" s="266"/>
      <c r="BSH152" s="266"/>
      <c r="BSI152" s="266"/>
      <c r="BSJ152" s="266"/>
      <c r="BSK152" s="266"/>
      <c r="BSL152" s="266"/>
      <c r="BSM152" s="266"/>
      <c r="BSN152" s="266"/>
      <c r="BSO152" s="266"/>
      <c r="BSP152" s="266"/>
      <c r="BSQ152" s="266"/>
      <c r="BSR152" s="266"/>
      <c r="BSS152" s="266"/>
      <c r="BST152" s="266"/>
      <c r="BSU152" s="266"/>
      <c r="BSV152" s="266"/>
      <c r="BSW152" s="266"/>
      <c r="BSX152" s="266"/>
      <c r="BSY152" s="266"/>
      <c r="BSZ152" s="266"/>
      <c r="BTA152" s="266"/>
      <c r="BTB152" s="266"/>
      <c r="BTC152" s="266"/>
      <c r="BTD152" s="266"/>
      <c r="BTE152" s="266"/>
      <c r="BTF152" s="266"/>
      <c r="BTG152" s="266"/>
      <c r="BTH152" s="266"/>
      <c r="BTI152" s="266"/>
      <c r="BTJ152" s="266"/>
      <c r="BTK152" s="266"/>
      <c r="BTL152" s="266"/>
      <c r="BTM152" s="266"/>
      <c r="BTN152" s="266"/>
      <c r="BTO152" s="266"/>
      <c r="BTP152" s="266"/>
      <c r="BTQ152" s="266"/>
      <c r="BTR152" s="266"/>
      <c r="BTS152" s="266"/>
      <c r="BTT152" s="266"/>
      <c r="BTU152" s="266"/>
      <c r="BTV152" s="266"/>
      <c r="BTW152" s="266"/>
      <c r="BTX152" s="266"/>
      <c r="BTY152" s="266"/>
      <c r="BTZ152" s="266"/>
      <c r="BUA152" s="266"/>
      <c r="BUB152" s="266"/>
      <c r="BUC152" s="266"/>
      <c r="BUD152" s="266"/>
      <c r="BUE152" s="266"/>
      <c r="BUF152" s="266"/>
      <c r="BUG152" s="266"/>
      <c r="BUH152" s="266"/>
      <c r="BUI152" s="266"/>
      <c r="BUJ152" s="266"/>
      <c r="BUK152" s="266"/>
      <c r="BUL152" s="266"/>
      <c r="BUM152" s="266"/>
      <c r="BUN152" s="266"/>
      <c r="BUO152" s="266"/>
      <c r="BUP152" s="266"/>
      <c r="BUQ152" s="266"/>
      <c r="BUR152" s="266"/>
      <c r="BUS152" s="266"/>
      <c r="BUT152" s="266"/>
      <c r="BUU152" s="266"/>
      <c r="BUV152" s="266"/>
      <c r="BUW152" s="266"/>
      <c r="BUX152" s="266"/>
      <c r="BUY152" s="266"/>
      <c r="BUZ152" s="266"/>
      <c r="BVA152" s="266"/>
      <c r="BVB152" s="266"/>
      <c r="BVC152" s="266"/>
      <c r="BVD152" s="266"/>
      <c r="BVE152" s="266"/>
      <c r="BVF152" s="266"/>
      <c r="BVG152" s="266"/>
      <c r="BVH152" s="266"/>
      <c r="BVI152" s="266"/>
      <c r="BVJ152" s="266"/>
      <c r="BVK152" s="266"/>
      <c r="BVL152" s="266"/>
      <c r="BVM152" s="266"/>
      <c r="BVN152" s="266"/>
      <c r="BVO152" s="266"/>
      <c r="BVP152" s="266"/>
      <c r="BVQ152" s="266"/>
      <c r="BVR152" s="266"/>
      <c r="BVS152" s="266"/>
      <c r="BVT152" s="266"/>
      <c r="BVU152" s="266"/>
      <c r="BVV152" s="266"/>
      <c r="BVW152" s="266"/>
      <c r="BVX152" s="266"/>
      <c r="BVY152" s="266"/>
      <c r="BVZ152" s="266"/>
      <c r="BWA152" s="266"/>
      <c r="BWB152" s="266"/>
      <c r="BWC152" s="266"/>
      <c r="BWD152" s="266"/>
      <c r="BWE152" s="266"/>
      <c r="BWF152" s="266"/>
      <c r="BWG152" s="266"/>
      <c r="BWH152" s="266"/>
      <c r="BWI152" s="266"/>
      <c r="BWJ152" s="266"/>
      <c r="BWK152" s="266"/>
      <c r="BWL152" s="266"/>
      <c r="BWM152" s="266"/>
      <c r="BWN152" s="266"/>
      <c r="BWO152" s="266"/>
      <c r="BWP152" s="266"/>
      <c r="BWQ152" s="266"/>
      <c r="BWR152" s="266"/>
      <c r="BWS152" s="266"/>
      <c r="BWT152" s="266"/>
      <c r="BWU152" s="266"/>
      <c r="BWV152" s="266"/>
      <c r="BWW152" s="266"/>
      <c r="BWX152" s="266"/>
      <c r="BWY152" s="266"/>
      <c r="BWZ152" s="266"/>
      <c r="BXA152" s="266"/>
      <c r="BXB152" s="266"/>
      <c r="BXC152" s="266"/>
      <c r="BXD152" s="266"/>
      <c r="BXE152" s="266"/>
      <c r="BXF152" s="266"/>
      <c r="BXG152" s="266"/>
      <c r="BXH152" s="266"/>
      <c r="BXI152" s="266"/>
      <c r="BXJ152" s="266"/>
      <c r="BXK152" s="266"/>
      <c r="BXL152" s="266"/>
      <c r="BXM152" s="266"/>
      <c r="BXN152" s="266"/>
      <c r="BXO152" s="266"/>
      <c r="BXP152" s="266"/>
      <c r="BXQ152" s="266"/>
      <c r="BXR152" s="266"/>
      <c r="BXS152" s="266"/>
      <c r="BXT152" s="266"/>
      <c r="BXU152" s="266"/>
      <c r="BXV152" s="266"/>
      <c r="BXW152" s="266"/>
      <c r="BXX152" s="266"/>
      <c r="BXY152" s="266"/>
      <c r="BXZ152" s="266"/>
      <c r="BYA152" s="266"/>
      <c r="BYB152" s="266"/>
      <c r="BYC152" s="266"/>
      <c r="BYD152" s="266"/>
      <c r="BYE152" s="266"/>
      <c r="BYF152" s="266"/>
      <c r="BYG152" s="266"/>
      <c r="BYH152" s="266"/>
      <c r="BYI152" s="266"/>
      <c r="BYJ152" s="266"/>
      <c r="BYK152" s="266"/>
      <c r="BYL152" s="266"/>
      <c r="BYM152" s="266"/>
      <c r="BYN152" s="266"/>
      <c r="BYO152" s="266"/>
      <c r="BYP152" s="266"/>
      <c r="BYQ152" s="266"/>
      <c r="BYR152" s="266"/>
      <c r="BYS152" s="266"/>
      <c r="BYT152" s="266"/>
      <c r="BYU152" s="266"/>
      <c r="BYV152" s="266"/>
      <c r="BYW152" s="266"/>
      <c r="BYX152" s="266"/>
      <c r="BYY152" s="266"/>
      <c r="BYZ152" s="266"/>
      <c r="BZA152" s="266"/>
      <c r="BZB152" s="266"/>
      <c r="BZC152" s="266"/>
      <c r="BZD152" s="266"/>
      <c r="BZE152" s="266"/>
      <c r="BZF152" s="266"/>
      <c r="BZG152" s="266"/>
      <c r="BZH152" s="266"/>
      <c r="BZI152" s="266"/>
      <c r="BZJ152" s="266"/>
      <c r="BZK152" s="266"/>
      <c r="BZL152" s="266"/>
      <c r="BZM152" s="266"/>
      <c r="BZN152" s="266"/>
      <c r="BZO152" s="266"/>
      <c r="BZP152" s="266"/>
      <c r="BZQ152" s="266"/>
      <c r="BZR152" s="266"/>
      <c r="BZS152" s="266"/>
      <c r="BZT152" s="266"/>
      <c r="BZU152" s="266"/>
      <c r="BZV152" s="266"/>
      <c r="BZW152" s="266"/>
      <c r="BZX152" s="266"/>
      <c r="BZY152" s="266"/>
      <c r="BZZ152" s="266"/>
      <c r="CAA152" s="266"/>
      <c r="CAB152" s="266"/>
      <c r="CAC152" s="266"/>
      <c r="CAD152" s="266"/>
      <c r="CAE152" s="266"/>
      <c r="CAF152" s="266"/>
      <c r="CAG152" s="266"/>
      <c r="CAH152" s="266"/>
      <c r="CAI152" s="266"/>
      <c r="CAJ152" s="266"/>
      <c r="CAK152" s="266"/>
      <c r="CAL152" s="266"/>
      <c r="CAM152" s="266"/>
      <c r="CAN152" s="266"/>
      <c r="CAO152" s="266"/>
      <c r="CAP152" s="266"/>
      <c r="CAQ152" s="266"/>
      <c r="CAR152" s="266"/>
      <c r="CAS152" s="266"/>
      <c r="CAT152" s="266"/>
      <c r="CAU152" s="266"/>
      <c r="CAV152" s="266"/>
      <c r="CAW152" s="266"/>
      <c r="CAX152" s="266"/>
      <c r="CAY152" s="266"/>
      <c r="CAZ152" s="266"/>
      <c r="CBA152" s="266"/>
      <c r="CBB152" s="266"/>
      <c r="CBC152" s="266"/>
      <c r="CBD152" s="266"/>
      <c r="CBE152" s="266"/>
      <c r="CBF152" s="266"/>
      <c r="CBG152" s="266"/>
      <c r="CBH152" s="266"/>
      <c r="CBI152" s="266"/>
      <c r="CBJ152" s="266"/>
      <c r="CBK152" s="266"/>
      <c r="CBL152" s="266"/>
      <c r="CBM152" s="266"/>
      <c r="CBN152" s="266"/>
      <c r="CBO152" s="266"/>
      <c r="CBP152" s="266"/>
      <c r="CBQ152" s="266"/>
      <c r="CBR152" s="266"/>
      <c r="CBS152" s="266"/>
      <c r="CBT152" s="266"/>
      <c r="CBU152" s="266"/>
      <c r="CBV152" s="266"/>
      <c r="CBW152" s="266"/>
      <c r="CBX152" s="266"/>
      <c r="CBY152" s="266"/>
      <c r="CBZ152" s="266"/>
      <c r="CCA152" s="266"/>
      <c r="CCB152" s="266"/>
      <c r="CCC152" s="266"/>
      <c r="CCD152" s="266"/>
      <c r="CCE152" s="266"/>
      <c r="CCF152" s="266"/>
      <c r="CCG152" s="266"/>
      <c r="CCH152" s="266"/>
      <c r="CCI152" s="266"/>
      <c r="CCJ152" s="266"/>
      <c r="CCK152" s="266"/>
      <c r="CCL152" s="266"/>
      <c r="CCM152" s="266"/>
      <c r="CCN152" s="266"/>
      <c r="CCO152" s="266"/>
      <c r="CCP152" s="266"/>
      <c r="CCQ152" s="266"/>
      <c r="CCR152" s="266"/>
      <c r="CCS152" s="266"/>
      <c r="CCT152" s="266"/>
      <c r="CCU152" s="266"/>
      <c r="CCV152" s="266"/>
      <c r="CCW152" s="266"/>
      <c r="CCX152" s="266"/>
      <c r="CCY152" s="266"/>
      <c r="CCZ152" s="266"/>
      <c r="CDA152" s="266"/>
      <c r="CDB152" s="266"/>
      <c r="CDC152" s="266"/>
      <c r="CDD152" s="266"/>
      <c r="CDE152" s="266"/>
      <c r="CDF152" s="266"/>
      <c r="CDG152" s="266"/>
      <c r="CDH152" s="266"/>
      <c r="CDI152" s="266"/>
      <c r="CDJ152" s="266"/>
      <c r="CDK152" s="266"/>
      <c r="CDL152" s="266"/>
      <c r="CDM152" s="266"/>
      <c r="CDN152" s="266"/>
      <c r="CDO152" s="266"/>
      <c r="CDP152" s="266"/>
      <c r="CDQ152" s="266"/>
      <c r="CDR152" s="266"/>
      <c r="CDS152" s="266"/>
      <c r="CDT152" s="266"/>
      <c r="CDU152" s="266"/>
      <c r="CDV152" s="266"/>
      <c r="CDW152" s="266"/>
      <c r="CDX152" s="266"/>
      <c r="CDY152" s="266"/>
      <c r="CDZ152" s="266"/>
      <c r="CEA152" s="266"/>
      <c r="CEB152" s="266"/>
      <c r="CEC152" s="266"/>
      <c r="CED152" s="266"/>
      <c r="CEE152" s="266"/>
      <c r="CEF152" s="266"/>
      <c r="CEG152" s="266"/>
      <c r="CEH152" s="266"/>
      <c r="CEI152" s="266"/>
      <c r="CEJ152" s="266"/>
      <c r="CEK152" s="266"/>
      <c r="CEL152" s="266"/>
      <c r="CEM152" s="266"/>
      <c r="CEN152" s="266"/>
      <c r="CEO152" s="266"/>
      <c r="CEP152" s="266"/>
      <c r="CEQ152" s="266"/>
      <c r="CER152" s="266"/>
      <c r="CES152" s="266"/>
      <c r="CET152" s="266"/>
      <c r="CEU152" s="266"/>
      <c r="CEV152" s="266"/>
      <c r="CEW152" s="266"/>
      <c r="CEX152" s="266"/>
      <c r="CEY152" s="266"/>
      <c r="CEZ152" s="266"/>
      <c r="CFA152" s="266"/>
      <c r="CFB152" s="266"/>
      <c r="CFC152" s="266"/>
      <c r="CFD152" s="266"/>
      <c r="CFE152" s="266"/>
      <c r="CFF152" s="266"/>
      <c r="CFG152" s="266"/>
      <c r="CFH152" s="266"/>
      <c r="CFI152" s="266"/>
      <c r="CFJ152" s="266"/>
      <c r="CFK152" s="266"/>
      <c r="CFL152" s="266"/>
      <c r="CFM152" s="266"/>
      <c r="CFN152" s="266"/>
      <c r="CFO152" s="266"/>
      <c r="CFP152" s="266"/>
      <c r="CFQ152" s="266"/>
      <c r="CFR152" s="266"/>
      <c r="CFS152" s="266"/>
      <c r="CFT152" s="266"/>
      <c r="CFU152" s="266"/>
      <c r="CFV152" s="266"/>
      <c r="CFW152" s="266"/>
      <c r="CFX152" s="266"/>
      <c r="CFY152" s="266"/>
      <c r="CFZ152" s="266"/>
      <c r="CGA152" s="266"/>
      <c r="CGB152" s="266"/>
      <c r="CGC152" s="266"/>
      <c r="CGD152" s="266"/>
      <c r="CGE152" s="266"/>
      <c r="CGF152" s="266"/>
      <c r="CGG152" s="266"/>
      <c r="CGH152" s="266"/>
      <c r="CGI152" s="266"/>
      <c r="CGJ152" s="266"/>
      <c r="CGK152" s="266"/>
      <c r="CGL152" s="266"/>
      <c r="CGM152" s="266"/>
      <c r="CGN152" s="266"/>
      <c r="CGO152" s="266"/>
      <c r="CGP152" s="266"/>
      <c r="CGQ152" s="266"/>
      <c r="CGR152" s="266"/>
      <c r="CGS152" s="266"/>
      <c r="CGT152" s="266"/>
      <c r="CGU152" s="266"/>
      <c r="CGV152" s="266"/>
      <c r="CGW152" s="266"/>
      <c r="CGX152" s="266"/>
      <c r="CGY152" s="266"/>
      <c r="CGZ152" s="266"/>
      <c r="CHA152" s="266"/>
      <c r="CHB152" s="266"/>
      <c r="CHC152" s="266"/>
      <c r="CHD152" s="266"/>
      <c r="CHE152" s="266"/>
      <c r="CHF152" s="266"/>
      <c r="CHG152" s="266"/>
      <c r="CHH152" s="266"/>
      <c r="CHI152" s="266"/>
      <c r="CHJ152" s="266"/>
      <c r="CHK152" s="266"/>
      <c r="CHL152" s="266"/>
      <c r="CHM152" s="266"/>
      <c r="CHN152" s="266"/>
      <c r="CHO152" s="266"/>
      <c r="CHP152" s="266"/>
      <c r="CHQ152" s="266"/>
      <c r="CHR152" s="266"/>
      <c r="CHS152" s="266"/>
      <c r="CHT152" s="266"/>
      <c r="CHU152" s="266"/>
      <c r="CHV152" s="266"/>
      <c r="CHW152" s="266"/>
      <c r="CHX152" s="266"/>
      <c r="CHY152" s="266"/>
      <c r="CHZ152" s="266"/>
      <c r="CIA152" s="266"/>
      <c r="CIB152" s="266"/>
      <c r="CIC152" s="266"/>
      <c r="CID152" s="266"/>
      <c r="CIE152" s="266"/>
      <c r="CIF152" s="266"/>
      <c r="CIG152" s="266"/>
      <c r="CIH152" s="266"/>
      <c r="CII152" s="266"/>
      <c r="CIJ152" s="266"/>
      <c r="CIK152" s="266"/>
      <c r="CIL152" s="266"/>
      <c r="CIM152" s="266"/>
      <c r="CIN152" s="266"/>
      <c r="CIO152" s="266"/>
      <c r="CIP152" s="266"/>
      <c r="CIQ152" s="266"/>
      <c r="CIR152" s="266"/>
      <c r="CIS152" s="266"/>
      <c r="CIT152" s="266"/>
      <c r="CIU152" s="266"/>
      <c r="CIV152" s="266"/>
      <c r="CIW152" s="266"/>
      <c r="CIX152" s="266"/>
      <c r="CIY152" s="266"/>
      <c r="CIZ152" s="266"/>
      <c r="CJA152" s="266"/>
      <c r="CJB152" s="266"/>
      <c r="CJC152" s="266"/>
      <c r="CJD152" s="266"/>
      <c r="CJE152" s="266"/>
      <c r="CJF152" s="266"/>
      <c r="CJG152" s="266"/>
      <c r="CJH152" s="266"/>
      <c r="CJI152" s="266"/>
      <c r="CJJ152" s="266"/>
      <c r="CJK152" s="266"/>
      <c r="CJL152" s="266"/>
      <c r="CJM152" s="266"/>
      <c r="CJN152" s="266"/>
      <c r="CJO152" s="266"/>
      <c r="CJP152" s="266"/>
      <c r="CJQ152" s="266"/>
      <c r="CJR152" s="266"/>
      <c r="CJS152" s="266"/>
      <c r="CJT152" s="266"/>
      <c r="CJU152" s="266"/>
      <c r="CJV152" s="266"/>
      <c r="CJW152" s="266"/>
      <c r="CJX152" s="266"/>
      <c r="CJY152" s="266"/>
      <c r="CJZ152" s="266"/>
      <c r="CKA152" s="266"/>
      <c r="CKB152" s="266"/>
      <c r="CKC152" s="266"/>
      <c r="CKD152" s="266"/>
      <c r="CKE152" s="266"/>
      <c r="CKF152" s="266"/>
      <c r="CKG152" s="266"/>
      <c r="CKH152" s="266"/>
      <c r="CKI152" s="266"/>
      <c r="CKJ152" s="266"/>
      <c r="CKK152" s="266"/>
      <c r="CKL152" s="266"/>
      <c r="CKM152" s="266"/>
      <c r="CKN152" s="266"/>
      <c r="CKO152" s="266"/>
      <c r="CKP152" s="266"/>
      <c r="CKQ152" s="266"/>
      <c r="CKR152" s="266"/>
      <c r="CKS152" s="266"/>
      <c r="CKT152" s="266"/>
      <c r="CKU152" s="266"/>
      <c r="CKV152" s="266"/>
      <c r="CKW152" s="266"/>
      <c r="CKX152" s="266"/>
      <c r="CKY152" s="266"/>
      <c r="CKZ152" s="266"/>
      <c r="CLA152" s="266"/>
      <c r="CLB152" s="266"/>
      <c r="CLC152" s="266"/>
      <c r="CLD152" s="266"/>
      <c r="CLE152" s="266"/>
      <c r="CLF152" s="266"/>
      <c r="CLG152" s="266"/>
      <c r="CLH152" s="266"/>
      <c r="CLI152" s="266"/>
      <c r="CLJ152" s="266"/>
      <c r="CLK152" s="266"/>
      <c r="CLL152" s="266"/>
      <c r="CLM152" s="266"/>
      <c r="CLN152" s="266"/>
      <c r="CLO152" s="266"/>
      <c r="CLP152" s="266"/>
      <c r="CLQ152" s="266"/>
      <c r="CLR152" s="266"/>
      <c r="CLS152" s="266"/>
      <c r="CLT152" s="266"/>
      <c r="CLU152" s="266"/>
      <c r="CLV152" s="266"/>
      <c r="CLW152" s="266"/>
      <c r="CLX152" s="266"/>
      <c r="CLY152" s="266"/>
      <c r="CLZ152" s="266"/>
      <c r="CMA152" s="266"/>
      <c r="CMB152" s="266"/>
      <c r="CMC152" s="266"/>
      <c r="CMD152" s="266"/>
      <c r="CME152" s="266"/>
      <c r="CMF152" s="266"/>
      <c r="CMG152" s="266"/>
      <c r="CMH152" s="266"/>
      <c r="CMI152" s="266"/>
      <c r="CMJ152" s="266"/>
      <c r="CMK152" s="266"/>
      <c r="CML152" s="266"/>
      <c r="CMM152" s="266"/>
      <c r="CMN152" s="266"/>
      <c r="CMO152" s="266"/>
      <c r="CMP152" s="266"/>
      <c r="CMQ152" s="266"/>
      <c r="CMR152" s="266"/>
      <c r="CMS152" s="266"/>
      <c r="CMT152" s="266"/>
      <c r="CMU152" s="266"/>
      <c r="CMV152" s="266"/>
      <c r="CMW152" s="266"/>
      <c r="CMX152" s="266"/>
      <c r="CMY152" s="266"/>
      <c r="CMZ152" s="266"/>
      <c r="CNA152" s="266"/>
      <c r="CNB152" s="266"/>
      <c r="CNC152" s="266"/>
      <c r="CND152" s="266"/>
      <c r="CNE152" s="266"/>
      <c r="CNF152" s="266"/>
      <c r="CNG152" s="266"/>
      <c r="CNH152" s="266"/>
      <c r="CNI152" s="266"/>
      <c r="CNJ152" s="266"/>
      <c r="CNK152" s="266"/>
      <c r="CNL152" s="266"/>
      <c r="CNM152" s="266"/>
      <c r="CNN152" s="266"/>
      <c r="CNO152" s="266"/>
      <c r="CNP152" s="266"/>
      <c r="CNQ152" s="266"/>
      <c r="CNR152" s="266"/>
      <c r="CNS152" s="266"/>
      <c r="CNT152" s="266"/>
      <c r="CNU152" s="266"/>
      <c r="CNV152" s="266"/>
      <c r="CNW152" s="266"/>
      <c r="CNX152" s="266"/>
      <c r="CNY152" s="266"/>
      <c r="CNZ152" s="266"/>
      <c r="COA152" s="266"/>
      <c r="COB152" s="266"/>
      <c r="COC152" s="266"/>
      <c r="COD152" s="266"/>
      <c r="COE152" s="266"/>
      <c r="COF152" s="266"/>
      <c r="COG152" s="266"/>
      <c r="COH152" s="266"/>
      <c r="COI152" s="266"/>
      <c r="COJ152" s="266"/>
      <c r="COK152" s="266"/>
      <c r="COL152" s="266"/>
      <c r="COM152" s="266"/>
      <c r="CON152" s="266"/>
      <c r="COO152" s="266"/>
      <c r="COP152" s="266"/>
      <c r="COQ152" s="266"/>
      <c r="COR152" s="266"/>
      <c r="COS152" s="266"/>
      <c r="COT152" s="266"/>
      <c r="COU152" s="266"/>
      <c r="COV152" s="266"/>
      <c r="COW152" s="266"/>
      <c r="COX152" s="266"/>
      <c r="COY152" s="266"/>
      <c r="COZ152" s="266"/>
      <c r="CPA152" s="266"/>
      <c r="CPB152" s="266"/>
      <c r="CPC152" s="266"/>
      <c r="CPD152" s="266"/>
      <c r="CPE152" s="266"/>
      <c r="CPF152" s="266"/>
      <c r="CPG152" s="266"/>
      <c r="CPH152" s="266"/>
      <c r="CPI152" s="266"/>
      <c r="CPJ152" s="266"/>
      <c r="CPK152" s="266"/>
      <c r="CPL152" s="266"/>
      <c r="CPM152" s="266"/>
      <c r="CPN152" s="266"/>
      <c r="CPO152" s="266"/>
      <c r="CPP152" s="266"/>
      <c r="CPQ152" s="266"/>
      <c r="CPR152" s="266"/>
      <c r="CPS152" s="266"/>
      <c r="CPT152" s="266"/>
      <c r="CPU152" s="266"/>
      <c r="CPV152" s="266"/>
      <c r="CPW152" s="266"/>
      <c r="CPX152" s="266"/>
      <c r="CPY152" s="266"/>
      <c r="CPZ152" s="266"/>
      <c r="CQA152" s="266"/>
      <c r="CQB152" s="266"/>
      <c r="CQC152" s="266"/>
      <c r="CQD152" s="266"/>
      <c r="CQE152" s="266"/>
      <c r="CQF152" s="266"/>
      <c r="CQG152" s="266"/>
      <c r="CQH152" s="266"/>
      <c r="CQI152" s="266"/>
      <c r="CQJ152" s="266"/>
      <c r="CQK152" s="266"/>
      <c r="CQL152" s="266"/>
      <c r="CQM152" s="266"/>
      <c r="CQN152" s="266"/>
      <c r="CQO152" s="266"/>
      <c r="CQP152" s="266"/>
      <c r="CQQ152" s="266"/>
      <c r="CQR152" s="266"/>
      <c r="CQS152" s="266"/>
      <c r="CQT152" s="266"/>
      <c r="CQU152" s="266"/>
      <c r="CQV152" s="266"/>
      <c r="CQW152" s="266"/>
      <c r="CQX152" s="266"/>
      <c r="CQY152" s="266"/>
      <c r="CQZ152" s="266"/>
      <c r="CRA152" s="266"/>
      <c r="CRB152" s="266"/>
      <c r="CRC152" s="266"/>
      <c r="CRD152" s="266"/>
      <c r="CRE152" s="266"/>
      <c r="CRF152" s="266"/>
      <c r="CRG152" s="266"/>
      <c r="CRH152" s="266"/>
      <c r="CRI152" s="266"/>
      <c r="CRJ152" s="266"/>
      <c r="CRK152" s="266"/>
      <c r="CRL152" s="266"/>
      <c r="CRM152" s="266"/>
      <c r="CRN152" s="266"/>
      <c r="CRO152" s="266"/>
      <c r="CRP152" s="266"/>
      <c r="CRQ152" s="266"/>
      <c r="CRR152" s="266"/>
      <c r="CRS152" s="266"/>
      <c r="CRT152" s="266"/>
      <c r="CRU152" s="266"/>
      <c r="CRV152" s="266"/>
      <c r="CRW152" s="266"/>
      <c r="CRX152" s="266"/>
      <c r="CRY152" s="266"/>
      <c r="CRZ152" s="266"/>
      <c r="CSA152" s="266"/>
      <c r="CSB152" s="266"/>
      <c r="CSC152" s="266"/>
      <c r="CSD152" s="266"/>
      <c r="CSE152" s="266"/>
      <c r="CSF152" s="266"/>
      <c r="CSG152" s="266"/>
      <c r="CSH152" s="266"/>
      <c r="CSI152" s="266"/>
      <c r="CSJ152" s="266"/>
      <c r="CSK152" s="266"/>
      <c r="CSL152" s="266"/>
      <c r="CSM152" s="266"/>
      <c r="CSN152" s="266"/>
      <c r="CSO152" s="266"/>
      <c r="CSP152" s="266"/>
      <c r="CSQ152" s="266"/>
      <c r="CSR152" s="266"/>
      <c r="CSS152" s="266"/>
      <c r="CST152" s="266"/>
      <c r="CSU152" s="266"/>
      <c r="CSV152" s="266"/>
      <c r="CSW152" s="266"/>
      <c r="CSX152" s="266"/>
      <c r="CSY152" s="266"/>
      <c r="CSZ152" s="266"/>
      <c r="CTA152" s="266"/>
      <c r="CTB152" s="266"/>
      <c r="CTC152" s="266"/>
      <c r="CTD152" s="266"/>
      <c r="CTE152" s="266"/>
      <c r="CTF152" s="266"/>
      <c r="CTG152" s="266"/>
      <c r="CTH152" s="266"/>
      <c r="CTI152" s="266"/>
      <c r="CTJ152" s="266"/>
      <c r="CTK152" s="266"/>
      <c r="CTL152" s="266"/>
      <c r="CTM152" s="266"/>
      <c r="CTN152" s="266"/>
      <c r="CTO152" s="266"/>
      <c r="CTP152" s="266"/>
      <c r="CTQ152" s="266"/>
      <c r="CTR152" s="266"/>
      <c r="CTS152" s="266"/>
      <c r="CTT152" s="266"/>
      <c r="CTU152" s="266"/>
      <c r="CTV152" s="266"/>
      <c r="CTW152" s="266"/>
      <c r="CTX152" s="266"/>
      <c r="CTY152" s="266"/>
      <c r="CTZ152" s="266"/>
      <c r="CUA152" s="266"/>
      <c r="CUB152" s="266"/>
      <c r="CUC152" s="266"/>
      <c r="CUD152" s="266"/>
      <c r="CUE152" s="266"/>
      <c r="CUF152" s="266"/>
      <c r="CUG152" s="266"/>
      <c r="CUH152" s="266"/>
      <c r="CUI152" s="266"/>
      <c r="CUJ152" s="266"/>
      <c r="CUK152" s="266"/>
      <c r="CUL152" s="266"/>
      <c r="CUM152" s="266"/>
      <c r="CUN152" s="266"/>
      <c r="CUO152" s="266"/>
      <c r="CUP152" s="266"/>
      <c r="CUQ152" s="266"/>
      <c r="CUR152" s="266"/>
      <c r="CUS152" s="266"/>
      <c r="CUT152" s="266"/>
      <c r="CUU152" s="266"/>
      <c r="CUV152" s="266"/>
      <c r="CUW152" s="266"/>
      <c r="CUX152" s="266"/>
      <c r="CUY152" s="266"/>
      <c r="CUZ152" s="266"/>
      <c r="CVA152" s="266"/>
      <c r="CVB152" s="266"/>
      <c r="CVC152" s="266"/>
      <c r="CVD152" s="266"/>
      <c r="CVE152" s="266"/>
      <c r="CVF152" s="266"/>
      <c r="CVG152" s="266"/>
      <c r="CVH152" s="266"/>
      <c r="CVI152" s="266"/>
      <c r="CVJ152" s="266"/>
      <c r="CVK152" s="266"/>
      <c r="CVL152" s="266"/>
      <c r="CVM152" s="266"/>
      <c r="CVN152" s="266"/>
      <c r="CVO152" s="266"/>
      <c r="CVP152" s="266"/>
      <c r="CVQ152" s="266"/>
      <c r="CVR152" s="266"/>
      <c r="CVS152" s="266"/>
      <c r="CVT152" s="266"/>
      <c r="CVU152" s="266"/>
      <c r="CVV152" s="266"/>
      <c r="CVW152" s="266"/>
      <c r="CVX152" s="266"/>
      <c r="CVY152" s="266"/>
      <c r="CVZ152" s="266"/>
      <c r="CWA152" s="266"/>
      <c r="CWB152" s="266"/>
      <c r="CWC152" s="266"/>
      <c r="CWD152" s="266"/>
      <c r="CWE152" s="266"/>
      <c r="CWF152" s="266"/>
      <c r="CWG152" s="266"/>
      <c r="CWH152" s="266"/>
      <c r="CWI152" s="266"/>
      <c r="CWJ152" s="266"/>
      <c r="CWK152" s="266"/>
      <c r="CWL152" s="266"/>
      <c r="CWM152" s="266"/>
      <c r="CWN152" s="266"/>
      <c r="CWO152" s="266"/>
      <c r="CWP152" s="266"/>
      <c r="CWQ152" s="266"/>
      <c r="CWR152" s="266"/>
      <c r="CWS152" s="266"/>
      <c r="CWT152" s="266"/>
      <c r="CWU152" s="266"/>
      <c r="CWV152" s="266"/>
      <c r="CWW152" s="266"/>
      <c r="CWX152" s="266"/>
      <c r="CWY152" s="266"/>
      <c r="CWZ152" s="266"/>
      <c r="CXA152" s="266"/>
      <c r="CXB152" s="266"/>
      <c r="CXC152" s="266"/>
      <c r="CXD152" s="266"/>
      <c r="CXE152" s="266"/>
      <c r="CXF152" s="266"/>
      <c r="CXG152" s="266"/>
      <c r="CXH152" s="266"/>
      <c r="CXI152" s="266"/>
      <c r="CXJ152" s="266"/>
      <c r="CXK152" s="266"/>
      <c r="CXL152" s="266"/>
      <c r="CXM152" s="266"/>
      <c r="CXN152" s="266"/>
      <c r="CXO152" s="266"/>
      <c r="CXP152" s="266"/>
      <c r="CXQ152" s="266"/>
      <c r="CXR152" s="266"/>
      <c r="CXS152" s="266"/>
      <c r="CXT152" s="266"/>
      <c r="CXU152" s="266"/>
      <c r="CXV152" s="266"/>
      <c r="CXW152" s="266"/>
      <c r="CXX152" s="266"/>
      <c r="CXY152" s="266"/>
      <c r="CXZ152" s="266"/>
      <c r="CYA152" s="266"/>
      <c r="CYB152" s="266"/>
      <c r="CYC152" s="266"/>
      <c r="CYD152" s="266"/>
      <c r="CYE152" s="266"/>
      <c r="CYF152" s="266"/>
      <c r="CYG152" s="266"/>
      <c r="CYH152" s="266"/>
      <c r="CYI152" s="266"/>
      <c r="CYJ152" s="266"/>
      <c r="CYK152" s="266"/>
      <c r="CYL152" s="266"/>
      <c r="CYM152" s="266"/>
      <c r="CYN152" s="266"/>
      <c r="CYO152" s="266"/>
      <c r="CYP152" s="266"/>
      <c r="CYQ152" s="266"/>
      <c r="CYR152" s="266"/>
      <c r="CYS152" s="266"/>
      <c r="CYT152" s="266"/>
      <c r="CYU152" s="266"/>
      <c r="CYV152" s="266"/>
      <c r="CYW152" s="266"/>
      <c r="CYX152" s="266"/>
      <c r="CYY152" s="266"/>
      <c r="CYZ152" s="266"/>
      <c r="CZA152" s="266"/>
      <c r="CZB152" s="266"/>
      <c r="CZC152" s="266"/>
      <c r="CZD152" s="266"/>
      <c r="CZE152" s="266"/>
      <c r="CZF152" s="266"/>
      <c r="CZG152" s="266"/>
      <c r="CZH152" s="266"/>
      <c r="CZI152" s="266"/>
      <c r="CZJ152" s="266"/>
      <c r="CZK152" s="266"/>
      <c r="CZL152" s="266"/>
      <c r="CZM152" s="266"/>
      <c r="CZN152" s="266"/>
      <c r="CZO152" s="266"/>
      <c r="CZP152" s="266"/>
      <c r="CZQ152" s="266"/>
      <c r="CZR152" s="266"/>
      <c r="CZS152" s="266"/>
      <c r="CZT152" s="266"/>
      <c r="CZU152" s="266"/>
      <c r="CZV152" s="266"/>
      <c r="CZW152" s="266"/>
      <c r="CZX152" s="266"/>
      <c r="CZY152" s="266"/>
      <c r="CZZ152" s="266"/>
      <c r="DAA152" s="266"/>
      <c r="DAB152" s="266"/>
      <c r="DAC152" s="266"/>
      <c r="DAD152" s="266"/>
      <c r="DAE152" s="266"/>
      <c r="DAF152" s="266"/>
      <c r="DAG152" s="266"/>
      <c r="DAH152" s="266"/>
      <c r="DAI152" s="266"/>
      <c r="DAJ152" s="266"/>
      <c r="DAK152" s="266"/>
      <c r="DAL152" s="266"/>
      <c r="DAM152" s="266"/>
      <c r="DAN152" s="266"/>
      <c r="DAO152" s="266"/>
      <c r="DAP152" s="266"/>
      <c r="DAQ152" s="266"/>
      <c r="DAR152" s="266"/>
      <c r="DAS152" s="266"/>
      <c r="DAT152" s="266"/>
      <c r="DAU152" s="266"/>
      <c r="DAV152" s="266"/>
      <c r="DAW152" s="266"/>
      <c r="DAX152" s="266"/>
      <c r="DAY152" s="266"/>
      <c r="DAZ152" s="266"/>
      <c r="DBA152" s="266"/>
      <c r="DBB152" s="266"/>
      <c r="DBC152" s="266"/>
      <c r="DBD152" s="266"/>
      <c r="DBE152" s="266"/>
      <c r="DBF152" s="266"/>
      <c r="DBG152" s="266"/>
      <c r="DBH152" s="266"/>
      <c r="DBI152" s="266"/>
      <c r="DBJ152" s="266"/>
      <c r="DBK152" s="266"/>
      <c r="DBL152" s="266"/>
      <c r="DBM152" s="266"/>
      <c r="DBN152" s="266"/>
      <c r="DBO152" s="266"/>
      <c r="DBP152" s="266"/>
      <c r="DBQ152" s="266"/>
      <c r="DBR152" s="266"/>
      <c r="DBS152" s="266"/>
      <c r="DBT152" s="266"/>
      <c r="DBU152" s="266"/>
      <c r="DBV152" s="266"/>
      <c r="DBW152" s="266"/>
      <c r="DBX152" s="266"/>
      <c r="DBY152" s="266"/>
      <c r="DBZ152" s="266"/>
      <c r="DCA152" s="266"/>
      <c r="DCB152" s="266"/>
      <c r="DCC152" s="266"/>
      <c r="DCD152" s="266"/>
      <c r="DCE152" s="266"/>
      <c r="DCF152" s="266"/>
      <c r="DCG152" s="266"/>
      <c r="DCH152" s="266"/>
      <c r="DCI152" s="266"/>
      <c r="DCJ152" s="266"/>
      <c r="DCK152" s="266"/>
      <c r="DCL152" s="266"/>
      <c r="DCM152" s="266"/>
      <c r="DCN152" s="266"/>
      <c r="DCO152" s="266"/>
      <c r="DCP152" s="266"/>
      <c r="DCQ152" s="266"/>
      <c r="DCR152" s="266"/>
      <c r="DCS152" s="266"/>
      <c r="DCT152" s="266"/>
      <c r="DCU152" s="266"/>
      <c r="DCV152" s="266"/>
      <c r="DCW152" s="266"/>
      <c r="DCX152" s="266"/>
      <c r="DCY152" s="266"/>
      <c r="DCZ152" s="266"/>
      <c r="DDA152" s="266"/>
      <c r="DDB152" s="266"/>
      <c r="DDC152" s="266"/>
      <c r="DDD152" s="266"/>
      <c r="DDE152" s="266"/>
      <c r="DDF152" s="266"/>
      <c r="DDG152" s="266"/>
      <c r="DDH152" s="266"/>
      <c r="DDI152" s="266"/>
      <c r="DDJ152" s="266"/>
      <c r="DDK152" s="266"/>
      <c r="DDL152" s="266"/>
      <c r="DDM152" s="266"/>
      <c r="DDN152" s="266"/>
      <c r="DDO152" s="266"/>
      <c r="DDP152" s="266"/>
      <c r="DDQ152" s="266"/>
      <c r="DDR152" s="266"/>
      <c r="DDS152" s="266"/>
      <c r="DDT152" s="266"/>
      <c r="DDU152" s="266"/>
      <c r="DDV152" s="266"/>
      <c r="DDW152" s="266"/>
      <c r="DDX152" s="266"/>
      <c r="DDY152" s="266"/>
      <c r="DDZ152" s="266"/>
      <c r="DEA152" s="266"/>
      <c r="DEB152" s="266"/>
      <c r="DEC152" s="266"/>
      <c r="DED152" s="266"/>
      <c r="DEE152" s="266"/>
      <c r="DEF152" s="266"/>
      <c r="DEG152" s="266"/>
      <c r="DEH152" s="266"/>
      <c r="DEI152" s="266"/>
      <c r="DEJ152" s="266"/>
      <c r="DEK152" s="266"/>
      <c r="DEL152" s="266"/>
      <c r="DEM152" s="266"/>
      <c r="DEN152" s="266"/>
      <c r="DEO152" s="266"/>
      <c r="DEP152" s="266"/>
      <c r="DEQ152" s="266"/>
      <c r="DER152" s="266"/>
      <c r="DES152" s="266"/>
      <c r="DET152" s="266"/>
      <c r="DEU152" s="266"/>
      <c r="DEV152" s="266"/>
      <c r="DEW152" s="266"/>
      <c r="DEX152" s="266"/>
      <c r="DEY152" s="266"/>
      <c r="DEZ152" s="266"/>
      <c r="DFA152" s="266"/>
      <c r="DFB152" s="266"/>
      <c r="DFC152" s="266"/>
      <c r="DFD152" s="266"/>
      <c r="DFE152" s="266"/>
      <c r="DFF152" s="266"/>
      <c r="DFG152" s="266"/>
      <c r="DFH152" s="266"/>
      <c r="DFI152" s="266"/>
      <c r="DFJ152" s="266"/>
      <c r="DFK152" s="266"/>
      <c r="DFL152" s="266"/>
      <c r="DFM152" s="266"/>
      <c r="DFN152" s="266"/>
      <c r="DFO152" s="266"/>
      <c r="DFP152" s="266"/>
      <c r="DFQ152" s="266"/>
      <c r="DFR152" s="266"/>
      <c r="DFS152" s="266"/>
      <c r="DFT152" s="266"/>
      <c r="DFU152" s="266"/>
      <c r="DFV152" s="266"/>
      <c r="DFW152" s="266"/>
      <c r="DFX152" s="266"/>
      <c r="DFY152" s="266"/>
      <c r="DFZ152" s="266"/>
      <c r="DGA152" s="266"/>
      <c r="DGB152" s="266"/>
      <c r="DGC152" s="266"/>
      <c r="DGD152" s="266"/>
      <c r="DGE152" s="266"/>
      <c r="DGF152" s="266"/>
      <c r="DGG152" s="266"/>
      <c r="DGH152" s="266"/>
      <c r="DGI152" s="266"/>
      <c r="DGJ152" s="266"/>
      <c r="DGK152" s="266"/>
      <c r="DGL152" s="266"/>
      <c r="DGM152" s="266"/>
      <c r="DGN152" s="266"/>
      <c r="DGO152" s="266"/>
      <c r="DGP152" s="266"/>
      <c r="DGQ152" s="266"/>
      <c r="DGR152" s="266"/>
      <c r="DGS152" s="266"/>
      <c r="DGT152" s="266"/>
      <c r="DGU152" s="266"/>
      <c r="DGV152" s="266"/>
      <c r="DGW152" s="266"/>
      <c r="DGX152" s="266"/>
      <c r="DGY152" s="266"/>
      <c r="DGZ152" s="266"/>
      <c r="DHA152" s="266"/>
      <c r="DHB152" s="266"/>
      <c r="DHC152" s="266"/>
      <c r="DHD152" s="266"/>
      <c r="DHE152" s="266"/>
      <c r="DHF152" s="266"/>
      <c r="DHG152" s="266"/>
      <c r="DHH152" s="266"/>
      <c r="DHI152" s="266"/>
      <c r="DHJ152" s="266"/>
      <c r="DHK152" s="266"/>
      <c r="DHL152" s="266"/>
      <c r="DHM152" s="266"/>
      <c r="DHN152" s="266"/>
      <c r="DHO152" s="266"/>
      <c r="DHP152" s="266"/>
      <c r="DHQ152" s="266"/>
      <c r="DHR152" s="266"/>
      <c r="DHS152" s="266"/>
      <c r="DHT152" s="266"/>
      <c r="DHU152" s="266"/>
      <c r="DHV152" s="266"/>
      <c r="DHW152" s="266"/>
      <c r="DHX152" s="266"/>
      <c r="DHY152" s="266"/>
      <c r="DHZ152" s="266"/>
      <c r="DIA152" s="266"/>
      <c r="DIB152" s="266"/>
      <c r="DIC152" s="266"/>
      <c r="DID152" s="266"/>
      <c r="DIE152" s="266"/>
      <c r="DIF152" s="266"/>
      <c r="DIG152" s="266"/>
      <c r="DIH152" s="266"/>
      <c r="DII152" s="266"/>
      <c r="DIJ152" s="266"/>
      <c r="DIK152" s="266"/>
      <c r="DIL152" s="266"/>
      <c r="DIM152" s="266"/>
      <c r="DIN152" s="266"/>
      <c r="DIO152" s="266"/>
      <c r="DIP152" s="266"/>
      <c r="DIQ152" s="266"/>
      <c r="DIR152" s="266"/>
      <c r="DIS152" s="266"/>
      <c r="DIT152" s="266"/>
      <c r="DIU152" s="266"/>
      <c r="DIV152" s="266"/>
      <c r="DIW152" s="266"/>
      <c r="DIX152" s="266"/>
      <c r="DIY152" s="266"/>
      <c r="DIZ152" s="266"/>
      <c r="DJA152" s="266"/>
      <c r="DJB152" s="266"/>
      <c r="DJC152" s="266"/>
      <c r="DJD152" s="266"/>
      <c r="DJE152" s="266"/>
      <c r="DJF152" s="266"/>
      <c r="DJG152" s="266"/>
      <c r="DJH152" s="266"/>
      <c r="DJI152" s="266"/>
      <c r="DJJ152" s="266"/>
      <c r="DJK152" s="266"/>
      <c r="DJL152" s="266"/>
      <c r="DJM152" s="266"/>
      <c r="DJN152" s="266"/>
      <c r="DJO152" s="266"/>
      <c r="DJP152" s="266"/>
      <c r="DJQ152" s="266"/>
      <c r="DJR152" s="266"/>
      <c r="DJS152" s="266"/>
      <c r="DJT152" s="266"/>
      <c r="DJU152" s="266"/>
      <c r="DJV152" s="266"/>
      <c r="DJW152" s="266"/>
      <c r="DJX152" s="266"/>
      <c r="DJY152" s="266"/>
      <c r="DJZ152" s="266"/>
      <c r="DKA152" s="266"/>
      <c r="DKB152" s="266"/>
      <c r="DKC152" s="266"/>
      <c r="DKD152" s="266"/>
      <c r="DKE152" s="266"/>
      <c r="DKF152" s="266"/>
      <c r="DKG152" s="266"/>
      <c r="DKH152" s="266"/>
      <c r="DKI152" s="266"/>
      <c r="DKJ152" s="266"/>
      <c r="DKK152" s="266"/>
      <c r="DKL152" s="266"/>
      <c r="DKM152" s="266"/>
      <c r="DKN152" s="266"/>
      <c r="DKO152" s="266"/>
      <c r="DKP152" s="266"/>
      <c r="DKQ152" s="266"/>
      <c r="DKR152" s="266"/>
      <c r="DKS152" s="266"/>
      <c r="DKT152" s="266"/>
      <c r="DKU152" s="266"/>
      <c r="DKV152" s="266"/>
      <c r="DKW152" s="266"/>
      <c r="DKX152" s="266"/>
      <c r="DKY152" s="266"/>
      <c r="DKZ152" s="266"/>
      <c r="DLA152" s="266"/>
      <c r="DLB152" s="266"/>
      <c r="DLC152" s="266"/>
      <c r="DLD152" s="266"/>
      <c r="DLE152" s="266"/>
      <c r="DLF152" s="266"/>
      <c r="DLG152" s="266"/>
      <c r="DLH152" s="266"/>
      <c r="DLI152" s="266"/>
      <c r="DLJ152" s="266"/>
      <c r="DLK152" s="266"/>
      <c r="DLL152" s="266"/>
      <c r="DLM152" s="266"/>
      <c r="DLN152" s="266"/>
      <c r="DLO152" s="266"/>
      <c r="DLP152" s="266"/>
      <c r="DLQ152" s="266"/>
      <c r="DLR152" s="266"/>
      <c r="DLS152" s="266"/>
      <c r="DLT152" s="266"/>
      <c r="DLU152" s="266"/>
      <c r="DLV152" s="266"/>
      <c r="DLW152" s="266"/>
      <c r="DLX152" s="266"/>
      <c r="DLY152" s="266"/>
      <c r="DLZ152" s="266"/>
      <c r="DMA152" s="266"/>
      <c r="DMB152" s="266"/>
      <c r="DMC152" s="266"/>
      <c r="DMD152" s="266"/>
      <c r="DME152" s="266"/>
      <c r="DMF152" s="266"/>
      <c r="DMG152" s="266"/>
      <c r="DMH152" s="266"/>
      <c r="DMI152" s="266"/>
      <c r="DMJ152" s="266"/>
      <c r="DMK152" s="266"/>
      <c r="DML152" s="266"/>
      <c r="DMM152" s="266"/>
      <c r="DMN152" s="266"/>
      <c r="DMO152" s="266"/>
      <c r="DMP152" s="266"/>
      <c r="DMQ152" s="266"/>
      <c r="DMR152" s="266"/>
      <c r="DMS152" s="266"/>
      <c r="DMT152" s="266"/>
      <c r="DMU152" s="266"/>
      <c r="DMV152" s="266"/>
      <c r="DMW152" s="266"/>
      <c r="DMX152" s="266"/>
      <c r="DMY152" s="266"/>
      <c r="DMZ152" s="266"/>
      <c r="DNA152" s="266"/>
      <c r="DNB152" s="266"/>
      <c r="DNC152" s="266"/>
      <c r="DND152" s="266"/>
      <c r="DNE152" s="266"/>
      <c r="DNF152" s="266"/>
      <c r="DNG152" s="266"/>
      <c r="DNH152" s="266"/>
      <c r="DNI152" s="266"/>
      <c r="DNJ152" s="266"/>
      <c r="DNK152" s="266"/>
      <c r="DNL152" s="266"/>
      <c r="DNM152" s="266"/>
      <c r="DNN152" s="266"/>
      <c r="DNO152" s="266"/>
      <c r="DNP152" s="266"/>
      <c r="DNQ152" s="266"/>
      <c r="DNR152" s="266"/>
      <c r="DNS152" s="266"/>
      <c r="DNT152" s="266"/>
      <c r="DNU152" s="266"/>
      <c r="DNV152" s="266"/>
      <c r="DNW152" s="266"/>
      <c r="DNX152" s="266"/>
      <c r="DNY152" s="266"/>
      <c r="DNZ152" s="266"/>
      <c r="DOA152" s="266"/>
      <c r="DOB152" s="266"/>
      <c r="DOC152" s="266"/>
      <c r="DOD152" s="266"/>
      <c r="DOE152" s="266"/>
      <c r="DOF152" s="266"/>
      <c r="DOG152" s="266"/>
      <c r="DOH152" s="266"/>
      <c r="DOI152" s="266"/>
      <c r="DOJ152" s="266"/>
      <c r="DOK152" s="266"/>
      <c r="DOL152" s="266"/>
      <c r="DOM152" s="266"/>
      <c r="DON152" s="266"/>
      <c r="DOO152" s="266"/>
      <c r="DOP152" s="266"/>
      <c r="DOQ152" s="266"/>
      <c r="DOR152" s="266"/>
      <c r="DOS152" s="266"/>
      <c r="DOT152" s="266"/>
      <c r="DOU152" s="266"/>
      <c r="DOV152" s="266"/>
      <c r="DOW152" s="266"/>
      <c r="DOX152" s="266"/>
      <c r="DOY152" s="266"/>
      <c r="DOZ152" s="266"/>
      <c r="DPA152" s="266"/>
      <c r="DPB152" s="266"/>
      <c r="DPC152" s="266"/>
      <c r="DPD152" s="266"/>
      <c r="DPE152" s="266"/>
      <c r="DPF152" s="266"/>
      <c r="DPG152" s="266"/>
      <c r="DPH152" s="266"/>
      <c r="DPI152" s="266"/>
      <c r="DPJ152" s="266"/>
      <c r="DPK152" s="266"/>
      <c r="DPL152" s="266"/>
      <c r="DPM152" s="266"/>
      <c r="DPN152" s="266"/>
      <c r="DPO152" s="266"/>
      <c r="DPP152" s="266"/>
      <c r="DPQ152" s="266"/>
      <c r="DPR152" s="266"/>
      <c r="DPS152" s="266"/>
      <c r="DPT152" s="266"/>
      <c r="DPU152" s="266"/>
      <c r="DPV152" s="266"/>
      <c r="DPW152" s="266"/>
      <c r="DPX152" s="266"/>
      <c r="DPY152" s="266"/>
      <c r="DPZ152" s="266"/>
      <c r="DQA152" s="266"/>
      <c r="DQB152" s="266"/>
      <c r="DQC152" s="266"/>
      <c r="DQD152" s="266"/>
      <c r="DQE152" s="266"/>
      <c r="DQF152" s="266"/>
      <c r="DQG152" s="266"/>
      <c r="DQH152" s="266"/>
      <c r="DQI152" s="266"/>
      <c r="DQJ152" s="266"/>
      <c r="DQK152" s="266"/>
      <c r="DQL152" s="266"/>
      <c r="DQM152" s="266"/>
      <c r="DQN152" s="266"/>
      <c r="DQO152" s="266"/>
      <c r="DQP152" s="266"/>
      <c r="DQQ152" s="266"/>
      <c r="DQR152" s="266"/>
      <c r="DQS152" s="266"/>
      <c r="DQT152" s="266"/>
      <c r="DQU152" s="266"/>
      <c r="DQV152" s="266"/>
      <c r="DQW152" s="266"/>
      <c r="DQX152" s="266"/>
      <c r="DQY152" s="266"/>
      <c r="DQZ152" s="266"/>
      <c r="DRA152" s="266"/>
      <c r="DRB152" s="266"/>
      <c r="DRC152" s="266"/>
      <c r="DRD152" s="266"/>
      <c r="DRE152" s="266"/>
      <c r="DRF152" s="266"/>
      <c r="DRG152" s="266"/>
      <c r="DRH152" s="266"/>
      <c r="DRI152" s="266"/>
      <c r="DRJ152" s="266"/>
      <c r="DRK152" s="266"/>
      <c r="DRL152" s="266"/>
      <c r="DRM152" s="266"/>
      <c r="DRN152" s="266"/>
      <c r="DRO152" s="266"/>
      <c r="DRP152" s="266"/>
      <c r="DRQ152" s="266"/>
      <c r="DRR152" s="266"/>
      <c r="DRS152" s="266"/>
      <c r="DRT152" s="266"/>
      <c r="DRU152" s="266"/>
      <c r="DRV152" s="266"/>
      <c r="DRW152" s="266"/>
      <c r="DRX152" s="266"/>
      <c r="DRY152" s="266"/>
      <c r="DRZ152" s="266"/>
      <c r="DSA152" s="266"/>
      <c r="DSB152" s="266"/>
      <c r="DSC152" s="266"/>
      <c r="DSD152" s="266"/>
      <c r="DSE152" s="266"/>
      <c r="DSF152" s="266"/>
      <c r="DSG152" s="266"/>
      <c r="DSH152" s="266"/>
      <c r="DSI152" s="266"/>
      <c r="DSJ152" s="266"/>
      <c r="DSK152" s="266"/>
      <c r="DSL152" s="266"/>
      <c r="DSM152" s="266"/>
      <c r="DSN152" s="266"/>
      <c r="DSO152" s="266"/>
      <c r="DSP152" s="266"/>
      <c r="DSQ152" s="266"/>
      <c r="DSR152" s="266"/>
      <c r="DSS152" s="266"/>
      <c r="DST152" s="266"/>
      <c r="DSU152" s="266"/>
      <c r="DSV152" s="266"/>
      <c r="DSW152" s="266"/>
      <c r="DSX152" s="266"/>
      <c r="DSY152" s="266"/>
      <c r="DSZ152" s="266"/>
      <c r="DTA152" s="266"/>
      <c r="DTB152" s="266"/>
      <c r="DTC152" s="266"/>
      <c r="DTD152" s="266"/>
      <c r="DTE152" s="266"/>
      <c r="DTF152" s="266"/>
      <c r="DTG152" s="266"/>
      <c r="DTH152" s="266"/>
      <c r="DTI152" s="266"/>
      <c r="DTJ152" s="266"/>
      <c r="DTK152" s="266"/>
      <c r="DTL152" s="266"/>
      <c r="DTM152" s="266"/>
      <c r="DTN152" s="266"/>
      <c r="DTO152" s="266"/>
      <c r="DTP152" s="266"/>
      <c r="DTQ152" s="266"/>
      <c r="DTR152" s="266"/>
      <c r="DTS152" s="266"/>
      <c r="DTT152" s="266"/>
      <c r="DTU152" s="266"/>
      <c r="DTV152" s="266"/>
      <c r="DTW152" s="266"/>
      <c r="DTX152" s="266"/>
      <c r="DTY152" s="266"/>
      <c r="DTZ152" s="266"/>
      <c r="DUA152" s="266"/>
      <c r="DUB152" s="266"/>
      <c r="DUC152" s="266"/>
      <c r="DUD152" s="266"/>
      <c r="DUE152" s="266"/>
      <c r="DUF152" s="266"/>
      <c r="DUG152" s="266"/>
      <c r="DUH152" s="266"/>
      <c r="DUI152" s="266"/>
      <c r="DUJ152" s="266"/>
      <c r="DUK152" s="266"/>
      <c r="DUL152" s="266"/>
      <c r="DUM152" s="266"/>
      <c r="DUN152" s="266"/>
      <c r="DUO152" s="266"/>
      <c r="DUP152" s="266"/>
      <c r="DUQ152" s="266"/>
      <c r="DUR152" s="266"/>
      <c r="DUS152" s="266"/>
      <c r="DUT152" s="266"/>
      <c r="DUU152" s="266"/>
      <c r="DUV152" s="266"/>
      <c r="DUW152" s="266"/>
      <c r="DUX152" s="266"/>
      <c r="DUY152" s="266"/>
      <c r="DUZ152" s="266"/>
      <c r="DVA152" s="266"/>
      <c r="DVB152" s="266"/>
      <c r="DVC152" s="266"/>
      <c r="DVD152" s="266"/>
      <c r="DVE152" s="266"/>
      <c r="DVF152" s="266"/>
      <c r="DVG152" s="266"/>
      <c r="DVH152" s="266"/>
      <c r="DVI152" s="266"/>
      <c r="DVJ152" s="266"/>
      <c r="DVK152" s="266"/>
      <c r="DVL152" s="266"/>
      <c r="DVM152" s="266"/>
      <c r="DVN152" s="266"/>
      <c r="DVO152" s="266"/>
      <c r="DVP152" s="266"/>
      <c r="DVQ152" s="266"/>
      <c r="DVR152" s="266"/>
      <c r="DVS152" s="266"/>
      <c r="DVT152" s="266"/>
      <c r="DVU152" s="266"/>
      <c r="DVV152" s="266"/>
      <c r="DVW152" s="266"/>
      <c r="DVX152" s="266"/>
      <c r="DVY152" s="266"/>
      <c r="DVZ152" s="266"/>
      <c r="DWA152" s="266"/>
      <c r="DWB152" s="266"/>
      <c r="DWC152" s="266"/>
      <c r="DWD152" s="266"/>
      <c r="DWE152" s="266"/>
      <c r="DWF152" s="266"/>
      <c r="DWG152" s="266"/>
      <c r="DWH152" s="266"/>
      <c r="DWI152" s="266"/>
      <c r="DWJ152" s="266"/>
      <c r="DWK152" s="266"/>
      <c r="DWL152" s="266"/>
      <c r="DWM152" s="266"/>
      <c r="DWN152" s="266"/>
      <c r="DWO152" s="266"/>
      <c r="DWP152" s="266"/>
      <c r="DWQ152" s="266"/>
      <c r="DWR152" s="266"/>
      <c r="DWS152" s="266"/>
      <c r="DWT152" s="266"/>
      <c r="DWU152" s="266"/>
      <c r="DWV152" s="266"/>
      <c r="DWW152" s="266"/>
      <c r="DWX152" s="266"/>
      <c r="DWY152" s="266"/>
      <c r="DWZ152" s="266"/>
      <c r="DXA152" s="266"/>
      <c r="DXB152" s="266"/>
      <c r="DXC152" s="266"/>
      <c r="DXD152" s="266"/>
      <c r="DXE152" s="266"/>
      <c r="DXF152" s="266"/>
      <c r="DXG152" s="266"/>
      <c r="DXH152" s="266"/>
      <c r="DXI152" s="266"/>
      <c r="DXJ152" s="266"/>
      <c r="DXK152" s="266"/>
      <c r="DXL152" s="266"/>
      <c r="DXM152" s="266"/>
      <c r="DXN152" s="266"/>
      <c r="DXO152" s="266"/>
      <c r="DXP152" s="266"/>
      <c r="DXQ152" s="266"/>
      <c r="DXR152" s="266"/>
      <c r="DXS152" s="266"/>
      <c r="DXT152" s="266"/>
      <c r="DXU152" s="266"/>
      <c r="DXV152" s="266"/>
      <c r="DXW152" s="266"/>
      <c r="DXX152" s="266"/>
      <c r="DXY152" s="266"/>
      <c r="DXZ152" s="266"/>
      <c r="DYA152" s="266"/>
      <c r="DYB152" s="266"/>
      <c r="DYC152" s="266"/>
      <c r="DYD152" s="266"/>
      <c r="DYE152" s="266"/>
      <c r="DYF152" s="266"/>
      <c r="DYG152" s="266"/>
      <c r="DYH152" s="266"/>
      <c r="DYI152" s="266"/>
      <c r="DYJ152" s="266"/>
      <c r="DYK152" s="266"/>
      <c r="DYL152" s="266"/>
      <c r="DYM152" s="266"/>
      <c r="DYN152" s="266"/>
      <c r="DYO152" s="266"/>
      <c r="DYP152" s="266"/>
      <c r="DYQ152" s="266"/>
      <c r="DYR152" s="266"/>
      <c r="DYS152" s="266"/>
      <c r="DYT152" s="266"/>
      <c r="DYU152" s="266"/>
      <c r="DYV152" s="266"/>
      <c r="DYW152" s="266"/>
      <c r="DYX152" s="266"/>
      <c r="DYY152" s="266"/>
      <c r="DYZ152" s="266"/>
      <c r="DZA152" s="266"/>
      <c r="DZB152" s="266"/>
      <c r="DZC152" s="266"/>
      <c r="DZD152" s="266"/>
      <c r="DZE152" s="266"/>
      <c r="DZF152" s="266"/>
      <c r="DZG152" s="266"/>
      <c r="DZH152" s="266"/>
      <c r="DZI152" s="266"/>
      <c r="DZJ152" s="266"/>
      <c r="DZK152" s="266"/>
      <c r="DZL152" s="266"/>
      <c r="DZM152" s="266"/>
      <c r="DZN152" s="266"/>
      <c r="DZO152" s="266"/>
      <c r="DZP152" s="266"/>
      <c r="DZQ152" s="266"/>
      <c r="DZR152" s="266"/>
      <c r="DZS152" s="266"/>
      <c r="DZT152" s="266"/>
      <c r="DZU152" s="266"/>
      <c r="DZV152" s="266"/>
      <c r="DZW152" s="266"/>
      <c r="DZX152" s="266"/>
      <c r="DZY152" s="266"/>
      <c r="DZZ152" s="266"/>
      <c r="EAA152" s="266"/>
      <c r="EAB152" s="266"/>
      <c r="EAC152" s="266"/>
      <c r="EAD152" s="266"/>
      <c r="EAE152" s="266"/>
      <c r="EAF152" s="266"/>
      <c r="EAG152" s="266"/>
      <c r="EAH152" s="266"/>
      <c r="EAI152" s="266"/>
      <c r="EAJ152" s="266"/>
      <c r="EAK152" s="266"/>
      <c r="EAL152" s="266"/>
      <c r="EAM152" s="266"/>
      <c r="EAN152" s="266"/>
      <c r="EAO152" s="266"/>
      <c r="EAP152" s="266"/>
      <c r="EAQ152" s="266"/>
      <c r="EAR152" s="266"/>
      <c r="EAS152" s="266"/>
      <c r="EAT152" s="266"/>
      <c r="EAU152" s="266"/>
      <c r="EAV152" s="266"/>
      <c r="EAW152" s="266"/>
      <c r="EAX152" s="266"/>
      <c r="EAY152" s="266"/>
      <c r="EAZ152" s="266"/>
      <c r="EBA152" s="266"/>
      <c r="EBB152" s="266"/>
      <c r="EBC152" s="266"/>
      <c r="EBD152" s="266"/>
      <c r="EBE152" s="266"/>
      <c r="EBF152" s="266"/>
      <c r="EBG152" s="266"/>
      <c r="EBH152" s="266"/>
      <c r="EBI152" s="266"/>
      <c r="EBJ152" s="266"/>
      <c r="EBK152" s="266"/>
      <c r="EBL152" s="266"/>
      <c r="EBM152" s="266"/>
      <c r="EBN152" s="266"/>
      <c r="EBO152" s="266"/>
      <c r="EBP152" s="266"/>
      <c r="EBQ152" s="266"/>
      <c r="EBR152" s="266"/>
      <c r="EBS152" s="266"/>
      <c r="EBT152" s="266"/>
      <c r="EBU152" s="266"/>
      <c r="EBV152" s="266"/>
      <c r="EBW152" s="266"/>
      <c r="EBX152" s="266"/>
      <c r="EBY152" s="266"/>
      <c r="EBZ152" s="266"/>
      <c r="ECA152" s="266"/>
      <c r="ECB152" s="266"/>
      <c r="ECC152" s="266"/>
      <c r="ECD152" s="266"/>
      <c r="ECE152" s="266"/>
      <c r="ECF152" s="266"/>
      <c r="ECG152" s="266"/>
      <c r="ECH152" s="266"/>
      <c r="ECI152" s="266"/>
      <c r="ECJ152" s="266"/>
      <c r="ECK152" s="266"/>
      <c r="ECL152" s="266"/>
      <c r="ECM152" s="266"/>
      <c r="ECN152" s="266"/>
      <c r="ECO152" s="266"/>
      <c r="ECP152" s="266"/>
      <c r="ECQ152" s="266"/>
      <c r="ECR152" s="266"/>
      <c r="ECS152" s="266"/>
      <c r="ECT152" s="266"/>
      <c r="ECU152" s="266"/>
      <c r="ECV152" s="266"/>
      <c r="ECW152" s="266"/>
      <c r="ECX152" s="266"/>
      <c r="ECY152" s="266"/>
      <c r="ECZ152" s="266"/>
      <c r="EDA152" s="266"/>
      <c r="EDB152" s="266"/>
      <c r="EDC152" s="266"/>
      <c r="EDD152" s="266"/>
      <c r="EDE152" s="266"/>
      <c r="EDF152" s="266"/>
      <c r="EDG152" s="266"/>
      <c r="EDH152" s="266"/>
      <c r="EDI152" s="266"/>
      <c r="EDJ152" s="266"/>
      <c r="EDK152" s="266"/>
      <c r="EDL152" s="266"/>
      <c r="EDM152" s="266"/>
      <c r="EDN152" s="266"/>
      <c r="EDO152" s="266"/>
      <c r="EDP152" s="266"/>
      <c r="EDQ152" s="266"/>
      <c r="EDR152" s="266"/>
      <c r="EDS152" s="266"/>
      <c r="EDT152" s="266"/>
      <c r="EDU152" s="266"/>
      <c r="EDV152" s="266"/>
      <c r="EDW152" s="266"/>
      <c r="EDX152" s="266"/>
      <c r="EDY152" s="266"/>
      <c r="EDZ152" s="266"/>
      <c r="EEA152" s="266"/>
      <c r="EEB152" s="266"/>
      <c r="EEC152" s="266"/>
      <c r="EED152" s="266"/>
      <c r="EEE152" s="266"/>
      <c r="EEF152" s="266"/>
      <c r="EEG152" s="266"/>
      <c r="EEH152" s="266"/>
      <c r="EEI152" s="266"/>
      <c r="EEJ152" s="266"/>
      <c r="EEK152" s="266"/>
      <c r="EEL152" s="266"/>
      <c r="EEM152" s="266"/>
      <c r="EEN152" s="266"/>
      <c r="EEO152" s="266"/>
      <c r="EEP152" s="266"/>
      <c r="EEQ152" s="266"/>
      <c r="EER152" s="266"/>
      <c r="EES152" s="266"/>
      <c r="EET152" s="266"/>
      <c r="EEU152" s="266"/>
      <c r="EEV152" s="266"/>
      <c r="EEW152" s="266"/>
      <c r="EEX152" s="266"/>
      <c r="EEY152" s="266"/>
      <c r="EEZ152" s="266"/>
      <c r="EFA152" s="266"/>
      <c r="EFB152" s="266"/>
      <c r="EFC152" s="266"/>
      <c r="EFD152" s="266"/>
      <c r="EFE152" s="266"/>
      <c r="EFF152" s="266"/>
      <c r="EFG152" s="266"/>
      <c r="EFH152" s="266"/>
      <c r="EFI152" s="266"/>
      <c r="EFJ152" s="266"/>
      <c r="EFK152" s="266"/>
      <c r="EFL152" s="266"/>
      <c r="EFM152" s="266"/>
      <c r="EFN152" s="266"/>
      <c r="EFO152" s="266"/>
      <c r="EFP152" s="266"/>
      <c r="EFQ152" s="266"/>
      <c r="EFR152" s="266"/>
      <c r="EFS152" s="266"/>
      <c r="EFT152" s="266"/>
      <c r="EFU152" s="266"/>
      <c r="EFV152" s="266"/>
      <c r="EFW152" s="266"/>
      <c r="EFX152" s="266"/>
      <c r="EFY152" s="266"/>
      <c r="EFZ152" s="266"/>
      <c r="EGA152" s="266"/>
      <c r="EGB152" s="266"/>
      <c r="EGC152" s="266"/>
      <c r="EGD152" s="266"/>
      <c r="EGE152" s="266"/>
      <c r="EGF152" s="266"/>
      <c r="EGG152" s="266"/>
      <c r="EGH152" s="266"/>
      <c r="EGI152" s="266"/>
      <c r="EGJ152" s="266"/>
      <c r="EGK152" s="266"/>
      <c r="EGL152" s="266"/>
      <c r="EGM152" s="266"/>
      <c r="EGN152" s="266"/>
      <c r="EGO152" s="266"/>
      <c r="EGP152" s="266"/>
      <c r="EGQ152" s="266"/>
      <c r="EGR152" s="266"/>
      <c r="EGS152" s="266"/>
      <c r="EGT152" s="266"/>
      <c r="EGU152" s="266"/>
      <c r="EGV152" s="266"/>
      <c r="EGW152" s="266"/>
      <c r="EGX152" s="266"/>
      <c r="EGY152" s="266"/>
      <c r="EGZ152" s="266"/>
      <c r="EHA152" s="266"/>
      <c r="EHB152" s="266"/>
      <c r="EHC152" s="266"/>
      <c r="EHD152" s="266"/>
      <c r="EHE152" s="266"/>
      <c r="EHF152" s="266"/>
      <c r="EHG152" s="266"/>
      <c r="EHH152" s="266"/>
      <c r="EHI152" s="266"/>
      <c r="EHJ152" s="266"/>
      <c r="EHK152" s="266"/>
      <c r="EHL152" s="266"/>
      <c r="EHM152" s="266"/>
      <c r="EHN152" s="266"/>
      <c r="EHO152" s="266"/>
      <c r="EHP152" s="266"/>
      <c r="EHQ152" s="266"/>
      <c r="EHR152" s="266"/>
      <c r="EHS152" s="266"/>
      <c r="EHT152" s="266"/>
      <c r="EHU152" s="266"/>
      <c r="EHV152" s="266"/>
      <c r="EHW152" s="266"/>
      <c r="EHX152" s="266"/>
      <c r="EHY152" s="266"/>
      <c r="EHZ152" s="266"/>
      <c r="EIA152" s="266"/>
      <c r="EIB152" s="266"/>
      <c r="EIC152" s="266"/>
      <c r="EID152" s="266"/>
      <c r="EIE152" s="266"/>
      <c r="EIF152" s="266"/>
      <c r="EIG152" s="266"/>
      <c r="EIH152" s="266"/>
      <c r="EII152" s="266"/>
      <c r="EIJ152" s="266"/>
      <c r="EIK152" s="266"/>
      <c r="EIL152" s="266"/>
      <c r="EIM152" s="266"/>
      <c r="EIN152" s="266"/>
      <c r="EIO152" s="266"/>
      <c r="EIP152" s="266"/>
      <c r="EIQ152" s="266"/>
      <c r="EIR152" s="266"/>
      <c r="EIS152" s="266"/>
      <c r="EIT152" s="266"/>
      <c r="EIU152" s="266"/>
      <c r="EIV152" s="266"/>
      <c r="EIW152" s="266"/>
      <c r="EIX152" s="266"/>
      <c r="EIY152" s="266"/>
      <c r="EIZ152" s="266"/>
      <c r="EJA152" s="266"/>
      <c r="EJB152" s="266"/>
      <c r="EJC152" s="266"/>
      <c r="EJD152" s="266"/>
      <c r="EJE152" s="266"/>
      <c r="EJF152" s="266"/>
      <c r="EJG152" s="266"/>
      <c r="EJH152" s="266"/>
      <c r="EJI152" s="266"/>
      <c r="EJJ152" s="266"/>
      <c r="EJK152" s="266"/>
      <c r="EJL152" s="266"/>
      <c r="EJM152" s="266"/>
      <c r="EJN152" s="266"/>
      <c r="EJO152" s="266"/>
      <c r="EJP152" s="266"/>
      <c r="EJQ152" s="266"/>
      <c r="EJR152" s="266"/>
      <c r="EJS152" s="266"/>
      <c r="EJT152" s="266"/>
      <c r="EJU152" s="266"/>
      <c r="EJV152" s="266"/>
      <c r="EJW152" s="266"/>
      <c r="EJX152" s="266"/>
      <c r="EJY152" s="266"/>
      <c r="EJZ152" s="266"/>
      <c r="EKA152" s="266"/>
      <c r="EKB152" s="266"/>
      <c r="EKC152" s="266"/>
      <c r="EKD152" s="266"/>
      <c r="EKE152" s="266"/>
      <c r="EKF152" s="266"/>
      <c r="EKG152" s="266"/>
      <c r="EKH152" s="266"/>
      <c r="EKI152" s="266"/>
      <c r="EKJ152" s="266"/>
      <c r="EKK152" s="266"/>
      <c r="EKL152" s="266"/>
      <c r="EKM152" s="266"/>
      <c r="EKN152" s="266"/>
      <c r="EKO152" s="266"/>
      <c r="EKP152" s="266"/>
      <c r="EKQ152" s="266"/>
      <c r="EKR152" s="266"/>
      <c r="EKS152" s="266"/>
      <c r="EKT152" s="266"/>
      <c r="EKU152" s="266"/>
      <c r="EKV152" s="266"/>
      <c r="EKW152" s="266"/>
      <c r="EKX152" s="266"/>
      <c r="EKY152" s="266"/>
      <c r="EKZ152" s="266"/>
      <c r="ELA152" s="266"/>
      <c r="ELB152" s="266"/>
      <c r="ELC152" s="266"/>
      <c r="ELD152" s="266"/>
      <c r="ELE152" s="266"/>
      <c r="ELF152" s="266"/>
      <c r="ELG152" s="266"/>
      <c r="ELH152" s="266"/>
      <c r="ELI152" s="266"/>
      <c r="ELJ152" s="266"/>
      <c r="ELK152" s="266"/>
      <c r="ELL152" s="266"/>
      <c r="ELM152" s="266"/>
      <c r="ELN152" s="266"/>
      <c r="ELO152" s="266"/>
      <c r="ELP152" s="266"/>
      <c r="ELQ152" s="266"/>
      <c r="ELR152" s="266"/>
      <c r="ELS152" s="266"/>
      <c r="ELT152" s="266"/>
      <c r="ELU152" s="266"/>
      <c r="ELV152" s="266"/>
      <c r="ELW152" s="266"/>
      <c r="ELX152" s="266"/>
      <c r="ELY152" s="266"/>
      <c r="ELZ152" s="266"/>
      <c r="EMA152" s="266"/>
      <c r="EMB152" s="266"/>
      <c r="EMC152" s="266"/>
      <c r="EMD152" s="266"/>
      <c r="EME152" s="266"/>
      <c r="EMF152" s="266"/>
      <c r="EMG152" s="266"/>
      <c r="EMH152" s="266"/>
      <c r="EMI152" s="266"/>
      <c r="EMJ152" s="266"/>
      <c r="EMK152" s="266"/>
      <c r="EML152" s="266"/>
      <c r="EMM152" s="266"/>
      <c r="EMN152" s="266"/>
      <c r="EMO152" s="266"/>
      <c r="EMP152" s="266"/>
      <c r="EMQ152" s="266"/>
      <c r="EMR152" s="266"/>
      <c r="EMS152" s="266"/>
      <c r="EMT152" s="266"/>
      <c r="EMU152" s="266"/>
      <c r="EMV152" s="266"/>
      <c r="EMW152" s="266"/>
      <c r="EMX152" s="266"/>
      <c r="EMY152" s="266"/>
      <c r="EMZ152" s="266"/>
      <c r="ENA152" s="266"/>
      <c r="ENB152" s="266"/>
      <c r="ENC152" s="266"/>
      <c r="END152" s="266"/>
      <c r="ENE152" s="266"/>
      <c r="ENF152" s="266"/>
      <c r="ENG152" s="266"/>
      <c r="ENH152" s="266"/>
      <c r="ENI152" s="266"/>
      <c r="ENJ152" s="266"/>
      <c r="ENK152" s="266"/>
      <c r="ENL152" s="266"/>
      <c r="ENM152" s="266"/>
      <c r="ENN152" s="266"/>
      <c r="ENO152" s="266"/>
      <c r="ENP152" s="266"/>
      <c r="ENQ152" s="266"/>
      <c r="ENR152" s="266"/>
      <c r="ENS152" s="266"/>
      <c r="ENT152" s="266"/>
      <c r="ENU152" s="266"/>
      <c r="ENV152" s="266"/>
      <c r="ENW152" s="266"/>
      <c r="ENX152" s="266"/>
      <c r="ENY152" s="266"/>
      <c r="ENZ152" s="266"/>
      <c r="EOA152" s="266"/>
      <c r="EOB152" s="266"/>
      <c r="EOC152" s="266"/>
      <c r="EOD152" s="266"/>
      <c r="EOE152" s="266"/>
      <c r="EOF152" s="266"/>
      <c r="EOG152" s="266"/>
      <c r="EOH152" s="266"/>
      <c r="EOI152" s="266"/>
      <c r="EOJ152" s="266"/>
      <c r="EOK152" s="266"/>
      <c r="EOL152" s="266"/>
      <c r="EOM152" s="266"/>
      <c r="EON152" s="266"/>
      <c r="EOO152" s="266"/>
      <c r="EOP152" s="266"/>
      <c r="EOQ152" s="266"/>
      <c r="EOR152" s="266"/>
      <c r="EOS152" s="266"/>
      <c r="EOT152" s="266"/>
      <c r="EOU152" s="266"/>
      <c r="EOV152" s="266"/>
      <c r="EOW152" s="266"/>
      <c r="EOX152" s="266"/>
      <c r="EOY152" s="266"/>
      <c r="EOZ152" s="266"/>
      <c r="EPA152" s="266"/>
      <c r="EPB152" s="266"/>
      <c r="EPC152" s="266"/>
      <c r="EPD152" s="266"/>
      <c r="EPE152" s="266"/>
      <c r="EPF152" s="266"/>
      <c r="EPG152" s="266"/>
      <c r="EPH152" s="266"/>
      <c r="EPI152" s="266"/>
      <c r="EPJ152" s="266"/>
      <c r="EPK152" s="266"/>
      <c r="EPL152" s="266"/>
      <c r="EPM152" s="266"/>
      <c r="EPN152" s="266"/>
      <c r="EPO152" s="266"/>
      <c r="EPP152" s="266"/>
      <c r="EPQ152" s="266"/>
      <c r="EPR152" s="266"/>
      <c r="EPS152" s="266"/>
      <c r="EPT152" s="266"/>
      <c r="EPU152" s="266"/>
      <c r="EPV152" s="266"/>
      <c r="EPW152" s="266"/>
      <c r="EPX152" s="266"/>
      <c r="EPY152" s="266"/>
      <c r="EPZ152" s="266"/>
      <c r="EQA152" s="266"/>
      <c r="EQB152" s="266"/>
      <c r="EQC152" s="266"/>
      <c r="EQD152" s="266"/>
      <c r="EQE152" s="266"/>
      <c r="EQF152" s="266"/>
      <c r="EQG152" s="266"/>
      <c r="EQH152" s="266"/>
      <c r="EQI152" s="266"/>
      <c r="EQJ152" s="266"/>
      <c r="EQK152" s="266"/>
      <c r="EQL152" s="266"/>
      <c r="EQM152" s="266"/>
      <c r="EQN152" s="266"/>
      <c r="EQO152" s="266"/>
      <c r="EQP152" s="266"/>
      <c r="EQQ152" s="266"/>
      <c r="EQR152" s="266"/>
      <c r="EQS152" s="266"/>
      <c r="EQT152" s="266"/>
      <c r="EQU152" s="266"/>
      <c r="EQV152" s="266"/>
      <c r="EQW152" s="266"/>
      <c r="EQX152" s="266"/>
      <c r="EQY152" s="266"/>
      <c r="EQZ152" s="266"/>
      <c r="ERA152" s="266"/>
      <c r="ERB152" s="266"/>
      <c r="ERC152" s="266"/>
      <c r="ERD152" s="266"/>
      <c r="ERE152" s="266"/>
      <c r="ERF152" s="266"/>
      <c r="ERG152" s="266"/>
      <c r="ERH152" s="266"/>
      <c r="ERI152" s="266"/>
      <c r="ERJ152" s="266"/>
      <c r="ERK152" s="266"/>
      <c r="ERL152" s="266"/>
      <c r="ERM152" s="266"/>
      <c r="ERN152" s="266"/>
      <c r="ERO152" s="266"/>
      <c r="ERP152" s="266"/>
      <c r="ERQ152" s="266"/>
      <c r="ERR152" s="266"/>
      <c r="ERS152" s="266"/>
      <c r="ERT152" s="266"/>
      <c r="ERU152" s="266"/>
      <c r="ERV152" s="266"/>
      <c r="ERW152" s="266"/>
      <c r="ERX152" s="266"/>
      <c r="ERY152" s="266"/>
      <c r="ERZ152" s="266"/>
      <c r="ESA152" s="266"/>
      <c r="ESB152" s="266"/>
      <c r="ESC152" s="266"/>
      <c r="ESD152" s="266"/>
      <c r="ESE152" s="266"/>
      <c r="ESF152" s="266"/>
      <c r="ESG152" s="266"/>
      <c r="ESH152" s="266"/>
      <c r="ESI152" s="266"/>
      <c r="ESJ152" s="266"/>
      <c r="ESK152" s="266"/>
      <c r="ESL152" s="266"/>
      <c r="ESM152" s="266"/>
      <c r="ESN152" s="266"/>
      <c r="ESO152" s="266"/>
      <c r="ESP152" s="266"/>
      <c r="ESQ152" s="266"/>
      <c r="ESR152" s="266"/>
      <c r="ESS152" s="266"/>
      <c r="EST152" s="266"/>
      <c r="ESU152" s="266"/>
      <c r="ESV152" s="266"/>
      <c r="ESW152" s="266"/>
      <c r="ESX152" s="266"/>
      <c r="ESY152" s="266"/>
      <c r="ESZ152" s="266"/>
      <c r="ETA152" s="266"/>
      <c r="ETB152" s="266"/>
      <c r="ETC152" s="266"/>
      <c r="ETD152" s="266"/>
      <c r="ETE152" s="266"/>
      <c r="ETF152" s="266"/>
      <c r="ETG152" s="266"/>
      <c r="ETH152" s="266"/>
      <c r="ETI152" s="266"/>
      <c r="ETJ152" s="266"/>
      <c r="ETK152" s="266"/>
      <c r="ETL152" s="266"/>
      <c r="ETM152" s="266"/>
      <c r="ETN152" s="266"/>
      <c r="ETO152" s="266"/>
      <c r="ETP152" s="266"/>
      <c r="ETQ152" s="266"/>
      <c r="ETR152" s="266"/>
      <c r="ETS152" s="266"/>
      <c r="ETT152" s="266"/>
      <c r="ETU152" s="266"/>
      <c r="ETV152" s="266"/>
      <c r="ETW152" s="266"/>
      <c r="ETX152" s="266"/>
      <c r="ETY152" s="266"/>
      <c r="ETZ152" s="266"/>
      <c r="EUA152" s="266"/>
      <c r="EUB152" s="266"/>
      <c r="EUC152" s="266"/>
      <c r="EUD152" s="266"/>
      <c r="EUE152" s="266"/>
      <c r="EUF152" s="266"/>
      <c r="EUG152" s="266"/>
      <c r="EUH152" s="266"/>
      <c r="EUI152" s="266"/>
      <c r="EUJ152" s="266"/>
      <c r="EUK152" s="266"/>
      <c r="EUL152" s="266"/>
      <c r="EUM152" s="266"/>
      <c r="EUN152" s="266"/>
      <c r="EUO152" s="266"/>
      <c r="EUP152" s="266"/>
      <c r="EUQ152" s="266"/>
      <c r="EUR152" s="266"/>
      <c r="EUS152" s="266"/>
      <c r="EUT152" s="266"/>
      <c r="EUU152" s="266"/>
      <c r="EUV152" s="266"/>
      <c r="EUW152" s="266"/>
      <c r="EUX152" s="266"/>
      <c r="EUY152" s="266"/>
      <c r="EUZ152" s="266"/>
      <c r="EVA152" s="266"/>
      <c r="EVB152" s="266"/>
      <c r="EVC152" s="266"/>
      <c r="EVD152" s="266"/>
      <c r="EVE152" s="266"/>
      <c r="EVF152" s="266"/>
      <c r="EVG152" s="266"/>
      <c r="EVH152" s="266"/>
      <c r="EVI152" s="266"/>
      <c r="EVJ152" s="266"/>
      <c r="EVK152" s="266"/>
      <c r="EVL152" s="266"/>
      <c r="EVM152" s="266"/>
      <c r="EVN152" s="266"/>
      <c r="EVO152" s="266"/>
      <c r="EVP152" s="266"/>
      <c r="EVQ152" s="266"/>
      <c r="EVR152" s="266"/>
      <c r="EVS152" s="266"/>
      <c r="EVT152" s="266"/>
      <c r="EVU152" s="266"/>
      <c r="EVV152" s="266"/>
      <c r="EVW152" s="266"/>
      <c r="EVX152" s="266"/>
      <c r="EVY152" s="266"/>
      <c r="EVZ152" s="266"/>
      <c r="EWA152" s="266"/>
      <c r="EWB152" s="266"/>
      <c r="EWC152" s="266"/>
      <c r="EWD152" s="266"/>
      <c r="EWE152" s="266"/>
      <c r="EWF152" s="266"/>
      <c r="EWG152" s="266"/>
      <c r="EWH152" s="266"/>
      <c r="EWI152" s="266"/>
      <c r="EWJ152" s="266"/>
      <c r="EWK152" s="266"/>
      <c r="EWL152" s="266"/>
      <c r="EWM152" s="266"/>
      <c r="EWN152" s="266"/>
      <c r="EWO152" s="266"/>
      <c r="EWP152" s="266"/>
      <c r="EWQ152" s="266"/>
      <c r="EWR152" s="266"/>
      <c r="EWS152" s="266"/>
      <c r="EWT152" s="266"/>
      <c r="EWU152" s="266"/>
      <c r="EWV152" s="266"/>
      <c r="EWW152" s="266"/>
      <c r="EWX152" s="266"/>
      <c r="EWY152" s="266"/>
      <c r="EWZ152" s="266"/>
      <c r="EXA152" s="266"/>
      <c r="EXB152" s="266"/>
      <c r="EXC152" s="266"/>
      <c r="EXD152" s="266"/>
      <c r="EXE152" s="266"/>
      <c r="EXF152" s="266"/>
      <c r="EXG152" s="266"/>
      <c r="EXH152" s="266"/>
      <c r="EXI152" s="266"/>
      <c r="EXJ152" s="266"/>
      <c r="EXK152" s="266"/>
      <c r="EXL152" s="266"/>
      <c r="EXM152" s="266"/>
      <c r="EXN152" s="266"/>
      <c r="EXO152" s="266"/>
      <c r="EXP152" s="266"/>
      <c r="EXQ152" s="266"/>
      <c r="EXR152" s="266"/>
      <c r="EXS152" s="266"/>
      <c r="EXT152" s="266"/>
      <c r="EXU152" s="266"/>
      <c r="EXV152" s="266"/>
      <c r="EXW152" s="266"/>
      <c r="EXX152" s="266"/>
      <c r="EXY152" s="266"/>
      <c r="EXZ152" s="266"/>
      <c r="EYA152" s="266"/>
      <c r="EYB152" s="266"/>
      <c r="EYC152" s="266"/>
      <c r="EYD152" s="266"/>
      <c r="EYE152" s="266"/>
      <c r="EYF152" s="266"/>
      <c r="EYG152" s="266"/>
      <c r="EYH152" s="266"/>
      <c r="EYI152" s="266"/>
      <c r="EYJ152" s="266"/>
      <c r="EYK152" s="266"/>
      <c r="EYL152" s="266"/>
      <c r="EYM152" s="266"/>
      <c r="EYN152" s="266"/>
      <c r="EYO152" s="266"/>
      <c r="EYP152" s="266"/>
      <c r="EYQ152" s="266"/>
      <c r="EYR152" s="266"/>
      <c r="EYS152" s="266"/>
      <c r="EYT152" s="266"/>
      <c r="EYU152" s="266"/>
      <c r="EYV152" s="266"/>
      <c r="EYW152" s="266"/>
      <c r="EYX152" s="266"/>
      <c r="EYY152" s="266"/>
      <c r="EYZ152" s="266"/>
      <c r="EZA152" s="266"/>
      <c r="EZB152" s="266"/>
      <c r="EZC152" s="266"/>
      <c r="EZD152" s="266"/>
      <c r="EZE152" s="266"/>
      <c r="EZF152" s="266"/>
      <c r="EZG152" s="266"/>
      <c r="EZH152" s="266"/>
      <c r="EZI152" s="266"/>
      <c r="EZJ152" s="266"/>
      <c r="EZK152" s="266"/>
      <c r="EZL152" s="266"/>
      <c r="EZM152" s="266"/>
      <c r="EZN152" s="266"/>
      <c r="EZO152" s="266"/>
      <c r="EZP152" s="266"/>
      <c r="EZQ152" s="266"/>
      <c r="EZR152" s="266"/>
      <c r="EZS152" s="266"/>
      <c r="EZT152" s="266"/>
      <c r="EZU152" s="266"/>
      <c r="EZV152" s="266"/>
      <c r="EZW152" s="266"/>
      <c r="EZX152" s="266"/>
      <c r="EZY152" s="266"/>
      <c r="EZZ152" s="266"/>
      <c r="FAA152" s="266"/>
      <c r="FAB152" s="266"/>
      <c r="FAC152" s="266"/>
      <c r="FAD152" s="266"/>
      <c r="FAE152" s="266"/>
      <c r="FAF152" s="266"/>
      <c r="FAG152" s="266"/>
      <c r="FAH152" s="266"/>
      <c r="FAI152" s="266"/>
      <c r="FAJ152" s="266"/>
      <c r="FAK152" s="266"/>
      <c r="FAL152" s="266"/>
      <c r="FAM152" s="266"/>
      <c r="FAN152" s="266"/>
      <c r="FAO152" s="266"/>
      <c r="FAP152" s="266"/>
      <c r="FAQ152" s="266"/>
      <c r="FAR152" s="266"/>
      <c r="FAS152" s="266"/>
      <c r="FAT152" s="266"/>
      <c r="FAU152" s="266"/>
      <c r="FAV152" s="266"/>
      <c r="FAW152" s="266"/>
      <c r="FAX152" s="266"/>
      <c r="FAY152" s="266"/>
      <c r="FAZ152" s="266"/>
      <c r="FBA152" s="266"/>
      <c r="FBB152" s="266"/>
      <c r="FBC152" s="266"/>
      <c r="FBD152" s="266"/>
      <c r="FBE152" s="266"/>
      <c r="FBF152" s="266"/>
      <c r="FBG152" s="266"/>
      <c r="FBH152" s="266"/>
      <c r="FBI152" s="266"/>
      <c r="FBJ152" s="266"/>
      <c r="FBK152" s="266"/>
      <c r="FBL152" s="266"/>
      <c r="FBM152" s="266"/>
      <c r="FBN152" s="266"/>
      <c r="FBO152" s="266"/>
      <c r="FBP152" s="266"/>
      <c r="FBQ152" s="266"/>
      <c r="FBR152" s="266"/>
      <c r="FBS152" s="266"/>
      <c r="FBT152" s="266"/>
      <c r="FBU152" s="266"/>
      <c r="FBV152" s="266"/>
      <c r="FBW152" s="266"/>
      <c r="FBX152" s="266"/>
      <c r="FBY152" s="266"/>
      <c r="FBZ152" s="266"/>
      <c r="FCA152" s="266"/>
      <c r="FCB152" s="266"/>
      <c r="FCC152" s="266"/>
      <c r="FCD152" s="266"/>
      <c r="FCE152" s="266"/>
      <c r="FCF152" s="266"/>
      <c r="FCG152" s="266"/>
      <c r="FCH152" s="266"/>
      <c r="FCI152" s="266"/>
      <c r="FCJ152" s="266"/>
      <c r="FCK152" s="266"/>
      <c r="FCL152" s="266"/>
      <c r="FCM152" s="266"/>
      <c r="FCN152" s="266"/>
      <c r="FCO152" s="266"/>
      <c r="FCP152" s="266"/>
      <c r="FCQ152" s="266"/>
      <c r="FCR152" s="266"/>
      <c r="FCS152" s="266"/>
      <c r="FCT152" s="266"/>
      <c r="FCU152" s="266"/>
      <c r="FCV152" s="266"/>
      <c r="FCW152" s="266"/>
      <c r="FCX152" s="266"/>
      <c r="FCY152" s="266"/>
      <c r="FCZ152" s="266"/>
      <c r="FDA152" s="266"/>
      <c r="FDB152" s="266"/>
      <c r="FDC152" s="266"/>
      <c r="FDD152" s="266"/>
      <c r="FDE152" s="266"/>
      <c r="FDF152" s="266"/>
      <c r="FDG152" s="266"/>
      <c r="FDH152" s="266"/>
      <c r="FDI152" s="266"/>
      <c r="FDJ152" s="266"/>
      <c r="FDK152" s="266"/>
      <c r="FDL152" s="266"/>
      <c r="FDM152" s="266"/>
      <c r="FDN152" s="266"/>
      <c r="FDO152" s="266"/>
      <c r="FDP152" s="266"/>
      <c r="FDQ152" s="266"/>
      <c r="FDR152" s="266"/>
      <c r="FDS152" s="266"/>
      <c r="FDT152" s="266"/>
      <c r="FDU152" s="266"/>
      <c r="FDV152" s="266"/>
      <c r="FDW152" s="266"/>
      <c r="FDX152" s="266"/>
      <c r="FDY152" s="266"/>
      <c r="FDZ152" s="266"/>
      <c r="FEA152" s="266"/>
      <c r="FEB152" s="266"/>
      <c r="FEC152" s="266"/>
      <c r="FED152" s="266"/>
      <c r="FEE152" s="266"/>
      <c r="FEF152" s="266"/>
      <c r="FEG152" s="266"/>
      <c r="FEH152" s="266"/>
      <c r="FEI152" s="266"/>
      <c r="FEJ152" s="266"/>
      <c r="FEK152" s="266"/>
      <c r="FEL152" s="266"/>
      <c r="FEM152" s="266"/>
      <c r="FEN152" s="266"/>
      <c r="FEO152" s="266"/>
      <c r="FEP152" s="266"/>
      <c r="FEQ152" s="266"/>
      <c r="FER152" s="266"/>
      <c r="FES152" s="266"/>
      <c r="FET152" s="266"/>
      <c r="FEU152" s="266"/>
      <c r="FEV152" s="266"/>
      <c r="FEW152" s="266"/>
      <c r="FEX152" s="266"/>
      <c r="FEY152" s="266"/>
      <c r="FEZ152" s="266"/>
      <c r="FFA152" s="266"/>
      <c r="FFB152" s="266"/>
      <c r="FFC152" s="266"/>
      <c r="FFD152" s="266"/>
      <c r="FFE152" s="266"/>
      <c r="FFF152" s="266"/>
      <c r="FFG152" s="266"/>
      <c r="FFH152" s="266"/>
      <c r="FFI152" s="266"/>
      <c r="FFJ152" s="266"/>
      <c r="FFK152" s="266"/>
      <c r="FFL152" s="266"/>
      <c r="FFM152" s="266"/>
      <c r="FFN152" s="266"/>
      <c r="FFO152" s="266"/>
      <c r="FFP152" s="266"/>
      <c r="FFQ152" s="266"/>
      <c r="FFR152" s="266"/>
      <c r="FFS152" s="266"/>
      <c r="FFT152" s="266"/>
      <c r="FFU152" s="266"/>
      <c r="FFV152" s="266"/>
      <c r="FFW152" s="266"/>
      <c r="FFX152" s="266"/>
      <c r="FFY152" s="266"/>
      <c r="FFZ152" s="266"/>
      <c r="FGA152" s="266"/>
      <c r="FGB152" s="266"/>
      <c r="FGC152" s="266"/>
      <c r="FGD152" s="266"/>
      <c r="FGE152" s="266"/>
      <c r="FGF152" s="266"/>
      <c r="FGG152" s="266"/>
      <c r="FGH152" s="266"/>
      <c r="FGI152" s="266"/>
      <c r="FGJ152" s="266"/>
      <c r="FGK152" s="266"/>
      <c r="FGL152" s="266"/>
      <c r="FGM152" s="266"/>
      <c r="FGN152" s="266"/>
      <c r="FGO152" s="266"/>
      <c r="FGP152" s="266"/>
      <c r="FGQ152" s="266"/>
      <c r="FGR152" s="266"/>
      <c r="FGS152" s="266"/>
      <c r="FGT152" s="266"/>
      <c r="FGU152" s="266"/>
      <c r="FGV152" s="266"/>
      <c r="FGW152" s="266"/>
      <c r="FGX152" s="266"/>
      <c r="FGY152" s="266"/>
      <c r="FGZ152" s="266"/>
      <c r="FHA152" s="266"/>
      <c r="FHB152" s="266"/>
      <c r="FHC152" s="266"/>
      <c r="FHD152" s="266"/>
      <c r="FHE152" s="266"/>
      <c r="FHF152" s="266"/>
      <c r="FHG152" s="266"/>
      <c r="FHH152" s="266"/>
      <c r="FHI152" s="266"/>
      <c r="FHJ152" s="266"/>
      <c r="FHK152" s="266"/>
      <c r="FHL152" s="266"/>
      <c r="FHM152" s="266"/>
      <c r="FHN152" s="266"/>
      <c r="FHO152" s="266"/>
      <c r="FHP152" s="266"/>
      <c r="FHQ152" s="266"/>
      <c r="FHR152" s="266"/>
      <c r="FHS152" s="266"/>
      <c r="FHT152" s="266"/>
      <c r="FHU152" s="266"/>
      <c r="FHV152" s="266"/>
      <c r="FHW152" s="266"/>
      <c r="FHX152" s="266"/>
      <c r="FHY152" s="266"/>
      <c r="FHZ152" s="266"/>
      <c r="FIA152" s="266"/>
      <c r="FIB152" s="266"/>
      <c r="FIC152" s="266"/>
      <c r="FID152" s="266"/>
      <c r="FIE152" s="266"/>
      <c r="FIF152" s="266"/>
      <c r="FIG152" s="266"/>
      <c r="FIH152" s="266"/>
      <c r="FII152" s="266"/>
      <c r="FIJ152" s="266"/>
      <c r="FIK152" s="266"/>
      <c r="FIL152" s="266"/>
      <c r="FIM152" s="266"/>
      <c r="FIN152" s="266"/>
      <c r="FIO152" s="266"/>
      <c r="FIP152" s="266"/>
      <c r="FIQ152" s="266"/>
      <c r="FIR152" s="266"/>
      <c r="FIS152" s="266"/>
      <c r="FIT152" s="266"/>
      <c r="FIU152" s="266"/>
      <c r="FIV152" s="266"/>
      <c r="FIW152" s="266"/>
      <c r="FIX152" s="266"/>
      <c r="FIY152" s="266"/>
      <c r="FIZ152" s="266"/>
      <c r="FJA152" s="266"/>
      <c r="FJB152" s="266"/>
      <c r="FJC152" s="266"/>
      <c r="FJD152" s="266"/>
      <c r="FJE152" s="266"/>
      <c r="FJF152" s="266"/>
      <c r="FJG152" s="266"/>
      <c r="FJH152" s="266"/>
      <c r="FJI152" s="266"/>
      <c r="FJJ152" s="266"/>
      <c r="FJK152" s="266"/>
      <c r="FJL152" s="266"/>
      <c r="FJM152" s="266"/>
      <c r="FJN152" s="266"/>
      <c r="FJO152" s="266"/>
      <c r="FJP152" s="266"/>
      <c r="FJQ152" s="266"/>
      <c r="FJR152" s="266"/>
      <c r="FJS152" s="266"/>
      <c r="FJT152" s="266"/>
      <c r="FJU152" s="266"/>
      <c r="FJV152" s="266"/>
      <c r="FJW152" s="266"/>
      <c r="FJX152" s="266"/>
      <c r="FJY152" s="266"/>
      <c r="FJZ152" s="266"/>
      <c r="FKA152" s="266"/>
      <c r="FKB152" s="266"/>
      <c r="FKC152" s="266"/>
      <c r="FKD152" s="266"/>
      <c r="FKE152" s="266"/>
      <c r="FKF152" s="266"/>
      <c r="FKG152" s="266"/>
      <c r="FKH152" s="266"/>
      <c r="FKI152" s="266"/>
      <c r="FKJ152" s="266"/>
      <c r="FKK152" s="266"/>
      <c r="FKL152" s="266"/>
      <c r="FKM152" s="266"/>
      <c r="FKN152" s="266"/>
      <c r="FKO152" s="266"/>
      <c r="FKP152" s="266"/>
      <c r="FKQ152" s="266"/>
      <c r="FKR152" s="266"/>
      <c r="FKS152" s="266"/>
      <c r="FKT152" s="266"/>
      <c r="FKU152" s="266"/>
      <c r="FKV152" s="266"/>
      <c r="FKW152" s="266"/>
      <c r="FKX152" s="266"/>
      <c r="FKY152" s="266"/>
      <c r="FKZ152" s="266"/>
      <c r="FLA152" s="266"/>
      <c r="FLB152" s="266"/>
      <c r="FLC152" s="266"/>
      <c r="FLD152" s="266"/>
      <c r="FLE152" s="266"/>
      <c r="FLF152" s="266"/>
      <c r="FLG152" s="266"/>
      <c r="FLH152" s="266"/>
      <c r="FLI152" s="266"/>
      <c r="FLJ152" s="266"/>
      <c r="FLK152" s="266"/>
      <c r="FLL152" s="266"/>
      <c r="FLM152" s="266"/>
      <c r="FLN152" s="266"/>
      <c r="FLO152" s="266"/>
      <c r="FLP152" s="266"/>
      <c r="FLQ152" s="266"/>
      <c r="FLR152" s="266"/>
      <c r="FLS152" s="266"/>
      <c r="FLT152" s="266"/>
      <c r="FLU152" s="266"/>
      <c r="FLV152" s="266"/>
      <c r="FLW152" s="266"/>
      <c r="FLX152" s="266"/>
      <c r="FLY152" s="266"/>
      <c r="FLZ152" s="266"/>
      <c r="FMA152" s="266"/>
      <c r="FMB152" s="266"/>
      <c r="FMC152" s="266"/>
      <c r="FMD152" s="266"/>
      <c r="FME152" s="266"/>
      <c r="FMF152" s="266"/>
      <c r="FMG152" s="266"/>
      <c r="FMH152" s="266"/>
      <c r="FMI152" s="266"/>
      <c r="FMJ152" s="266"/>
      <c r="FMK152" s="266"/>
      <c r="FML152" s="266"/>
      <c r="FMM152" s="266"/>
      <c r="FMN152" s="266"/>
      <c r="FMO152" s="266"/>
      <c r="FMP152" s="266"/>
      <c r="FMQ152" s="266"/>
      <c r="FMR152" s="266"/>
      <c r="FMS152" s="266"/>
      <c r="FMT152" s="266"/>
      <c r="FMU152" s="266"/>
      <c r="FMV152" s="266"/>
      <c r="FMW152" s="266"/>
      <c r="FMX152" s="266"/>
      <c r="FMY152" s="266"/>
      <c r="FMZ152" s="266"/>
      <c r="FNA152" s="266"/>
      <c r="FNB152" s="266"/>
      <c r="FNC152" s="266"/>
      <c r="FND152" s="266"/>
      <c r="FNE152" s="266"/>
      <c r="FNF152" s="266"/>
      <c r="FNG152" s="266"/>
      <c r="FNH152" s="266"/>
      <c r="FNI152" s="266"/>
      <c r="FNJ152" s="266"/>
      <c r="FNK152" s="266"/>
      <c r="FNL152" s="266"/>
      <c r="FNM152" s="266"/>
      <c r="FNN152" s="266"/>
      <c r="FNO152" s="266"/>
      <c r="FNP152" s="266"/>
      <c r="FNQ152" s="266"/>
      <c r="FNR152" s="266"/>
      <c r="FNS152" s="266"/>
      <c r="FNT152" s="266"/>
      <c r="FNU152" s="266"/>
      <c r="FNV152" s="266"/>
      <c r="FNW152" s="266"/>
      <c r="FNX152" s="266"/>
      <c r="FNY152" s="266"/>
      <c r="FNZ152" s="266"/>
      <c r="FOA152" s="266"/>
      <c r="FOB152" s="266"/>
      <c r="FOC152" s="266"/>
      <c r="FOD152" s="266"/>
      <c r="FOE152" s="266"/>
      <c r="FOF152" s="266"/>
      <c r="FOG152" s="266"/>
      <c r="FOH152" s="266"/>
      <c r="FOI152" s="266"/>
      <c r="FOJ152" s="266"/>
      <c r="FOK152" s="266"/>
      <c r="FOL152" s="266"/>
      <c r="FOM152" s="266"/>
      <c r="FON152" s="266"/>
      <c r="FOO152" s="266"/>
      <c r="FOP152" s="266"/>
      <c r="FOQ152" s="266"/>
      <c r="FOR152" s="266"/>
      <c r="FOS152" s="266"/>
      <c r="FOT152" s="266"/>
      <c r="FOU152" s="266"/>
      <c r="FOV152" s="266"/>
      <c r="FOW152" s="266"/>
      <c r="FOX152" s="266"/>
      <c r="FOY152" s="266"/>
      <c r="FOZ152" s="266"/>
      <c r="FPA152" s="266"/>
      <c r="FPB152" s="266"/>
      <c r="FPC152" s="266"/>
      <c r="FPD152" s="266"/>
      <c r="FPE152" s="266"/>
      <c r="FPF152" s="266"/>
      <c r="FPG152" s="266"/>
      <c r="FPH152" s="266"/>
      <c r="FPI152" s="266"/>
      <c r="FPJ152" s="266"/>
      <c r="FPK152" s="266"/>
      <c r="FPL152" s="266"/>
      <c r="FPM152" s="266"/>
      <c r="FPN152" s="266"/>
      <c r="FPO152" s="266"/>
      <c r="FPP152" s="266"/>
      <c r="FPQ152" s="266"/>
      <c r="FPR152" s="266"/>
      <c r="FPS152" s="266"/>
      <c r="FPT152" s="266"/>
      <c r="FPU152" s="266"/>
      <c r="FPV152" s="266"/>
      <c r="FPW152" s="266"/>
      <c r="FPX152" s="266"/>
      <c r="FPY152" s="266"/>
      <c r="FPZ152" s="266"/>
      <c r="FQA152" s="266"/>
      <c r="FQB152" s="266"/>
      <c r="FQC152" s="266"/>
      <c r="FQD152" s="266"/>
      <c r="FQE152" s="266"/>
      <c r="FQF152" s="266"/>
      <c r="FQG152" s="266"/>
      <c r="FQH152" s="266"/>
      <c r="FQI152" s="266"/>
      <c r="FQJ152" s="266"/>
      <c r="FQK152" s="266"/>
      <c r="FQL152" s="266"/>
      <c r="FQM152" s="266"/>
      <c r="FQN152" s="266"/>
      <c r="FQO152" s="266"/>
      <c r="FQP152" s="266"/>
      <c r="FQQ152" s="266"/>
      <c r="FQR152" s="266"/>
      <c r="FQS152" s="266"/>
      <c r="FQT152" s="266"/>
      <c r="FQU152" s="266"/>
      <c r="FQV152" s="266"/>
      <c r="FQW152" s="266"/>
      <c r="FQX152" s="266"/>
      <c r="FQY152" s="266"/>
      <c r="FQZ152" s="266"/>
      <c r="FRA152" s="266"/>
      <c r="FRB152" s="266"/>
      <c r="FRC152" s="266"/>
      <c r="FRD152" s="266"/>
      <c r="FRE152" s="266"/>
      <c r="FRF152" s="266"/>
      <c r="FRG152" s="266"/>
      <c r="FRH152" s="266"/>
      <c r="FRI152" s="266"/>
      <c r="FRJ152" s="266"/>
      <c r="FRK152" s="266"/>
      <c r="FRL152" s="266"/>
      <c r="FRM152" s="266"/>
      <c r="FRN152" s="266"/>
      <c r="FRO152" s="266"/>
      <c r="FRP152" s="266"/>
      <c r="FRQ152" s="266"/>
      <c r="FRR152" s="266"/>
      <c r="FRS152" s="266"/>
      <c r="FRT152" s="266"/>
      <c r="FRU152" s="266"/>
      <c r="FRV152" s="266"/>
      <c r="FRW152" s="266"/>
      <c r="FRX152" s="266"/>
      <c r="FRY152" s="266"/>
      <c r="FRZ152" s="266"/>
      <c r="FSA152" s="266"/>
      <c r="FSB152" s="266"/>
      <c r="FSC152" s="266"/>
      <c r="FSD152" s="266"/>
      <c r="FSE152" s="266"/>
      <c r="FSF152" s="266"/>
      <c r="FSG152" s="266"/>
      <c r="FSH152" s="266"/>
      <c r="FSI152" s="266"/>
      <c r="FSJ152" s="266"/>
      <c r="FSK152" s="266"/>
      <c r="FSL152" s="266"/>
      <c r="FSM152" s="266"/>
      <c r="FSN152" s="266"/>
      <c r="FSO152" s="266"/>
      <c r="FSP152" s="266"/>
      <c r="FSQ152" s="266"/>
      <c r="FSR152" s="266"/>
      <c r="FSS152" s="266"/>
      <c r="FST152" s="266"/>
      <c r="FSU152" s="266"/>
      <c r="FSV152" s="266"/>
      <c r="FSW152" s="266"/>
      <c r="FSX152" s="266"/>
      <c r="FSY152" s="266"/>
      <c r="FSZ152" s="266"/>
      <c r="FTA152" s="266"/>
      <c r="FTB152" s="266"/>
      <c r="FTC152" s="266"/>
      <c r="FTD152" s="266"/>
      <c r="FTE152" s="266"/>
      <c r="FTF152" s="266"/>
      <c r="FTG152" s="266"/>
      <c r="FTH152" s="266"/>
      <c r="FTI152" s="266"/>
      <c r="FTJ152" s="266"/>
      <c r="FTK152" s="266"/>
      <c r="FTL152" s="266"/>
      <c r="FTM152" s="266"/>
      <c r="FTN152" s="266"/>
      <c r="FTO152" s="266"/>
      <c r="FTP152" s="266"/>
      <c r="FTQ152" s="266"/>
      <c r="FTR152" s="266"/>
      <c r="FTS152" s="266"/>
      <c r="FTT152" s="266"/>
      <c r="FTU152" s="266"/>
      <c r="FTV152" s="266"/>
      <c r="FTW152" s="266"/>
      <c r="FTX152" s="266"/>
      <c r="FTY152" s="266"/>
      <c r="FTZ152" s="266"/>
      <c r="FUA152" s="266"/>
      <c r="FUB152" s="266"/>
      <c r="FUC152" s="266"/>
      <c r="FUD152" s="266"/>
      <c r="FUE152" s="266"/>
      <c r="FUF152" s="266"/>
      <c r="FUG152" s="266"/>
      <c r="FUH152" s="266"/>
      <c r="FUI152" s="266"/>
      <c r="FUJ152" s="266"/>
      <c r="FUK152" s="266"/>
      <c r="FUL152" s="266"/>
      <c r="FUM152" s="266"/>
      <c r="FUN152" s="266"/>
      <c r="FUO152" s="266"/>
      <c r="FUP152" s="266"/>
      <c r="FUQ152" s="266"/>
      <c r="FUR152" s="266"/>
      <c r="FUS152" s="266"/>
      <c r="FUT152" s="266"/>
      <c r="FUU152" s="266"/>
      <c r="FUV152" s="266"/>
      <c r="FUW152" s="266"/>
      <c r="FUX152" s="266"/>
      <c r="FUY152" s="266"/>
      <c r="FUZ152" s="266"/>
      <c r="FVA152" s="266"/>
      <c r="FVB152" s="266"/>
      <c r="FVC152" s="266"/>
      <c r="FVD152" s="266"/>
      <c r="FVE152" s="266"/>
      <c r="FVF152" s="266"/>
      <c r="FVG152" s="266"/>
      <c r="FVH152" s="266"/>
      <c r="FVI152" s="266"/>
      <c r="FVJ152" s="266"/>
      <c r="FVK152" s="266"/>
      <c r="FVL152" s="266"/>
      <c r="FVM152" s="266"/>
      <c r="FVN152" s="266"/>
      <c r="FVO152" s="266"/>
      <c r="FVP152" s="266"/>
      <c r="FVQ152" s="266"/>
      <c r="FVR152" s="266"/>
      <c r="FVS152" s="266"/>
      <c r="FVT152" s="266"/>
      <c r="FVU152" s="266"/>
      <c r="FVV152" s="266"/>
      <c r="FVW152" s="266"/>
      <c r="FVX152" s="266"/>
      <c r="FVY152" s="266"/>
      <c r="FVZ152" s="266"/>
      <c r="FWA152" s="266"/>
      <c r="FWB152" s="266"/>
      <c r="FWC152" s="266"/>
      <c r="FWD152" s="266"/>
      <c r="FWE152" s="266"/>
      <c r="FWF152" s="266"/>
      <c r="FWG152" s="266"/>
      <c r="FWH152" s="266"/>
      <c r="FWI152" s="266"/>
      <c r="FWJ152" s="266"/>
      <c r="FWK152" s="266"/>
      <c r="FWL152" s="266"/>
      <c r="FWM152" s="266"/>
      <c r="FWN152" s="266"/>
      <c r="FWO152" s="266"/>
      <c r="FWP152" s="266"/>
      <c r="FWQ152" s="266"/>
      <c r="FWR152" s="266"/>
      <c r="FWS152" s="266"/>
      <c r="FWT152" s="266"/>
      <c r="FWU152" s="266"/>
      <c r="FWV152" s="266"/>
      <c r="FWW152" s="266"/>
      <c r="FWX152" s="266"/>
      <c r="FWY152" s="266"/>
      <c r="FWZ152" s="266"/>
      <c r="FXA152" s="266"/>
      <c r="FXB152" s="266"/>
      <c r="FXC152" s="266"/>
      <c r="FXD152" s="266"/>
      <c r="FXE152" s="266"/>
      <c r="FXF152" s="266"/>
      <c r="FXG152" s="266"/>
      <c r="FXH152" s="266"/>
      <c r="FXI152" s="266"/>
      <c r="FXJ152" s="266"/>
      <c r="FXK152" s="266"/>
      <c r="FXL152" s="266"/>
      <c r="FXM152" s="266"/>
      <c r="FXN152" s="266"/>
      <c r="FXO152" s="266"/>
      <c r="FXP152" s="266"/>
      <c r="FXQ152" s="266"/>
      <c r="FXR152" s="266"/>
      <c r="FXS152" s="266"/>
      <c r="FXT152" s="266"/>
      <c r="FXU152" s="266"/>
      <c r="FXV152" s="266"/>
      <c r="FXW152" s="266"/>
      <c r="FXX152" s="266"/>
      <c r="FXY152" s="266"/>
      <c r="FXZ152" s="266"/>
      <c r="FYA152" s="266"/>
      <c r="FYB152" s="266"/>
      <c r="FYC152" s="266"/>
      <c r="FYD152" s="266"/>
      <c r="FYE152" s="266"/>
      <c r="FYF152" s="266"/>
      <c r="FYG152" s="266"/>
      <c r="FYH152" s="266"/>
      <c r="FYI152" s="266"/>
      <c r="FYJ152" s="266"/>
      <c r="FYK152" s="266"/>
      <c r="FYL152" s="266"/>
      <c r="FYM152" s="266"/>
      <c r="FYN152" s="266"/>
      <c r="FYO152" s="266"/>
      <c r="FYP152" s="266"/>
      <c r="FYQ152" s="266"/>
      <c r="FYR152" s="266"/>
      <c r="FYS152" s="266"/>
      <c r="FYT152" s="266"/>
      <c r="FYU152" s="266"/>
      <c r="FYV152" s="266"/>
      <c r="FYW152" s="266"/>
      <c r="FYX152" s="266"/>
      <c r="FYY152" s="266"/>
      <c r="FYZ152" s="266"/>
      <c r="FZA152" s="266"/>
      <c r="FZB152" s="266"/>
      <c r="FZC152" s="266"/>
      <c r="FZD152" s="266"/>
      <c r="FZE152" s="266"/>
      <c r="FZF152" s="266"/>
      <c r="FZG152" s="266"/>
      <c r="FZH152" s="266"/>
      <c r="FZI152" s="266"/>
      <c r="FZJ152" s="266"/>
      <c r="FZK152" s="266"/>
      <c r="FZL152" s="266"/>
      <c r="FZM152" s="266"/>
      <c r="FZN152" s="266"/>
      <c r="FZO152" s="266"/>
      <c r="FZP152" s="266"/>
      <c r="FZQ152" s="266"/>
      <c r="FZR152" s="266"/>
      <c r="FZS152" s="266"/>
      <c r="FZT152" s="266"/>
      <c r="FZU152" s="266"/>
      <c r="FZV152" s="266"/>
      <c r="FZW152" s="266"/>
      <c r="FZX152" s="266"/>
      <c r="FZY152" s="266"/>
      <c r="FZZ152" s="266"/>
      <c r="GAA152" s="266"/>
      <c r="GAB152" s="266"/>
      <c r="GAC152" s="266"/>
      <c r="GAD152" s="266"/>
      <c r="GAE152" s="266"/>
      <c r="GAF152" s="266"/>
      <c r="GAG152" s="266"/>
      <c r="GAH152" s="266"/>
      <c r="GAI152" s="266"/>
      <c r="GAJ152" s="266"/>
      <c r="GAK152" s="266"/>
      <c r="GAL152" s="266"/>
      <c r="GAM152" s="266"/>
      <c r="GAN152" s="266"/>
      <c r="GAO152" s="266"/>
      <c r="GAP152" s="266"/>
      <c r="GAQ152" s="266"/>
      <c r="GAR152" s="266"/>
      <c r="GAS152" s="266"/>
      <c r="GAT152" s="266"/>
      <c r="GAU152" s="266"/>
      <c r="GAV152" s="266"/>
      <c r="GAW152" s="266"/>
      <c r="GAX152" s="266"/>
      <c r="GAY152" s="266"/>
      <c r="GAZ152" s="266"/>
      <c r="GBA152" s="266"/>
      <c r="GBB152" s="266"/>
      <c r="GBC152" s="266"/>
      <c r="GBD152" s="266"/>
      <c r="GBE152" s="266"/>
      <c r="GBF152" s="266"/>
      <c r="GBG152" s="266"/>
      <c r="GBH152" s="266"/>
      <c r="GBI152" s="266"/>
      <c r="GBJ152" s="266"/>
      <c r="GBK152" s="266"/>
      <c r="GBL152" s="266"/>
      <c r="GBM152" s="266"/>
      <c r="GBN152" s="266"/>
      <c r="GBO152" s="266"/>
      <c r="GBP152" s="266"/>
      <c r="GBQ152" s="266"/>
      <c r="GBR152" s="266"/>
      <c r="GBS152" s="266"/>
      <c r="GBT152" s="266"/>
      <c r="GBU152" s="266"/>
      <c r="GBV152" s="266"/>
      <c r="GBW152" s="266"/>
      <c r="GBX152" s="266"/>
      <c r="GBY152" s="266"/>
      <c r="GBZ152" s="266"/>
      <c r="GCA152" s="266"/>
      <c r="GCB152" s="266"/>
      <c r="GCC152" s="266"/>
      <c r="GCD152" s="266"/>
      <c r="GCE152" s="266"/>
      <c r="GCF152" s="266"/>
      <c r="GCG152" s="266"/>
      <c r="GCH152" s="266"/>
      <c r="GCI152" s="266"/>
      <c r="GCJ152" s="266"/>
      <c r="GCK152" s="266"/>
      <c r="GCL152" s="266"/>
      <c r="GCM152" s="266"/>
      <c r="GCN152" s="266"/>
      <c r="GCO152" s="266"/>
      <c r="GCP152" s="266"/>
      <c r="GCQ152" s="266"/>
      <c r="GCR152" s="266"/>
      <c r="GCS152" s="266"/>
      <c r="GCT152" s="266"/>
      <c r="GCU152" s="266"/>
      <c r="GCV152" s="266"/>
      <c r="GCW152" s="266"/>
      <c r="GCX152" s="266"/>
      <c r="GCY152" s="266"/>
      <c r="GCZ152" s="266"/>
      <c r="GDA152" s="266"/>
      <c r="GDB152" s="266"/>
      <c r="GDC152" s="266"/>
      <c r="GDD152" s="266"/>
      <c r="GDE152" s="266"/>
      <c r="GDF152" s="266"/>
      <c r="GDG152" s="266"/>
      <c r="GDH152" s="266"/>
      <c r="GDI152" s="266"/>
      <c r="GDJ152" s="266"/>
      <c r="GDK152" s="266"/>
      <c r="GDL152" s="266"/>
      <c r="GDM152" s="266"/>
      <c r="GDN152" s="266"/>
      <c r="GDO152" s="266"/>
      <c r="GDP152" s="266"/>
      <c r="GDQ152" s="266"/>
      <c r="GDR152" s="266"/>
      <c r="GDS152" s="266"/>
      <c r="GDT152" s="266"/>
      <c r="GDU152" s="266"/>
      <c r="GDV152" s="266"/>
      <c r="GDW152" s="266"/>
      <c r="GDX152" s="266"/>
      <c r="GDY152" s="266"/>
      <c r="GDZ152" s="266"/>
      <c r="GEA152" s="266"/>
      <c r="GEB152" s="266"/>
      <c r="GEC152" s="266"/>
      <c r="GED152" s="266"/>
      <c r="GEE152" s="266"/>
      <c r="GEF152" s="266"/>
      <c r="GEG152" s="266"/>
      <c r="GEH152" s="266"/>
      <c r="GEI152" s="266"/>
      <c r="GEJ152" s="266"/>
      <c r="GEK152" s="266"/>
      <c r="GEL152" s="266"/>
      <c r="GEM152" s="266"/>
      <c r="GEN152" s="266"/>
      <c r="GEO152" s="266"/>
      <c r="GEP152" s="266"/>
      <c r="GEQ152" s="266"/>
      <c r="GER152" s="266"/>
      <c r="GES152" s="266"/>
      <c r="GET152" s="266"/>
      <c r="GEU152" s="266"/>
      <c r="GEV152" s="266"/>
      <c r="GEW152" s="266"/>
      <c r="GEX152" s="266"/>
      <c r="GEY152" s="266"/>
      <c r="GEZ152" s="266"/>
      <c r="GFA152" s="266"/>
      <c r="GFB152" s="266"/>
      <c r="GFC152" s="266"/>
      <c r="GFD152" s="266"/>
      <c r="GFE152" s="266"/>
      <c r="GFF152" s="266"/>
      <c r="GFG152" s="266"/>
      <c r="GFH152" s="266"/>
      <c r="GFI152" s="266"/>
      <c r="GFJ152" s="266"/>
      <c r="GFK152" s="266"/>
      <c r="GFL152" s="266"/>
      <c r="GFM152" s="266"/>
      <c r="GFN152" s="266"/>
      <c r="GFO152" s="266"/>
      <c r="GFP152" s="266"/>
      <c r="GFQ152" s="266"/>
      <c r="GFR152" s="266"/>
      <c r="GFS152" s="266"/>
      <c r="GFT152" s="266"/>
      <c r="GFU152" s="266"/>
      <c r="GFV152" s="266"/>
      <c r="GFW152" s="266"/>
      <c r="GFX152" s="266"/>
      <c r="GFY152" s="266"/>
      <c r="GFZ152" s="266"/>
      <c r="GGA152" s="266"/>
      <c r="GGB152" s="266"/>
      <c r="GGC152" s="266"/>
      <c r="GGD152" s="266"/>
      <c r="GGE152" s="266"/>
      <c r="GGF152" s="266"/>
      <c r="GGG152" s="266"/>
      <c r="GGH152" s="266"/>
      <c r="GGI152" s="266"/>
      <c r="GGJ152" s="266"/>
      <c r="GGK152" s="266"/>
      <c r="GGL152" s="266"/>
      <c r="GGM152" s="266"/>
      <c r="GGN152" s="266"/>
      <c r="GGO152" s="266"/>
      <c r="GGP152" s="266"/>
      <c r="GGQ152" s="266"/>
      <c r="GGR152" s="266"/>
      <c r="GGS152" s="266"/>
      <c r="GGT152" s="266"/>
      <c r="GGU152" s="266"/>
      <c r="GGV152" s="266"/>
      <c r="GGW152" s="266"/>
      <c r="GGX152" s="266"/>
      <c r="GGY152" s="266"/>
      <c r="GGZ152" s="266"/>
      <c r="GHA152" s="266"/>
      <c r="GHB152" s="266"/>
      <c r="GHC152" s="266"/>
      <c r="GHD152" s="266"/>
      <c r="GHE152" s="266"/>
      <c r="GHF152" s="266"/>
      <c r="GHG152" s="266"/>
      <c r="GHH152" s="266"/>
      <c r="GHI152" s="266"/>
      <c r="GHJ152" s="266"/>
      <c r="GHK152" s="266"/>
      <c r="GHL152" s="266"/>
      <c r="GHM152" s="266"/>
      <c r="GHN152" s="266"/>
      <c r="GHO152" s="266"/>
      <c r="GHP152" s="266"/>
      <c r="GHQ152" s="266"/>
      <c r="GHR152" s="266"/>
      <c r="GHS152" s="266"/>
      <c r="GHT152" s="266"/>
      <c r="GHU152" s="266"/>
      <c r="GHV152" s="266"/>
      <c r="GHW152" s="266"/>
      <c r="GHX152" s="266"/>
      <c r="GHY152" s="266"/>
      <c r="GHZ152" s="266"/>
      <c r="GIA152" s="266"/>
      <c r="GIB152" s="266"/>
      <c r="GIC152" s="266"/>
      <c r="GID152" s="266"/>
      <c r="GIE152" s="266"/>
      <c r="GIF152" s="266"/>
      <c r="GIG152" s="266"/>
      <c r="GIH152" s="266"/>
      <c r="GII152" s="266"/>
      <c r="GIJ152" s="266"/>
      <c r="GIK152" s="266"/>
      <c r="GIL152" s="266"/>
      <c r="GIM152" s="266"/>
      <c r="GIN152" s="266"/>
      <c r="GIO152" s="266"/>
      <c r="GIP152" s="266"/>
      <c r="GIQ152" s="266"/>
      <c r="GIR152" s="266"/>
      <c r="GIS152" s="266"/>
      <c r="GIT152" s="266"/>
      <c r="GIU152" s="266"/>
      <c r="GIV152" s="266"/>
      <c r="GIW152" s="266"/>
      <c r="GIX152" s="266"/>
      <c r="GIY152" s="266"/>
      <c r="GIZ152" s="266"/>
      <c r="GJA152" s="266"/>
      <c r="GJB152" s="266"/>
      <c r="GJC152" s="266"/>
      <c r="GJD152" s="266"/>
      <c r="GJE152" s="266"/>
      <c r="GJF152" s="266"/>
      <c r="GJG152" s="266"/>
      <c r="GJH152" s="266"/>
      <c r="GJI152" s="266"/>
      <c r="GJJ152" s="266"/>
      <c r="GJK152" s="266"/>
      <c r="GJL152" s="266"/>
      <c r="GJM152" s="266"/>
      <c r="GJN152" s="266"/>
      <c r="GJO152" s="266"/>
      <c r="GJP152" s="266"/>
      <c r="GJQ152" s="266"/>
      <c r="GJR152" s="266"/>
      <c r="GJS152" s="266"/>
      <c r="GJT152" s="266"/>
      <c r="GJU152" s="266"/>
      <c r="GJV152" s="266"/>
      <c r="GJW152" s="266"/>
      <c r="GJX152" s="266"/>
      <c r="GJY152" s="266"/>
      <c r="GJZ152" s="266"/>
      <c r="GKA152" s="266"/>
      <c r="GKB152" s="266"/>
      <c r="GKC152" s="266"/>
      <c r="GKD152" s="266"/>
      <c r="GKE152" s="266"/>
      <c r="GKF152" s="266"/>
      <c r="GKG152" s="266"/>
      <c r="GKH152" s="266"/>
      <c r="GKI152" s="266"/>
      <c r="GKJ152" s="266"/>
      <c r="GKK152" s="266"/>
      <c r="GKL152" s="266"/>
      <c r="GKM152" s="266"/>
      <c r="GKN152" s="266"/>
      <c r="GKO152" s="266"/>
      <c r="GKP152" s="266"/>
      <c r="GKQ152" s="266"/>
      <c r="GKR152" s="266"/>
      <c r="GKS152" s="266"/>
      <c r="GKT152" s="266"/>
      <c r="GKU152" s="266"/>
      <c r="GKV152" s="266"/>
      <c r="GKW152" s="266"/>
      <c r="GKX152" s="266"/>
      <c r="GKY152" s="266"/>
      <c r="GKZ152" s="266"/>
      <c r="GLA152" s="266"/>
      <c r="GLB152" s="266"/>
      <c r="GLC152" s="266"/>
      <c r="GLD152" s="266"/>
      <c r="GLE152" s="266"/>
      <c r="GLF152" s="266"/>
      <c r="GLG152" s="266"/>
      <c r="GLH152" s="266"/>
      <c r="GLI152" s="266"/>
      <c r="GLJ152" s="266"/>
      <c r="GLK152" s="266"/>
      <c r="GLL152" s="266"/>
      <c r="GLM152" s="266"/>
      <c r="GLN152" s="266"/>
      <c r="GLO152" s="266"/>
      <c r="GLP152" s="266"/>
      <c r="GLQ152" s="266"/>
      <c r="GLR152" s="266"/>
      <c r="GLS152" s="266"/>
      <c r="GLT152" s="266"/>
      <c r="GLU152" s="266"/>
      <c r="GLV152" s="266"/>
      <c r="GLW152" s="266"/>
      <c r="GLX152" s="266"/>
      <c r="GLY152" s="266"/>
      <c r="GLZ152" s="266"/>
      <c r="GMA152" s="266"/>
      <c r="GMB152" s="266"/>
      <c r="GMC152" s="266"/>
      <c r="GMD152" s="266"/>
      <c r="GME152" s="266"/>
      <c r="GMF152" s="266"/>
      <c r="GMG152" s="266"/>
      <c r="GMH152" s="266"/>
      <c r="GMI152" s="266"/>
      <c r="GMJ152" s="266"/>
      <c r="GMK152" s="266"/>
      <c r="GML152" s="266"/>
      <c r="GMM152" s="266"/>
      <c r="GMN152" s="266"/>
      <c r="GMO152" s="266"/>
      <c r="GMP152" s="266"/>
      <c r="GMQ152" s="266"/>
      <c r="GMR152" s="266"/>
      <c r="GMS152" s="266"/>
      <c r="GMT152" s="266"/>
      <c r="GMU152" s="266"/>
      <c r="GMV152" s="266"/>
      <c r="GMW152" s="266"/>
      <c r="GMX152" s="266"/>
      <c r="GMY152" s="266"/>
      <c r="GMZ152" s="266"/>
      <c r="GNA152" s="266"/>
      <c r="GNB152" s="266"/>
      <c r="GNC152" s="266"/>
      <c r="GND152" s="266"/>
      <c r="GNE152" s="266"/>
      <c r="GNF152" s="266"/>
      <c r="GNG152" s="266"/>
      <c r="GNH152" s="266"/>
      <c r="GNI152" s="266"/>
      <c r="GNJ152" s="266"/>
      <c r="GNK152" s="266"/>
      <c r="GNL152" s="266"/>
      <c r="GNM152" s="266"/>
      <c r="GNN152" s="266"/>
      <c r="GNO152" s="266"/>
      <c r="GNP152" s="266"/>
      <c r="GNQ152" s="266"/>
      <c r="GNR152" s="266"/>
      <c r="GNS152" s="266"/>
      <c r="GNT152" s="266"/>
      <c r="GNU152" s="266"/>
      <c r="GNV152" s="266"/>
      <c r="GNW152" s="266"/>
      <c r="GNX152" s="266"/>
      <c r="GNY152" s="266"/>
      <c r="GNZ152" s="266"/>
      <c r="GOA152" s="266"/>
      <c r="GOB152" s="266"/>
      <c r="GOC152" s="266"/>
      <c r="GOD152" s="266"/>
      <c r="GOE152" s="266"/>
      <c r="GOF152" s="266"/>
      <c r="GOG152" s="266"/>
      <c r="GOH152" s="266"/>
      <c r="GOI152" s="266"/>
      <c r="GOJ152" s="266"/>
      <c r="GOK152" s="266"/>
      <c r="GOL152" s="266"/>
      <c r="GOM152" s="266"/>
      <c r="GON152" s="266"/>
      <c r="GOO152" s="266"/>
      <c r="GOP152" s="266"/>
      <c r="GOQ152" s="266"/>
      <c r="GOR152" s="266"/>
      <c r="GOS152" s="266"/>
      <c r="GOT152" s="266"/>
      <c r="GOU152" s="266"/>
      <c r="GOV152" s="266"/>
      <c r="GOW152" s="266"/>
      <c r="GOX152" s="266"/>
      <c r="GOY152" s="266"/>
      <c r="GOZ152" s="266"/>
      <c r="GPA152" s="266"/>
      <c r="GPB152" s="266"/>
      <c r="GPC152" s="266"/>
      <c r="GPD152" s="266"/>
      <c r="GPE152" s="266"/>
      <c r="GPF152" s="266"/>
      <c r="GPG152" s="266"/>
      <c r="GPH152" s="266"/>
      <c r="GPI152" s="266"/>
      <c r="GPJ152" s="266"/>
      <c r="GPK152" s="266"/>
      <c r="GPL152" s="266"/>
      <c r="GPM152" s="266"/>
      <c r="GPN152" s="266"/>
      <c r="GPO152" s="266"/>
      <c r="GPP152" s="266"/>
      <c r="GPQ152" s="266"/>
      <c r="GPR152" s="266"/>
      <c r="GPS152" s="266"/>
      <c r="GPT152" s="266"/>
      <c r="GPU152" s="266"/>
      <c r="GPV152" s="266"/>
      <c r="GPW152" s="266"/>
      <c r="GPX152" s="266"/>
      <c r="GPY152" s="266"/>
      <c r="GPZ152" s="266"/>
      <c r="GQA152" s="266"/>
      <c r="GQB152" s="266"/>
      <c r="GQC152" s="266"/>
      <c r="GQD152" s="266"/>
      <c r="GQE152" s="266"/>
      <c r="GQF152" s="266"/>
      <c r="GQG152" s="266"/>
      <c r="GQH152" s="266"/>
      <c r="GQI152" s="266"/>
      <c r="GQJ152" s="266"/>
      <c r="GQK152" s="266"/>
      <c r="GQL152" s="266"/>
      <c r="GQM152" s="266"/>
      <c r="GQN152" s="266"/>
      <c r="GQO152" s="266"/>
      <c r="GQP152" s="266"/>
      <c r="GQQ152" s="266"/>
      <c r="GQR152" s="266"/>
      <c r="GQS152" s="266"/>
      <c r="GQT152" s="266"/>
      <c r="GQU152" s="266"/>
      <c r="GQV152" s="266"/>
      <c r="GQW152" s="266"/>
      <c r="GQX152" s="266"/>
      <c r="GQY152" s="266"/>
      <c r="GQZ152" s="266"/>
      <c r="GRA152" s="266"/>
      <c r="GRB152" s="266"/>
      <c r="GRC152" s="266"/>
      <c r="GRD152" s="266"/>
      <c r="GRE152" s="266"/>
      <c r="GRF152" s="266"/>
      <c r="GRG152" s="266"/>
      <c r="GRH152" s="266"/>
      <c r="GRI152" s="266"/>
      <c r="GRJ152" s="266"/>
      <c r="GRK152" s="266"/>
      <c r="GRL152" s="266"/>
      <c r="GRM152" s="266"/>
      <c r="GRN152" s="266"/>
      <c r="GRO152" s="266"/>
      <c r="GRP152" s="266"/>
      <c r="GRQ152" s="266"/>
      <c r="GRR152" s="266"/>
      <c r="GRS152" s="266"/>
      <c r="GRT152" s="266"/>
      <c r="GRU152" s="266"/>
      <c r="GRV152" s="266"/>
      <c r="GRW152" s="266"/>
      <c r="GRX152" s="266"/>
      <c r="GRY152" s="266"/>
      <c r="GRZ152" s="266"/>
      <c r="GSA152" s="266"/>
      <c r="GSB152" s="266"/>
      <c r="GSC152" s="266"/>
      <c r="GSD152" s="266"/>
      <c r="GSE152" s="266"/>
      <c r="GSF152" s="266"/>
      <c r="GSG152" s="266"/>
      <c r="GSH152" s="266"/>
      <c r="GSI152" s="266"/>
      <c r="GSJ152" s="266"/>
      <c r="GSK152" s="266"/>
      <c r="GSL152" s="266"/>
      <c r="GSM152" s="266"/>
      <c r="GSN152" s="266"/>
      <c r="GSO152" s="266"/>
      <c r="GSP152" s="266"/>
      <c r="GSQ152" s="266"/>
      <c r="GSR152" s="266"/>
      <c r="GSS152" s="266"/>
      <c r="GST152" s="266"/>
      <c r="GSU152" s="266"/>
      <c r="GSV152" s="266"/>
      <c r="GSW152" s="266"/>
      <c r="GSX152" s="266"/>
      <c r="GSY152" s="266"/>
      <c r="GSZ152" s="266"/>
      <c r="GTA152" s="266"/>
      <c r="GTB152" s="266"/>
      <c r="GTC152" s="266"/>
      <c r="GTD152" s="266"/>
      <c r="GTE152" s="266"/>
      <c r="GTF152" s="266"/>
      <c r="GTG152" s="266"/>
      <c r="GTH152" s="266"/>
      <c r="GTI152" s="266"/>
      <c r="GTJ152" s="266"/>
      <c r="GTK152" s="266"/>
      <c r="GTL152" s="266"/>
      <c r="GTM152" s="266"/>
      <c r="GTN152" s="266"/>
      <c r="GTO152" s="266"/>
      <c r="GTP152" s="266"/>
      <c r="GTQ152" s="266"/>
      <c r="GTR152" s="266"/>
      <c r="GTS152" s="266"/>
      <c r="GTT152" s="266"/>
      <c r="GTU152" s="266"/>
      <c r="GTV152" s="266"/>
      <c r="GTW152" s="266"/>
      <c r="GTX152" s="266"/>
      <c r="GTY152" s="266"/>
      <c r="GTZ152" s="266"/>
      <c r="GUA152" s="266"/>
      <c r="GUB152" s="266"/>
      <c r="GUC152" s="266"/>
      <c r="GUD152" s="266"/>
      <c r="GUE152" s="266"/>
      <c r="GUF152" s="266"/>
      <c r="GUG152" s="266"/>
      <c r="GUH152" s="266"/>
      <c r="GUI152" s="266"/>
      <c r="GUJ152" s="266"/>
      <c r="GUK152" s="266"/>
      <c r="GUL152" s="266"/>
      <c r="GUM152" s="266"/>
      <c r="GUN152" s="266"/>
      <c r="GUO152" s="266"/>
      <c r="GUP152" s="266"/>
      <c r="GUQ152" s="266"/>
      <c r="GUR152" s="266"/>
      <c r="GUS152" s="266"/>
      <c r="GUT152" s="266"/>
      <c r="GUU152" s="266"/>
      <c r="GUV152" s="266"/>
      <c r="GUW152" s="266"/>
      <c r="GUX152" s="266"/>
      <c r="GUY152" s="266"/>
      <c r="GUZ152" s="266"/>
      <c r="GVA152" s="266"/>
      <c r="GVB152" s="266"/>
      <c r="GVC152" s="266"/>
      <c r="GVD152" s="266"/>
      <c r="GVE152" s="266"/>
      <c r="GVF152" s="266"/>
      <c r="GVG152" s="266"/>
      <c r="GVH152" s="266"/>
      <c r="GVI152" s="266"/>
      <c r="GVJ152" s="266"/>
      <c r="GVK152" s="266"/>
      <c r="GVL152" s="266"/>
      <c r="GVM152" s="266"/>
      <c r="GVN152" s="266"/>
      <c r="GVO152" s="266"/>
      <c r="GVP152" s="266"/>
      <c r="GVQ152" s="266"/>
      <c r="GVR152" s="266"/>
      <c r="GVS152" s="266"/>
      <c r="GVT152" s="266"/>
      <c r="GVU152" s="266"/>
      <c r="GVV152" s="266"/>
      <c r="GVW152" s="266"/>
      <c r="GVX152" s="266"/>
      <c r="GVY152" s="266"/>
      <c r="GVZ152" s="266"/>
      <c r="GWA152" s="266"/>
      <c r="GWB152" s="266"/>
      <c r="GWC152" s="266"/>
      <c r="GWD152" s="266"/>
      <c r="GWE152" s="266"/>
      <c r="GWF152" s="266"/>
      <c r="GWG152" s="266"/>
      <c r="GWH152" s="266"/>
      <c r="GWI152" s="266"/>
      <c r="GWJ152" s="266"/>
      <c r="GWK152" s="266"/>
      <c r="GWL152" s="266"/>
      <c r="GWM152" s="266"/>
      <c r="GWN152" s="266"/>
      <c r="GWO152" s="266"/>
      <c r="GWP152" s="266"/>
      <c r="GWQ152" s="266"/>
      <c r="GWR152" s="266"/>
      <c r="GWS152" s="266"/>
      <c r="GWT152" s="266"/>
      <c r="GWU152" s="266"/>
      <c r="GWV152" s="266"/>
      <c r="GWW152" s="266"/>
      <c r="GWX152" s="266"/>
      <c r="GWY152" s="266"/>
      <c r="GWZ152" s="266"/>
      <c r="GXA152" s="266"/>
      <c r="GXB152" s="266"/>
      <c r="GXC152" s="266"/>
      <c r="GXD152" s="266"/>
      <c r="GXE152" s="266"/>
      <c r="GXF152" s="266"/>
      <c r="GXG152" s="266"/>
      <c r="GXH152" s="266"/>
      <c r="GXI152" s="266"/>
      <c r="GXJ152" s="266"/>
      <c r="GXK152" s="266"/>
      <c r="GXL152" s="266"/>
      <c r="GXM152" s="266"/>
      <c r="GXN152" s="266"/>
      <c r="GXO152" s="266"/>
      <c r="GXP152" s="266"/>
      <c r="GXQ152" s="266"/>
      <c r="GXR152" s="266"/>
      <c r="GXS152" s="266"/>
      <c r="GXT152" s="266"/>
      <c r="GXU152" s="266"/>
      <c r="GXV152" s="266"/>
      <c r="GXW152" s="266"/>
      <c r="GXX152" s="266"/>
      <c r="GXY152" s="266"/>
      <c r="GXZ152" s="266"/>
      <c r="GYA152" s="266"/>
      <c r="GYB152" s="266"/>
      <c r="GYC152" s="266"/>
      <c r="GYD152" s="266"/>
      <c r="GYE152" s="266"/>
      <c r="GYF152" s="266"/>
      <c r="GYG152" s="266"/>
      <c r="GYH152" s="266"/>
      <c r="GYI152" s="266"/>
      <c r="GYJ152" s="266"/>
      <c r="GYK152" s="266"/>
      <c r="GYL152" s="266"/>
      <c r="GYM152" s="266"/>
      <c r="GYN152" s="266"/>
      <c r="GYO152" s="266"/>
      <c r="GYP152" s="266"/>
      <c r="GYQ152" s="266"/>
      <c r="GYR152" s="266"/>
      <c r="GYS152" s="266"/>
      <c r="GYT152" s="266"/>
      <c r="GYU152" s="266"/>
      <c r="GYV152" s="266"/>
      <c r="GYW152" s="266"/>
      <c r="GYX152" s="266"/>
      <c r="GYY152" s="266"/>
      <c r="GYZ152" s="266"/>
      <c r="GZA152" s="266"/>
      <c r="GZB152" s="266"/>
      <c r="GZC152" s="266"/>
      <c r="GZD152" s="266"/>
      <c r="GZE152" s="266"/>
      <c r="GZF152" s="266"/>
      <c r="GZG152" s="266"/>
      <c r="GZH152" s="266"/>
      <c r="GZI152" s="266"/>
      <c r="GZJ152" s="266"/>
      <c r="GZK152" s="266"/>
      <c r="GZL152" s="266"/>
      <c r="GZM152" s="266"/>
      <c r="GZN152" s="266"/>
      <c r="GZO152" s="266"/>
      <c r="GZP152" s="266"/>
      <c r="GZQ152" s="266"/>
      <c r="GZR152" s="266"/>
      <c r="GZS152" s="266"/>
      <c r="GZT152" s="266"/>
      <c r="GZU152" s="266"/>
      <c r="GZV152" s="266"/>
      <c r="GZW152" s="266"/>
      <c r="GZX152" s="266"/>
      <c r="GZY152" s="266"/>
      <c r="GZZ152" s="266"/>
      <c r="HAA152" s="266"/>
      <c r="HAB152" s="266"/>
      <c r="HAC152" s="266"/>
      <c r="HAD152" s="266"/>
      <c r="HAE152" s="266"/>
      <c r="HAF152" s="266"/>
      <c r="HAG152" s="266"/>
      <c r="HAH152" s="266"/>
      <c r="HAI152" s="266"/>
      <c r="HAJ152" s="266"/>
      <c r="HAK152" s="266"/>
      <c r="HAL152" s="266"/>
      <c r="HAM152" s="266"/>
      <c r="HAN152" s="266"/>
      <c r="HAO152" s="266"/>
      <c r="HAP152" s="266"/>
      <c r="HAQ152" s="266"/>
      <c r="HAR152" s="266"/>
      <c r="HAS152" s="266"/>
      <c r="HAT152" s="266"/>
      <c r="HAU152" s="266"/>
      <c r="HAV152" s="266"/>
      <c r="HAW152" s="266"/>
      <c r="HAX152" s="266"/>
      <c r="HAY152" s="266"/>
      <c r="HAZ152" s="266"/>
      <c r="HBA152" s="266"/>
      <c r="HBB152" s="266"/>
      <c r="HBC152" s="266"/>
      <c r="HBD152" s="266"/>
      <c r="HBE152" s="266"/>
      <c r="HBF152" s="266"/>
      <c r="HBG152" s="266"/>
      <c r="HBH152" s="266"/>
      <c r="HBI152" s="266"/>
      <c r="HBJ152" s="266"/>
      <c r="HBK152" s="266"/>
      <c r="HBL152" s="266"/>
      <c r="HBM152" s="266"/>
      <c r="HBN152" s="266"/>
      <c r="HBO152" s="266"/>
      <c r="HBP152" s="266"/>
      <c r="HBQ152" s="266"/>
      <c r="HBR152" s="266"/>
      <c r="HBS152" s="266"/>
      <c r="HBT152" s="266"/>
      <c r="HBU152" s="266"/>
      <c r="HBV152" s="266"/>
      <c r="HBW152" s="266"/>
      <c r="HBX152" s="266"/>
      <c r="HBY152" s="266"/>
      <c r="HBZ152" s="266"/>
      <c r="HCA152" s="266"/>
      <c r="HCB152" s="266"/>
      <c r="HCC152" s="266"/>
      <c r="HCD152" s="266"/>
      <c r="HCE152" s="266"/>
      <c r="HCF152" s="266"/>
      <c r="HCG152" s="266"/>
      <c r="HCH152" s="266"/>
      <c r="HCI152" s="266"/>
      <c r="HCJ152" s="266"/>
      <c r="HCK152" s="266"/>
      <c r="HCL152" s="266"/>
      <c r="HCM152" s="266"/>
      <c r="HCN152" s="266"/>
      <c r="HCO152" s="266"/>
      <c r="HCP152" s="266"/>
      <c r="HCQ152" s="266"/>
      <c r="HCR152" s="266"/>
      <c r="HCS152" s="266"/>
      <c r="HCT152" s="266"/>
      <c r="HCU152" s="266"/>
      <c r="HCV152" s="266"/>
      <c r="HCW152" s="266"/>
      <c r="HCX152" s="266"/>
      <c r="HCY152" s="266"/>
      <c r="HCZ152" s="266"/>
      <c r="HDA152" s="266"/>
      <c r="HDB152" s="266"/>
      <c r="HDC152" s="266"/>
      <c r="HDD152" s="266"/>
      <c r="HDE152" s="266"/>
      <c r="HDF152" s="266"/>
      <c r="HDG152" s="266"/>
      <c r="HDH152" s="266"/>
      <c r="HDI152" s="266"/>
      <c r="HDJ152" s="266"/>
      <c r="HDK152" s="266"/>
      <c r="HDL152" s="266"/>
      <c r="HDM152" s="266"/>
      <c r="HDN152" s="266"/>
      <c r="HDO152" s="266"/>
      <c r="HDP152" s="266"/>
      <c r="HDQ152" s="266"/>
      <c r="HDR152" s="266"/>
      <c r="HDS152" s="266"/>
      <c r="HDT152" s="266"/>
      <c r="HDU152" s="266"/>
      <c r="HDV152" s="266"/>
      <c r="HDW152" s="266"/>
      <c r="HDX152" s="266"/>
      <c r="HDY152" s="266"/>
      <c r="HDZ152" s="266"/>
      <c r="HEA152" s="266"/>
      <c r="HEB152" s="266"/>
      <c r="HEC152" s="266"/>
      <c r="HED152" s="266"/>
      <c r="HEE152" s="266"/>
      <c r="HEF152" s="266"/>
      <c r="HEG152" s="266"/>
      <c r="HEH152" s="266"/>
      <c r="HEI152" s="266"/>
      <c r="HEJ152" s="266"/>
      <c r="HEK152" s="266"/>
      <c r="HEL152" s="266"/>
      <c r="HEM152" s="266"/>
      <c r="HEN152" s="266"/>
      <c r="HEO152" s="266"/>
      <c r="HEP152" s="266"/>
      <c r="HEQ152" s="266"/>
      <c r="HER152" s="266"/>
      <c r="HES152" s="266"/>
      <c r="HET152" s="266"/>
      <c r="HEU152" s="266"/>
      <c r="HEV152" s="266"/>
      <c r="HEW152" s="266"/>
      <c r="HEX152" s="266"/>
      <c r="HEY152" s="266"/>
      <c r="HEZ152" s="266"/>
      <c r="HFA152" s="266"/>
      <c r="HFB152" s="266"/>
      <c r="HFC152" s="266"/>
      <c r="HFD152" s="266"/>
      <c r="HFE152" s="266"/>
      <c r="HFF152" s="266"/>
      <c r="HFG152" s="266"/>
      <c r="HFH152" s="266"/>
      <c r="HFI152" s="266"/>
      <c r="HFJ152" s="266"/>
      <c r="HFK152" s="266"/>
      <c r="HFL152" s="266"/>
      <c r="HFM152" s="266"/>
      <c r="HFN152" s="266"/>
      <c r="HFO152" s="266"/>
      <c r="HFP152" s="266"/>
      <c r="HFQ152" s="266"/>
      <c r="HFR152" s="266"/>
      <c r="HFS152" s="266"/>
      <c r="HFT152" s="266"/>
      <c r="HFU152" s="266"/>
      <c r="HFV152" s="266"/>
      <c r="HFW152" s="266"/>
      <c r="HFX152" s="266"/>
      <c r="HFY152" s="266"/>
      <c r="HFZ152" s="266"/>
      <c r="HGA152" s="266"/>
      <c r="HGB152" s="266"/>
      <c r="HGC152" s="266"/>
      <c r="HGD152" s="266"/>
      <c r="HGE152" s="266"/>
      <c r="HGF152" s="266"/>
      <c r="HGG152" s="266"/>
      <c r="HGH152" s="266"/>
      <c r="HGI152" s="266"/>
      <c r="HGJ152" s="266"/>
      <c r="HGK152" s="266"/>
      <c r="HGL152" s="266"/>
      <c r="HGM152" s="266"/>
      <c r="HGN152" s="266"/>
      <c r="HGO152" s="266"/>
      <c r="HGP152" s="266"/>
      <c r="HGQ152" s="266"/>
      <c r="HGR152" s="266"/>
      <c r="HGS152" s="266"/>
      <c r="HGT152" s="266"/>
      <c r="HGU152" s="266"/>
      <c r="HGV152" s="266"/>
      <c r="HGW152" s="266"/>
      <c r="HGX152" s="266"/>
      <c r="HGY152" s="266"/>
      <c r="HGZ152" s="266"/>
      <c r="HHA152" s="266"/>
      <c r="HHB152" s="266"/>
      <c r="HHC152" s="266"/>
      <c r="HHD152" s="266"/>
      <c r="HHE152" s="266"/>
      <c r="HHF152" s="266"/>
      <c r="HHG152" s="266"/>
      <c r="HHH152" s="266"/>
      <c r="HHI152" s="266"/>
      <c r="HHJ152" s="266"/>
      <c r="HHK152" s="266"/>
      <c r="HHL152" s="266"/>
      <c r="HHM152" s="266"/>
      <c r="HHN152" s="266"/>
      <c r="HHO152" s="266"/>
      <c r="HHP152" s="266"/>
      <c r="HHQ152" s="266"/>
      <c r="HHR152" s="266"/>
      <c r="HHS152" s="266"/>
      <c r="HHT152" s="266"/>
      <c r="HHU152" s="266"/>
      <c r="HHV152" s="266"/>
      <c r="HHW152" s="266"/>
      <c r="HHX152" s="266"/>
      <c r="HHY152" s="266"/>
      <c r="HHZ152" s="266"/>
      <c r="HIA152" s="266"/>
      <c r="HIB152" s="266"/>
      <c r="HIC152" s="266"/>
      <c r="HID152" s="266"/>
      <c r="HIE152" s="266"/>
      <c r="HIF152" s="266"/>
      <c r="HIG152" s="266"/>
      <c r="HIH152" s="266"/>
      <c r="HII152" s="266"/>
      <c r="HIJ152" s="266"/>
      <c r="HIK152" s="266"/>
      <c r="HIL152" s="266"/>
      <c r="HIM152" s="266"/>
      <c r="HIN152" s="266"/>
      <c r="HIO152" s="266"/>
      <c r="HIP152" s="266"/>
      <c r="HIQ152" s="266"/>
      <c r="HIR152" s="266"/>
      <c r="HIS152" s="266"/>
      <c r="HIT152" s="266"/>
      <c r="HIU152" s="266"/>
      <c r="HIV152" s="266"/>
      <c r="HIW152" s="266"/>
      <c r="HIX152" s="266"/>
      <c r="HIY152" s="266"/>
      <c r="HIZ152" s="266"/>
      <c r="HJA152" s="266"/>
      <c r="HJB152" s="266"/>
      <c r="HJC152" s="266"/>
      <c r="HJD152" s="266"/>
      <c r="HJE152" s="266"/>
      <c r="HJF152" s="266"/>
      <c r="HJG152" s="266"/>
      <c r="HJH152" s="266"/>
      <c r="HJI152" s="266"/>
      <c r="HJJ152" s="266"/>
      <c r="HJK152" s="266"/>
      <c r="HJL152" s="266"/>
      <c r="HJM152" s="266"/>
      <c r="HJN152" s="266"/>
      <c r="HJO152" s="266"/>
      <c r="HJP152" s="266"/>
      <c r="HJQ152" s="266"/>
      <c r="HJR152" s="266"/>
      <c r="HJS152" s="266"/>
      <c r="HJT152" s="266"/>
      <c r="HJU152" s="266"/>
      <c r="HJV152" s="266"/>
      <c r="HJW152" s="266"/>
      <c r="HJX152" s="266"/>
      <c r="HJY152" s="266"/>
      <c r="HJZ152" s="266"/>
      <c r="HKA152" s="266"/>
      <c r="HKB152" s="266"/>
      <c r="HKC152" s="266"/>
      <c r="HKD152" s="266"/>
      <c r="HKE152" s="266"/>
      <c r="HKF152" s="266"/>
      <c r="HKG152" s="266"/>
      <c r="HKH152" s="266"/>
      <c r="HKI152" s="266"/>
      <c r="HKJ152" s="266"/>
      <c r="HKK152" s="266"/>
      <c r="HKL152" s="266"/>
      <c r="HKM152" s="266"/>
      <c r="HKN152" s="266"/>
      <c r="HKO152" s="266"/>
      <c r="HKP152" s="266"/>
      <c r="HKQ152" s="266"/>
      <c r="HKR152" s="266"/>
      <c r="HKS152" s="266"/>
      <c r="HKT152" s="266"/>
      <c r="HKU152" s="266"/>
      <c r="HKV152" s="266"/>
      <c r="HKW152" s="266"/>
      <c r="HKX152" s="266"/>
      <c r="HKY152" s="266"/>
      <c r="HKZ152" s="266"/>
      <c r="HLA152" s="266"/>
      <c r="HLB152" s="266"/>
      <c r="HLC152" s="266"/>
      <c r="HLD152" s="266"/>
      <c r="HLE152" s="266"/>
      <c r="HLF152" s="266"/>
      <c r="HLG152" s="266"/>
      <c r="HLH152" s="266"/>
      <c r="HLI152" s="266"/>
      <c r="HLJ152" s="266"/>
      <c r="HLK152" s="266"/>
      <c r="HLL152" s="266"/>
      <c r="HLM152" s="266"/>
      <c r="HLN152" s="266"/>
      <c r="HLO152" s="266"/>
      <c r="HLP152" s="266"/>
      <c r="HLQ152" s="266"/>
      <c r="HLR152" s="266"/>
      <c r="HLS152" s="266"/>
      <c r="HLT152" s="266"/>
      <c r="HLU152" s="266"/>
      <c r="HLV152" s="266"/>
      <c r="HLW152" s="266"/>
      <c r="HLX152" s="266"/>
      <c r="HLY152" s="266"/>
      <c r="HLZ152" s="266"/>
      <c r="HMA152" s="266"/>
      <c r="HMB152" s="266"/>
      <c r="HMC152" s="266"/>
      <c r="HMD152" s="266"/>
      <c r="HME152" s="266"/>
      <c r="HMF152" s="266"/>
      <c r="HMG152" s="266"/>
      <c r="HMH152" s="266"/>
      <c r="HMI152" s="266"/>
      <c r="HMJ152" s="266"/>
      <c r="HMK152" s="266"/>
      <c r="HML152" s="266"/>
      <c r="HMM152" s="266"/>
      <c r="HMN152" s="266"/>
      <c r="HMO152" s="266"/>
      <c r="HMP152" s="266"/>
      <c r="HMQ152" s="266"/>
      <c r="HMR152" s="266"/>
      <c r="HMS152" s="266"/>
      <c r="HMT152" s="266"/>
      <c r="HMU152" s="266"/>
      <c r="HMV152" s="266"/>
      <c r="HMW152" s="266"/>
      <c r="HMX152" s="266"/>
      <c r="HMY152" s="266"/>
      <c r="HMZ152" s="266"/>
      <c r="HNA152" s="266"/>
      <c r="HNB152" s="266"/>
      <c r="HNC152" s="266"/>
      <c r="HND152" s="266"/>
      <c r="HNE152" s="266"/>
      <c r="HNF152" s="266"/>
      <c r="HNG152" s="266"/>
      <c r="HNH152" s="266"/>
      <c r="HNI152" s="266"/>
      <c r="HNJ152" s="266"/>
      <c r="HNK152" s="266"/>
      <c r="HNL152" s="266"/>
      <c r="HNM152" s="266"/>
      <c r="HNN152" s="266"/>
      <c r="HNO152" s="266"/>
      <c r="HNP152" s="266"/>
      <c r="HNQ152" s="266"/>
      <c r="HNR152" s="266"/>
      <c r="HNS152" s="266"/>
      <c r="HNT152" s="266"/>
      <c r="HNU152" s="266"/>
      <c r="HNV152" s="266"/>
      <c r="HNW152" s="266"/>
      <c r="HNX152" s="266"/>
      <c r="HNY152" s="266"/>
      <c r="HNZ152" s="266"/>
      <c r="HOA152" s="266"/>
      <c r="HOB152" s="266"/>
      <c r="HOC152" s="266"/>
      <c r="HOD152" s="266"/>
      <c r="HOE152" s="266"/>
      <c r="HOF152" s="266"/>
      <c r="HOG152" s="266"/>
      <c r="HOH152" s="266"/>
      <c r="HOI152" s="266"/>
      <c r="HOJ152" s="266"/>
      <c r="HOK152" s="266"/>
      <c r="HOL152" s="266"/>
      <c r="HOM152" s="266"/>
      <c r="HON152" s="266"/>
      <c r="HOO152" s="266"/>
      <c r="HOP152" s="266"/>
      <c r="HOQ152" s="266"/>
      <c r="HOR152" s="266"/>
      <c r="HOS152" s="266"/>
      <c r="HOT152" s="266"/>
      <c r="HOU152" s="266"/>
      <c r="HOV152" s="266"/>
      <c r="HOW152" s="266"/>
      <c r="HOX152" s="266"/>
      <c r="HOY152" s="266"/>
      <c r="HOZ152" s="266"/>
      <c r="HPA152" s="266"/>
      <c r="HPB152" s="266"/>
      <c r="HPC152" s="266"/>
      <c r="HPD152" s="266"/>
      <c r="HPE152" s="266"/>
      <c r="HPF152" s="266"/>
      <c r="HPG152" s="266"/>
      <c r="HPH152" s="266"/>
      <c r="HPI152" s="266"/>
      <c r="HPJ152" s="266"/>
      <c r="HPK152" s="266"/>
      <c r="HPL152" s="266"/>
      <c r="HPM152" s="266"/>
      <c r="HPN152" s="266"/>
      <c r="HPO152" s="266"/>
      <c r="HPP152" s="266"/>
      <c r="HPQ152" s="266"/>
      <c r="HPR152" s="266"/>
      <c r="HPS152" s="266"/>
      <c r="HPT152" s="266"/>
      <c r="HPU152" s="266"/>
      <c r="HPV152" s="266"/>
      <c r="HPW152" s="266"/>
      <c r="HPX152" s="266"/>
      <c r="HPY152" s="266"/>
      <c r="HPZ152" s="266"/>
      <c r="HQA152" s="266"/>
      <c r="HQB152" s="266"/>
      <c r="HQC152" s="266"/>
      <c r="HQD152" s="266"/>
      <c r="HQE152" s="266"/>
      <c r="HQF152" s="266"/>
      <c r="HQG152" s="266"/>
      <c r="HQH152" s="266"/>
      <c r="HQI152" s="266"/>
      <c r="HQJ152" s="266"/>
      <c r="HQK152" s="266"/>
      <c r="HQL152" s="266"/>
      <c r="HQM152" s="266"/>
      <c r="HQN152" s="266"/>
      <c r="HQO152" s="266"/>
      <c r="HQP152" s="266"/>
      <c r="HQQ152" s="266"/>
      <c r="HQR152" s="266"/>
      <c r="HQS152" s="266"/>
      <c r="HQT152" s="266"/>
      <c r="HQU152" s="266"/>
      <c r="HQV152" s="266"/>
      <c r="HQW152" s="266"/>
      <c r="HQX152" s="266"/>
      <c r="HQY152" s="266"/>
      <c r="HQZ152" s="266"/>
      <c r="HRA152" s="266"/>
      <c r="HRB152" s="266"/>
      <c r="HRC152" s="266"/>
      <c r="HRD152" s="266"/>
      <c r="HRE152" s="266"/>
      <c r="HRF152" s="266"/>
      <c r="HRG152" s="266"/>
      <c r="HRH152" s="266"/>
      <c r="HRI152" s="266"/>
      <c r="HRJ152" s="266"/>
      <c r="HRK152" s="266"/>
      <c r="HRL152" s="266"/>
      <c r="HRM152" s="266"/>
      <c r="HRN152" s="266"/>
      <c r="HRO152" s="266"/>
      <c r="HRP152" s="266"/>
      <c r="HRQ152" s="266"/>
      <c r="HRR152" s="266"/>
      <c r="HRS152" s="266"/>
      <c r="HRT152" s="266"/>
      <c r="HRU152" s="266"/>
      <c r="HRV152" s="266"/>
      <c r="HRW152" s="266"/>
      <c r="HRX152" s="266"/>
      <c r="HRY152" s="266"/>
      <c r="HRZ152" s="266"/>
      <c r="HSA152" s="266"/>
      <c r="HSB152" s="266"/>
      <c r="HSC152" s="266"/>
      <c r="HSD152" s="266"/>
      <c r="HSE152" s="266"/>
      <c r="HSF152" s="266"/>
      <c r="HSG152" s="266"/>
      <c r="HSH152" s="266"/>
      <c r="HSI152" s="266"/>
      <c r="HSJ152" s="266"/>
      <c r="HSK152" s="266"/>
      <c r="HSL152" s="266"/>
      <c r="HSM152" s="266"/>
      <c r="HSN152" s="266"/>
      <c r="HSO152" s="266"/>
      <c r="HSP152" s="266"/>
      <c r="HSQ152" s="266"/>
      <c r="HSR152" s="266"/>
      <c r="HSS152" s="266"/>
      <c r="HST152" s="266"/>
      <c r="HSU152" s="266"/>
      <c r="HSV152" s="266"/>
      <c r="HSW152" s="266"/>
      <c r="HSX152" s="266"/>
      <c r="HSY152" s="266"/>
      <c r="HSZ152" s="266"/>
      <c r="HTA152" s="266"/>
      <c r="HTB152" s="266"/>
      <c r="HTC152" s="266"/>
      <c r="HTD152" s="266"/>
      <c r="HTE152" s="266"/>
      <c r="HTF152" s="266"/>
      <c r="HTG152" s="266"/>
      <c r="HTH152" s="266"/>
      <c r="HTI152" s="266"/>
      <c r="HTJ152" s="266"/>
      <c r="HTK152" s="266"/>
      <c r="HTL152" s="266"/>
      <c r="HTM152" s="266"/>
      <c r="HTN152" s="266"/>
      <c r="HTO152" s="266"/>
      <c r="HTP152" s="266"/>
      <c r="HTQ152" s="266"/>
      <c r="HTR152" s="266"/>
      <c r="HTS152" s="266"/>
      <c r="HTT152" s="266"/>
      <c r="HTU152" s="266"/>
      <c r="HTV152" s="266"/>
      <c r="HTW152" s="266"/>
      <c r="HTX152" s="266"/>
      <c r="HTY152" s="266"/>
      <c r="HTZ152" s="266"/>
      <c r="HUA152" s="266"/>
      <c r="HUB152" s="266"/>
      <c r="HUC152" s="266"/>
      <c r="HUD152" s="266"/>
      <c r="HUE152" s="266"/>
      <c r="HUF152" s="266"/>
      <c r="HUG152" s="266"/>
      <c r="HUH152" s="266"/>
      <c r="HUI152" s="266"/>
      <c r="HUJ152" s="266"/>
      <c r="HUK152" s="266"/>
      <c r="HUL152" s="266"/>
      <c r="HUM152" s="266"/>
      <c r="HUN152" s="266"/>
      <c r="HUO152" s="266"/>
      <c r="HUP152" s="266"/>
      <c r="HUQ152" s="266"/>
      <c r="HUR152" s="266"/>
      <c r="HUS152" s="266"/>
      <c r="HUT152" s="266"/>
      <c r="HUU152" s="266"/>
      <c r="HUV152" s="266"/>
      <c r="HUW152" s="266"/>
      <c r="HUX152" s="266"/>
      <c r="HUY152" s="266"/>
      <c r="HUZ152" s="266"/>
      <c r="HVA152" s="266"/>
      <c r="HVB152" s="266"/>
      <c r="HVC152" s="266"/>
      <c r="HVD152" s="266"/>
      <c r="HVE152" s="266"/>
      <c r="HVF152" s="266"/>
      <c r="HVG152" s="266"/>
      <c r="HVH152" s="266"/>
      <c r="HVI152" s="266"/>
      <c r="HVJ152" s="266"/>
      <c r="HVK152" s="266"/>
      <c r="HVL152" s="266"/>
      <c r="HVM152" s="266"/>
      <c r="HVN152" s="266"/>
      <c r="HVO152" s="266"/>
      <c r="HVP152" s="266"/>
      <c r="HVQ152" s="266"/>
      <c r="HVR152" s="266"/>
      <c r="HVS152" s="266"/>
      <c r="HVT152" s="266"/>
      <c r="HVU152" s="266"/>
      <c r="HVV152" s="266"/>
      <c r="HVW152" s="266"/>
      <c r="HVX152" s="266"/>
      <c r="HVY152" s="266"/>
      <c r="HVZ152" s="266"/>
      <c r="HWA152" s="266"/>
      <c r="HWB152" s="266"/>
      <c r="HWC152" s="266"/>
      <c r="HWD152" s="266"/>
      <c r="HWE152" s="266"/>
      <c r="HWF152" s="266"/>
      <c r="HWG152" s="266"/>
      <c r="HWH152" s="266"/>
      <c r="HWI152" s="266"/>
      <c r="HWJ152" s="266"/>
      <c r="HWK152" s="266"/>
      <c r="HWL152" s="266"/>
      <c r="HWM152" s="266"/>
      <c r="HWN152" s="266"/>
      <c r="HWO152" s="266"/>
      <c r="HWP152" s="266"/>
      <c r="HWQ152" s="266"/>
      <c r="HWR152" s="266"/>
      <c r="HWS152" s="266"/>
      <c r="HWT152" s="266"/>
      <c r="HWU152" s="266"/>
      <c r="HWV152" s="266"/>
      <c r="HWW152" s="266"/>
      <c r="HWX152" s="266"/>
      <c r="HWY152" s="266"/>
      <c r="HWZ152" s="266"/>
      <c r="HXA152" s="266"/>
      <c r="HXB152" s="266"/>
      <c r="HXC152" s="266"/>
      <c r="HXD152" s="266"/>
      <c r="HXE152" s="266"/>
      <c r="HXF152" s="266"/>
      <c r="HXG152" s="266"/>
      <c r="HXH152" s="266"/>
      <c r="HXI152" s="266"/>
      <c r="HXJ152" s="266"/>
      <c r="HXK152" s="266"/>
      <c r="HXL152" s="266"/>
      <c r="HXM152" s="266"/>
      <c r="HXN152" s="266"/>
      <c r="HXO152" s="266"/>
      <c r="HXP152" s="266"/>
      <c r="HXQ152" s="266"/>
      <c r="HXR152" s="266"/>
      <c r="HXS152" s="266"/>
      <c r="HXT152" s="266"/>
      <c r="HXU152" s="266"/>
      <c r="HXV152" s="266"/>
      <c r="HXW152" s="266"/>
      <c r="HXX152" s="266"/>
      <c r="HXY152" s="266"/>
      <c r="HXZ152" s="266"/>
      <c r="HYA152" s="266"/>
      <c r="HYB152" s="266"/>
      <c r="HYC152" s="266"/>
      <c r="HYD152" s="266"/>
      <c r="HYE152" s="266"/>
      <c r="HYF152" s="266"/>
      <c r="HYG152" s="266"/>
      <c r="HYH152" s="266"/>
      <c r="HYI152" s="266"/>
      <c r="HYJ152" s="266"/>
      <c r="HYK152" s="266"/>
      <c r="HYL152" s="266"/>
      <c r="HYM152" s="266"/>
      <c r="HYN152" s="266"/>
      <c r="HYO152" s="266"/>
      <c r="HYP152" s="266"/>
      <c r="HYQ152" s="266"/>
      <c r="HYR152" s="266"/>
      <c r="HYS152" s="266"/>
      <c r="HYT152" s="266"/>
      <c r="HYU152" s="266"/>
      <c r="HYV152" s="266"/>
      <c r="HYW152" s="266"/>
      <c r="HYX152" s="266"/>
      <c r="HYY152" s="266"/>
      <c r="HYZ152" s="266"/>
      <c r="HZA152" s="266"/>
      <c r="HZB152" s="266"/>
      <c r="HZC152" s="266"/>
      <c r="HZD152" s="266"/>
      <c r="HZE152" s="266"/>
      <c r="HZF152" s="266"/>
      <c r="HZG152" s="266"/>
      <c r="HZH152" s="266"/>
      <c r="HZI152" s="266"/>
      <c r="HZJ152" s="266"/>
      <c r="HZK152" s="266"/>
      <c r="HZL152" s="266"/>
      <c r="HZM152" s="266"/>
      <c r="HZN152" s="266"/>
      <c r="HZO152" s="266"/>
      <c r="HZP152" s="266"/>
      <c r="HZQ152" s="266"/>
      <c r="HZR152" s="266"/>
      <c r="HZS152" s="266"/>
      <c r="HZT152" s="266"/>
      <c r="HZU152" s="266"/>
      <c r="HZV152" s="266"/>
      <c r="HZW152" s="266"/>
      <c r="HZX152" s="266"/>
      <c r="HZY152" s="266"/>
      <c r="HZZ152" s="266"/>
      <c r="IAA152" s="266"/>
      <c r="IAB152" s="266"/>
      <c r="IAC152" s="266"/>
      <c r="IAD152" s="266"/>
      <c r="IAE152" s="266"/>
      <c r="IAF152" s="266"/>
      <c r="IAG152" s="266"/>
      <c r="IAH152" s="266"/>
      <c r="IAI152" s="266"/>
      <c r="IAJ152" s="266"/>
      <c r="IAK152" s="266"/>
      <c r="IAL152" s="266"/>
      <c r="IAM152" s="266"/>
      <c r="IAN152" s="266"/>
      <c r="IAO152" s="266"/>
      <c r="IAP152" s="266"/>
      <c r="IAQ152" s="266"/>
      <c r="IAR152" s="266"/>
      <c r="IAS152" s="266"/>
      <c r="IAT152" s="266"/>
      <c r="IAU152" s="266"/>
      <c r="IAV152" s="266"/>
      <c r="IAW152" s="266"/>
      <c r="IAX152" s="266"/>
      <c r="IAY152" s="266"/>
      <c r="IAZ152" s="266"/>
      <c r="IBA152" s="266"/>
      <c r="IBB152" s="266"/>
      <c r="IBC152" s="266"/>
      <c r="IBD152" s="266"/>
      <c r="IBE152" s="266"/>
      <c r="IBF152" s="266"/>
      <c r="IBG152" s="266"/>
      <c r="IBH152" s="266"/>
      <c r="IBI152" s="266"/>
      <c r="IBJ152" s="266"/>
      <c r="IBK152" s="266"/>
      <c r="IBL152" s="266"/>
      <c r="IBM152" s="266"/>
      <c r="IBN152" s="266"/>
      <c r="IBO152" s="266"/>
      <c r="IBP152" s="266"/>
      <c r="IBQ152" s="266"/>
      <c r="IBR152" s="266"/>
      <c r="IBS152" s="266"/>
      <c r="IBT152" s="266"/>
      <c r="IBU152" s="266"/>
      <c r="IBV152" s="266"/>
      <c r="IBW152" s="266"/>
      <c r="IBX152" s="266"/>
      <c r="IBY152" s="266"/>
      <c r="IBZ152" s="266"/>
      <c r="ICA152" s="266"/>
      <c r="ICB152" s="266"/>
      <c r="ICC152" s="266"/>
      <c r="ICD152" s="266"/>
      <c r="ICE152" s="266"/>
      <c r="ICF152" s="266"/>
      <c r="ICG152" s="266"/>
      <c r="ICH152" s="266"/>
      <c r="ICI152" s="266"/>
      <c r="ICJ152" s="266"/>
      <c r="ICK152" s="266"/>
      <c r="ICL152" s="266"/>
      <c r="ICM152" s="266"/>
      <c r="ICN152" s="266"/>
      <c r="ICO152" s="266"/>
      <c r="ICP152" s="266"/>
      <c r="ICQ152" s="266"/>
      <c r="ICR152" s="266"/>
      <c r="ICS152" s="266"/>
      <c r="ICT152" s="266"/>
      <c r="ICU152" s="266"/>
      <c r="ICV152" s="266"/>
      <c r="ICW152" s="266"/>
      <c r="ICX152" s="266"/>
      <c r="ICY152" s="266"/>
      <c r="ICZ152" s="266"/>
      <c r="IDA152" s="266"/>
      <c r="IDB152" s="266"/>
      <c r="IDC152" s="266"/>
      <c r="IDD152" s="266"/>
      <c r="IDE152" s="266"/>
      <c r="IDF152" s="266"/>
      <c r="IDG152" s="266"/>
      <c r="IDH152" s="266"/>
      <c r="IDI152" s="266"/>
      <c r="IDJ152" s="266"/>
      <c r="IDK152" s="266"/>
      <c r="IDL152" s="266"/>
      <c r="IDM152" s="266"/>
      <c r="IDN152" s="266"/>
      <c r="IDO152" s="266"/>
      <c r="IDP152" s="266"/>
      <c r="IDQ152" s="266"/>
      <c r="IDR152" s="266"/>
      <c r="IDS152" s="266"/>
      <c r="IDT152" s="266"/>
      <c r="IDU152" s="266"/>
      <c r="IDV152" s="266"/>
      <c r="IDW152" s="266"/>
      <c r="IDX152" s="266"/>
      <c r="IDY152" s="266"/>
      <c r="IDZ152" s="266"/>
      <c r="IEA152" s="266"/>
      <c r="IEB152" s="266"/>
      <c r="IEC152" s="266"/>
      <c r="IED152" s="266"/>
      <c r="IEE152" s="266"/>
      <c r="IEF152" s="266"/>
      <c r="IEG152" s="266"/>
      <c r="IEH152" s="266"/>
      <c r="IEI152" s="266"/>
      <c r="IEJ152" s="266"/>
      <c r="IEK152" s="266"/>
      <c r="IEL152" s="266"/>
      <c r="IEM152" s="266"/>
      <c r="IEN152" s="266"/>
      <c r="IEO152" s="266"/>
      <c r="IEP152" s="266"/>
      <c r="IEQ152" s="266"/>
      <c r="IER152" s="266"/>
      <c r="IES152" s="266"/>
      <c r="IET152" s="266"/>
      <c r="IEU152" s="266"/>
      <c r="IEV152" s="266"/>
      <c r="IEW152" s="266"/>
      <c r="IEX152" s="266"/>
      <c r="IEY152" s="266"/>
      <c r="IEZ152" s="266"/>
      <c r="IFA152" s="266"/>
      <c r="IFB152" s="266"/>
      <c r="IFC152" s="266"/>
      <c r="IFD152" s="266"/>
      <c r="IFE152" s="266"/>
      <c r="IFF152" s="266"/>
      <c r="IFG152" s="266"/>
      <c r="IFH152" s="266"/>
      <c r="IFI152" s="266"/>
      <c r="IFJ152" s="266"/>
      <c r="IFK152" s="266"/>
      <c r="IFL152" s="266"/>
      <c r="IFM152" s="266"/>
      <c r="IFN152" s="266"/>
      <c r="IFO152" s="266"/>
      <c r="IFP152" s="266"/>
      <c r="IFQ152" s="266"/>
      <c r="IFR152" s="266"/>
      <c r="IFS152" s="266"/>
      <c r="IFT152" s="266"/>
      <c r="IFU152" s="266"/>
      <c r="IFV152" s="266"/>
      <c r="IFW152" s="266"/>
      <c r="IFX152" s="266"/>
      <c r="IFY152" s="266"/>
      <c r="IFZ152" s="266"/>
      <c r="IGA152" s="266"/>
      <c r="IGB152" s="266"/>
      <c r="IGC152" s="266"/>
      <c r="IGD152" s="266"/>
      <c r="IGE152" s="266"/>
      <c r="IGF152" s="266"/>
      <c r="IGG152" s="266"/>
      <c r="IGH152" s="266"/>
      <c r="IGI152" s="266"/>
      <c r="IGJ152" s="266"/>
      <c r="IGK152" s="266"/>
      <c r="IGL152" s="266"/>
      <c r="IGM152" s="266"/>
      <c r="IGN152" s="266"/>
      <c r="IGO152" s="266"/>
      <c r="IGP152" s="266"/>
      <c r="IGQ152" s="266"/>
      <c r="IGR152" s="266"/>
      <c r="IGS152" s="266"/>
      <c r="IGT152" s="266"/>
      <c r="IGU152" s="266"/>
      <c r="IGV152" s="266"/>
      <c r="IGW152" s="266"/>
      <c r="IGX152" s="266"/>
      <c r="IGY152" s="266"/>
      <c r="IGZ152" s="266"/>
      <c r="IHA152" s="266"/>
      <c r="IHB152" s="266"/>
      <c r="IHC152" s="266"/>
      <c r="IHD152" s="266"/>
      <c r="IHE152" s="266"/>
      <c r="IHF152" s="266"/>
      <c r="IHG152" s="266"/>
      <c r="IHH152" s="266"/>
      <c r="IHI152" s="266"/>
      <c r="IHJ152" s="266"/>
      <c r="IHK152" s="266"/>
      <c r="IHL152" s="266"/>
      <c r="IHM152" s="266"/>
      <c r="IHN152" s="266"/>
      <c r="IHO152" s="266"/>
      <c r="IHP152" s="266"/>
      <c r="IHQ152" s="266"/>
      <c r="IHR152" s="266"/>
      <c r="IHS152" s="266"/>
      <c r="IHT152" s="266"/>
      <c r="IHU152" s="266"/>
      <c r="IHV152" s="266"/>
      <c r="IHW152" s="266"/>
      <c r="IHX152" s="266"/>
      <c r="IHY152" s="266"/>
      <c r="IHZ152" s="266"/>
      <c r="IIA152" s="266"/>
      <c r="IIB152" s="266"/>
      <c r="IIC152" s="266"/>
      <c r="IID152" s="266"/>
      <c r="IIE152" s="266"/>
      <c r="IIF152" s="266"/>
      <c r="IIG152" s="266"/>
      <c r="IIH152" s="266"/>
      <c r="III152" s="266"/>
      <c r="IIJ152" s="266"/>
      <c r="IIK152" s="266"/>
      <c r="IIL152" s="266"/>
      <c r="IIM152" s="266"/>
      <c r="IIN152" s="266"/>
      <c r="IIO152" s="266"/>
      <c r="IIP152" s="266"/>
      <c r="IIQ152" s="266"/>
      <c r="IIR152" s="266"/>
      <c r="IIS152" s="266"/>
      <c r="IIT152" s="266"/>
      <c r="IIU152" s="266"/>
      <c r="IIV152" s="266"/>
      <c r="IIW152" s="266"/>
      <c r="IIX152" s="266"/>
      <c r="IIY152" s="266"/>
      <c r="IIZ152" s="266"/>
      <c r="IJA152" s="266"/>
      <c r="IJB152" s="266"/>
      <c r="IJC152" s="266"/>
      <c r="IJD152" s="266"/>
      <c r="IJE152" s="266"/>
      <c r="IJF152" s="266"/>
      <c r="IJG152" s="266"/>
      <c r="IJH152" s="266"/>
      <c r="IJI152" s="266"/>
      <c r="IJJ152" s="266"/>
      <c r="IJK152" s="266"/>
      <c r="IJL152" s="266"/>
      <c r="IJM152" s="266"/>
      <c r="IJN152" s="266"/>
      <c r="IJO152" s="266"/>
      <c r="IJP152" s="266"/>
      <c r="IJQ152" s="266"/>
      <c r="IJR152" s="266"/>
      <c r="IJS152" s="266"/>
      <c r="IJT152" s="266"/>
      <c r="IJU152" s="266"/>
      <c r="IJV152" s="266"/>
      <c r="IJW152" s="266"/>
      <c r="IJX152" s="266"/>
      <c r="IJY152" s="266"/>
      <c r="IJZ152" s="266"/>
      <c r="IKA152" s="266"/>
      <c r="IKB152" s="266"/>
      <c r="IKC152" s="266"/>
      <c r="IKD152" s="266"/>
      <c r="IKE152" s="266"/>
      <c r="IKF152" s="266"/>
      <c r="IKG152" s="266"/>
      <c r="IKH152" s="266"/>
      <c r="IKI152" s="266"/>
      <c r="IKJ152" s="266"/>
      <c r="IKK152" s="266"/>
      <c r="IKL152" s="266"/>
      <c r="IKM152" s="266"/>
      <c r="IKN152" s="266"/>
      <c r="IKO152" s="266"/>
      <c r="IKP152" s="266"/>
      <c r="IKQ152" s="266"/>
      <c r="IKR152" s="266"/>
      <c r="IKS152" s="266"/>
      <c r="IKT152" s="266"/>
      <c r="IKU152" s="266"/>
      <c r="IKV152" s="266"/>
      <c r="IKW152" s="266"/>
      <c r="IKX152" s="266"/>
      <c r="IKY152" s="266"/>
      <c r="IKZ152" s="266"/>
      <c r="ILA152" s="266"/>
      <c r="ILB152" s="266"/>
      <c r="ILC152" s="266"/>
      <c r="ILD152" s="266"/>
      <c r="ILE152" s="266"/>
      <c r="ILF152" s="266"/>
      <c r="ILG152" s="266"/>
      <c r="ILH152" s="266"/>
      <c r="ILI152" s="266"/>
      <c r="ILJ152" s="266"/>
      <c r="ILK152" s="266"/>
      <c r="ILL152" s="266"/>
      <c r="ILM152" s="266"/>
      <c r="ILN152" s="266"/>
      <c r="ILO152" s="266"/>
      <c r="ILP152" s="266"/>
      <c r="ILQ152" s="266"/>
      <c r="ILR152" s="266"/>
      <c r="ILS152" s="266"/>
      <c r="ILT152" s="266"/>
      <c r="ILU152" s="266"/>
      <c r="ILV152" s="266"/>
      <c r="ILW152" s="266"/>
      <c r="ILX152" s="266"/>
      <c r="ILY152" s="266"/>
      <c r="ILZ152" s="266"/>
      <c r="IMA152" s="266"/>
      <c r="IMB152" s="266"/>
      <c r="IMC152" s="266"/>
      <c r="IMD152" s="266"/>
      <c r="IME152" s="266"/>
      <c r="IMF152" s="266"/>
      <c r="IMG152" s="266"/>
      <c r="IMH152" s="266"/>
      <c r="IMI152" s="266"/>
      <c r="IMJ152" s="266"/>
      <c r="IMK152" s="266"/>
      <c r="IML152" s="266"/>
      <c r="IMM152" s="266"/>
      <c r="IMN152" s="266"/>
      <c r="IMO152" s="266"/>
      <c r="IMP152" s="266"/>
      <c r="IMQ152" s="266"/>
      <c r="IMR152" s="266"/>
      <c r="IMS152" s="266"/>
      <c r="IMT152" s="266"/>
      <c r="IMU152" s="266"/>
      <c r="IMV152" s="266"/>
      <c r="IMW152" s="266"/>
      <c r="IMX152" s="266"/>
      <c r="IMY152" s="266"/>
      <c r="IMZ152" s="266"/>
      <c r="INA152" s="266"/>
      <c r="INB152" s="266"/>
      <c r="INC152" s="266"/>
      <c r="IND152" s="266"/>
      <c r="INE152" s="266"/>
      <c r="INF152" s="266"/>
      <c r="ING152" s="266"/>
      <c r="INH152" s="266"/>
      <c r="INI152" s="266"/>
      <c r="INJ152" s="266"/>
      <c r="INK152" s="266"/>
      <c r="INL152" s="266"/>
      <c r="INM152" s="266"/>
      <c r="INN152" s="266"/>
      <c r="INO152" s="266"/>
      <c r="INP152" s="266"/>
      <c r="INQ152" s="266"/>
      <c r="INR152" s="266"/>
      <c r="INS152" s="266"/>
      <c r="INT152" s="266"/>
      <c r="INU152" s="266"/>
      <c r="INV152" s="266"/>
      <c r="INW152" s="266"/>
      <c r="INX152" s="266"/>
      <c r="INY152" s="266"/>
      <c r="INZ152" s="266"/>
      <c r="IOA152" s="266"/>
      <c r="IOB152" s="266"/>
      <c r="IOC152" s="266"/>
      <c r="IOD152" s="266"/>
      <c r="IOE152" s="266"/>
      <c r="IOF152" s="266"/>
      <c r="IOG152" s="266"/>
      <c r="IOH152" s="266"/>
      <c r="IOI152" s="266"/>
      <c r="IOJ152" s="266"/>
      <c r="IOK152" s="266"/>
      <c r="IOL152" s="266"/>
      <c r="IOM152" s="266"/>
      <c r="ION152" s="266"/>
      <c r="IOO152" s="266"/>
      <c r="IOP152" s="266"/>
      <c r="IOQ152" s="266"/>
      <c r="IOR152" s="266"/>
      <c r="IOS152" s="266"/>
      <c r="IOT152" s="266"/>
      <c r="IOU152" s="266"/>
      <c r="IOV152" s="266"/>
      <c r="IOW152" s="266"/>
      <c r="IOX152" s="266"/>
      <c r="IOY152" s="266"/>
      <c r="IOZ152" s="266"/>
      <c r="IPA152" s="266"/>
      <c r="IPB152" s="266"/>
      <c r="IPC152" s="266"/>
      <c r="IPD152" s="266"/>
      <c r="IPE152" s="266"/>
      <c r="IPF152" s="266"/>
      <c r="IPG152" s="266"/>
      <c r="IPH152" s="266"/>
      <c r="IPI152" s="266"/>
      <c r="IPJ152" s="266"/>
      <c r="IPK152" s="266"/>
      <c r="IPL152" s="266"/>
      <c r="IPM152" s="266"/>
      <c r="IPN152" s="266"/>
      <c r="IPO152" s="266"/>
      <c r="IPP152" s="266"/>
      <c r="IPQ152" s="266"/>
      <c r="IPR152" s="266"/>
      <c r="IPS152" s="266"/>
      <c r="IPT152" s="266"/>
      <c r="IPU152" s="266"/>
      <c r="IPV152" s="266"/>
      <c r="IPW152" s="266"/>
      <c r="IPX152" s="266"/>
      <c r="IPY152" s="266"/>
      <c r="IPZ152" s="266"/>
      <c r="IQA152" s="266"/>
      <c r="IQB152" s="266"/>
      <c r="IQC152" s="266"/>
      <c r="IQD152" s="266"/>
      <c r="IQE152" s="266"/>
      <c r="IQF152" s="266"/>
      <c r="IQG152" s="266"/>
      <c r="IQH152" s="266"/>
      <c r="IQI152" s="266"/>
      <c r="IQJ152" s="266"/>
      <c r="IQK152" s="266"/>
      <c r="IQL152" s="266"/>
      <c r="IQM152" s="266"/>
      <c r="IQN152" s="266"/>
      <c r="IQO152" s="266"/>
      <c r="IQP152" s="266"/>
      <c r="IQQ152" s="266"/>
      <c r="IQR152" s="266"/>
      <c r="IQS152" s="266"/>
      <c r="IQT152" s="266"/>
      <c r="IQU152" s="266"/>
      <c r="IQV152" s="266"/>
      <c r="IQW152" s="266"/>
      <c r="IQX152" s="266"/>
      <c r="IQY152" s="266"/>
      <c r="IQZ152" s="266"/>
      <c r="IRA152" s="266"/>
      <c r="IRB152" s="266"/>
      <c r="IRC152" s="266"/>
      <c r="IRD152" s="266"/>
      <c r="IRE152" s="266"/>
      <c r="IRF152" s="266"/>
      <c r="IRG152" s="266"/>
      <c r="IRH152" s="266"/>
      <c r="IRI152" s="266"/>
      <c r="IRJ152" s="266"/>
      <c r="IRK152" s="266"/>
      <c r="IRL152" s="266"/>
      <c r="IRM152" s="266"/>
      <c r="IRN152" s="266"/>
      <c r="IRO152" s="266"/>
      <c r="IRP152" s="266"/>
      <c r="IRQ152" s="266"/>
      <c r="IRR152" s="266"/>
      <c r="IRS152" s="266"/>
      <c r="IRT152" s="266"/>
      <c r="IRU152" s="266"/>
      <c r="IRV152" s="266"/>
      <c r="IRW152" s="266"/>
      <c r="IRX152" s="266"/>
      <c r="IRY152" s="266"/>
      <c r="IRZ152" s="266"/>
      <c r="ISA152" s="266"/>
      <c r="ISB152" s="266"/>
      <c r="ISC152" s="266"/>
      <c r="ISD152" s="266"/>
      <c r="ISE152" s="266"/>
      <c r="ISF152" s="266"/>
      <c r="ISG152" s="266"/>
      <c r="ISH152" s="266"/>
      <c r="ISI152" s="266"/>
      <c r="ISJ152" s="266"/>
      <c r="ISK152" s="266"/>
      <c r="ISL152" s="266"/>
      <c r="ISM152" s="266"/>
      <c r="ISN152" s="266"/>
      <c r="ISO152" s="266"/>
      <c r="ISP152" s="266"/>
      <c r="ISQ152" s="266"/>
      <c r="ISR152" s="266"/>
      <c r="ISS152" s="266"/>
      <c r="IST152" s="266"/>
      <c r="ISU152" s="266"/>
      <c r="ISV152" s="266"/>
      <c r="ISW152" s="266"/>
      <c r="ISX152" s="266"/>
      <c r="ISY152" s="266"/>
      <c r="ISZ152" s="266"/>
      <c r="ITA152" s="266"/>
      <c r="ITB152" s="266"/>
      <c r="ITC152" s="266"/>
      <c r="ITD152" s="266"/>
      <c r="ITE152" s="266"/>
      <c r="ITF152" s="266"/>
      <c r="ITG152" s="266"/>
      <c r="ITH152" s="266"/>
      <c r="ITI152" s="266"/>
      <c r="ITJ152" s="266"/>
      <c r="ITK152" s="266"/>
      <c r="ITL152" s="266"/>
      <c r="ITM152" s="266"/>
      <c r="ITN152" s="266"/>
      <c r="ITO152" s="266"/>
      <c r="ITP152" s="266"/>
      <c r="ITQ152" s="266"/>
      <c r="ITR152" s="266"/>
      <c r="ITS152" s="266"/>
      <c r="ITT152" s="266"/>
      <c r="ITU152" s="266"/>
      <c r="ITV152" s="266"/>
      <c r="ITW152" s="266"/>
      <c r="ITX152" s="266"/>
      <c r="ITY152" s="266"/>
      <c r="ITZ152" s="266"/>
      <c r="IUA152" s="266"/>
      <c r="IUB152" s="266"/>
      <c r="IUC152" s="266"/>
      <c r="IUD152" s="266"/>
      <c r="IUE152" s="266"/>
      <c r="IUF152" s="266"/>
      <c r="IUG152" s="266"/>
      <c r="IUH152" s="266"/>
      <c r="IUI152" s="266"/>
      <c r="IUJ152" s="266"/>
      <c r="IUK152" s="266"/>
      <c r="IUL152" s="266"/>
      <c r="IUM152" s="266"/>
      <c r="IUN152" s="266"/>
      <c r="IUO152" s="266"/>
      <c r="IUP152" s="266"/>
      <c r="IUQ152" s="266"/>
      <c r="IUR152" s="266"/>
      <c r="IUS152" s="266"/>
      <c r="IUT152" s="266"/>
      <c r="IUU152" s="266"/>
      <c r="IUV152" s="266"/>
      <c r="IUW152" s="266"/>
      <c r="IUX152" s="266"/>
      <c r="IUY152" s="266"/>
      <c r="IUZ152" s="266"/>
      <c r="IVA152" s="266"/>
      <c r="IVB152" s="266"/>
      <c r="IVC152" s="266"/>
      <c r="IVD152" s="266"/>
      <c r="IVE152" s="266"/>
      <c r="IVF152" s="266"/>
      <c r="IVG152" s="266"/>
      <c r="IVH152" s="266"/>
      <c r="IVI152" s="266"/>
      <c r="IVJ152" s="266"/>
      <c r="IVK152" s="266"/>
      <c r="IVL152" s="266"/>
      <c r="IVM152" s="266"/>
      <c r="IVN152" s="266"/>
      <c r="IVO152" s="266"/>
      <c r="IVP152" s="266"/>
      <c r="IVQ152" s="266"/>
      <c r="IVR152" s="266"/>
      <c r="IVS152" s="266"/>
      <c r="IVT152" s="266"/>
      <c r="IVU152" s="266"/>
      <c r="IVV152" s="266"/>
      <c r="IVW152" s="266"/>
      <c r="IVX152" s="266"/>
      <c r="IVY152" s="266"/>
      <c r="IVZ152" s="266"/>
      <c r="IWA152" s="266"/>
      <c r="IWB152" s="266"/>
      <c r="IWC152" s="266"/>
      <c r="IWD152" s="266"/>
      <c r="IWE152" s="266"/>
      <c r="IWF152" s="266"/>
      <c r="IWG152" s="266"/>
      <c r="IWH152" s="266"/>
      <c r="IWI152" s="266"/>
      <c r="IWJ152" s="266"/>
      <c r="IWK152" s="266"/>
      <c r="IWL152" s="266"/>
      <c r="IWM152" s="266"/>
      <c r="IWN152" s="266"/>
      <c r="IWO152" s="266"/>
      <c r="IWP152" s="266"/>
      <c r="IWQ152" s="266"/>
      <c r="IWR152" s="266"/>
      <c r="IWS152" s="266"/>
      <c r="IWT152" s="266"/>
      <c r="IWU152" s="266"/>
      <c r="IWV152" s="266"/>
      <c r="IWW152" s="266"/>
      <c r="IWX152" s="266"/>
      <c r="IWY152" s="266"/>
      <c r="IWZ152" s="266"/>
      <c r="IXA152" s="266"/>
      <c r="IXB152" s="266"/>
      <c r="IXC152" s="266"/>
      <c r="IXD152" s="266"/>
      <c r="IXE152" s="266"/>
      <c r="IXF152" s="266"/>
      <c r="IXG152" s="266"/>
      <c r="IXH152" s="266"/>
      <c r="IXI152" s="266"/>
      <c r="IXJ152" s="266"/>
      <c r="IXK152" s="266"/>
      <c r="IXL152" s="266"/>
      <c r="IXM152" s="266"/>
      <c r="IXN152" s="266"/>
      <c r="IXO152" s="266"/>
      <c r="IXP152" s="266"/>
      <c r="IXQ152" s="266"/>
      <c r="IXR152" s="266"/>
      <c r="IXS152" s="266"/>
      <c r="IXT152" s="266"/>
      <c r="IXU152" s="266"/>
      <c r="IXV152" s="266"/>
      <c r="IXW152" s="266"/>
      <c r="IXX152" s="266"/>
      <c r="IXY152" s="266"/>
      <c r="IXZ152" s="266"/>
      <c r="IYA152" s="266"/>
      <c r="IYB152" s="266"/>
      <c r="IYC152" s="266"/>
      <c r="IYD152" s="266"/>
      <c r="IYE152" s="266"/>
      <c r="IYF152" s="266"/>
      <c r="IYG152" s="266"/>
      <c r="IYH152" s="266"/>
      <c r="IYI152" s="266"/>
      <c r="IYJ152" s="266"/>
      <c r="IYK152" s="266"/>
      <c r="IYL152" s="266"/>
      <c r="IYM152" s="266"/>
      <c r="IYN152" s="266"/>
      <c r="IYO152" s="266"/>
      <c r="IYP152" s="266"/>
      <c r="IYQ152" s="266"/>
      <c r="IYR152" s="266"/>
      <c r="IYS152" s="266"/>
      <c r="IYT152" s="266"/>
      <c r="IYU152" s="266"/>
      <c r="IYV152" s="266"/>
      <c r="IYW152" s="266"/>
      <c r="IYX152" s="266"/>
      <c r="IYY152" s="266"/>
      <c r="IYZ152" s="266"/>
      <c r="IZA152" s="266"/>
      <c r="IZB152" s="266"/>
      <c r="IZC152" s="266"/>
      <c r="IZD152" s="266"/>
      <c r="IZE152" s="266"/>
      <c r="IZF152" s="266"/>
      <c r="IZG152" s="266"/>
      <c r="IZH152" s="266"/>
      <c r="IZI152" s="266"/>
      <c r="IZJ152" s="266"/>
      <c r="IZK152" s="266"/>
      <c r="IZL152" s="266"/>
      <c r="IZM152" s="266"/>
      <c r="IZN152" s="266"/>
      <c r="IZO152" s="266"/>
      <c r="IZP152" s="266"/>
      <c r="IZQ152" s="266"/>
      <c r="IZR152" s="266"/>
      <c r="IZS152" s="266"/>
      <c r="IZT152" s="266"/>
      <c r="IZU152" s="266"/>
      <c r="IZV152" s="266"/>
      <c r="IZW152" s="266"/>
      <c r="IZX152" s="266"/>
      <c r="IZY152" s="266"/>
      <c r="IZZ152" s="266"/>
      <c r="JAA152" s="266"/>
      <c r="JAB152" s="266"/>
      <c r="JAC152" s="266"/>
      <c r="JAD152" s="266"/>
      <c r="JAE152" s="266"/>
      <c r="JAF152" s="266"/>
      <c r="JAG152" s="266"/>
      <c r="JAH152" s="266"/>
      <c r="JAI152" s="266"/>
      <c r="JAJ152" s="266"/>
      <c r="JAK152" s="266"/>
      <c r="JAL152" s="266"/>
      <c r="JAM152" s="266"/>
      <c r="JAN152" s="266"/>
      <c r="JAO152" s="266"/>
      <c r="JAP152" s="266"/>
      <c r="JAQ152" s="266"/>
      <c r="JAR152" s="266"/>
      <c r="JAS152" s="266"/>
      <c r="JAT152" s="266"/>
      <c r="JAU152" s="266"/>
      <c r="JAV152" s="266"/>
      <c r="JAW152" s="266"/>
      <c r="JAX152" s="266"/>
      <c r="JAY152" s="266"/>
      <c r="JAZ152" s="266"/>
      <c r="JBA152" s="266"/>
      <c r="JBB152" s="266"/>
      <c r="JBC152" s="266"/>
      <c r="JBD152" s="266"/>
      <c r="JBE152" s="266"/>
      <c r="JBF152" s="266"/>
      <c r="JBG152" s="266"/>
      <c r="JBH152" s="266"/>
      <c r="JBI152" s="266"/>
      <c r="JBJ152" s="266"/>
      <c r="JBK152" s="266"/>
      <c r="JBL152" s="266"/>
      <c r="JBM152" s="266"/>
      <c r="JBN152" s="266"/>
      <c r="JBO152" s="266"/>
      <c r="JBP152" s="266"/>
      <c r="JBQ152" s="266"/>
      <c r="JBR152" s="266"/>
      <c r="JBS152" s="266"/>
      <c r="JBT152" s="266"/>
      <c r="JBU152" s="266"/>
      <c r="JBV152" s="266"/>
      <c r="JBW152" s="266"/>
      <c r="JBX152" s="266"/>
      <c r="JBY152" s="266"/>
      <c r="JBZ152" s="266"/>
      <c r="JCA152" s="266"/>
      <c r="JCB152" s="266"/>
      <c r="JCC152" s="266"/>
      <c r="JCD152" s="266"/>
      <c r="JCE152" s="266"/>
      <c r="JCF152" s="266"/>
      <c r="JCG152" s="266"/>
      <c r="JCH152" s="266"/>
      <c r="JCI152" s="266"/>
      <c r="JCJ152" s="266"/>
      <c r="JCK152" s="266"/>
      <c r="JCL152" s="266"/>
      <c r="JCM152" s="266"/>
      <c r="JCN152" s="266"/>
      <c r="JCO152" s="266"/>
      <c r="JCP152" s="266"/>
      <c r="JCQ152" s="266"/>
      <c r="JCR152" s="266"/>
      <c r="JCS152" s="266"/>
      <c r="JCT152" s="266"/>
      <c r="JCU152" s="266"/>
      <c r="JCV152" s="266"/>
      <c r="JCW152" s="266"/>
      <c r="JCX152" s="266"/>
      <c r="JCY152" s="266"/>
      <c r="JCZ152" s="266"/>
      <c r="JDA152" s="266"/>
      <c r="JDB152" s="266"/>
      <c r="JDC152" s="266"/>
      <c r="JDD152" s="266"/>
      <c r="JDE152" s="266"/>
      <c r="JDF152" s="266"/>
      <c r="JDG152" s="266"/>
      <c r="JDH152" s="266"/>
      <c r="JDI152" s="266"/>
      <c r="JDJ152" s="266"/>
      <c r="JDK152" s="266"/>
      <c r="JDL152" s="266"/>
      <c r="JDM152" s="266"/>
      <c r="JDN152" s="266"/>
      <c r="JDO152" s="266"/>
      <c r="JDP152" s="266"/>
      <c r="JDQ152" s="266"/>
      <c r="JDR152" s="266"/>
      <c r="JDS152" s="266"/>
      <c r="JDT152" s="266"/>
      <c r="JDU152" s="266"/>
      <c r="JDV152" s="266"/>
      <c r="JDW152" s="266"/>
      <c r="JDX152" s="266"/>
      <c r="JDY152" s="266"/>
      <c r="JDZ152" s="266"/>
      <c r="JEA152" s="266"/>
      <c r="JEB152" s="266"/>
      <c r="JEC152" s="266"/>
      <c r="JED152" s="266"/>
      <c r="JEE152" s="266"/>
      <c r="JEF152" s="266"/>
      <c r="JEG152" s="266"/>
      <c r="JEH152" s="266"/>
      <c r="JEI152" s="266"/>
      <c r="JEJ152" s="266"/>
      <c r="JEK152" s="266"/>
      <c r="JEL152" s="266"/>
      <c r="JEM152" s="266"/>
      <c r="JEN152" s="266"/>
      <c r="JEO152" s="266"/>
      <c r="JEP152" s="266"/>
      <c r="JEQ152" s="266"/>
      <c r="JER152" s="266"/>
      <c r="JES152" s="266"/>
      <c r="JET152" s="266"/>
      <c r="JEU152" s="266"/>
      <c r="JEV152" s="266"/>
      <c r="JEW152" s="266"/>
      <c r="JEX152" s="266"/>
      <c r="JEY152" s="266"/>
      <c r="JEZ152" s="266"/>
      <c r="JFA152" s="266"/>
      <c r="JFB152" s="266"/>
      <c r="JFC152" s="266"/>
      <c r="JFD152" s="266"/>
      <c r="JFE152" s="266"/>
      <c r="JFF152" s="266"/>
      <c r="JFG152" s="266"/>
      <c r="JFH152" s="266"/>
      <c r="JFI152" s="266"/>
      <c r="JFJ152" s="266"/>
      <c r="JFK152" s="266"/>
      <c r="JFL152" s="266"/>
      <c r="JFM152" s="266"/>
      <c r="JFN152" s="266"/>
      <c r="JFO152" s="266"/>
      <c r="JFP152" s="266"/>
      <c r="JFQ152" s="266"/>
      <c r="JFR152" s="266"/>
      <c r="JFS152" s="266"/>
      <c r="JFT152" s="266"/>
      <c r="JFU152" s="266"/>
      <c r="JFV152" s="266"/>
      <c r="JFW152" s="266"/>
      <c r="JFX152" s="266"/>
      <c r="JFY152" s="266"/>
      <c r="JFZ152" s="266"/>
      <c r="JGA152" s="266"/>
      <c r="JGB152" s="266"/>
      <c r="JGC152" s="266"/>
      <c r="JGD152" s="266"/>
      <c r="JGE152" s="266"/>
      <c r="JGF152" s="266"/>
      <c r="JGG152" s="266"/>
      <c r="JGH152" s="266"/>
      <c r="JGI152" s="266"/>
      <c r="JGJ152" s="266"/>
      <c r="JGK152" s="266"/>
      <c r="JGL152" s="266"/>
      <c r="JGM152" s="266"/>
      <c r="JGN152" s="266"/>
      <c r="JGO152" s="266"/>
      <c r="JGP152" s="266"/>
      <c r="JGQ152" s="266"/>
      <c r="JGR152" s="266"/>
      <c r="JGS152" s="266"/>
      <c r="JGT152" s="266"/>
      <c r="JGU152" s="266"/>
      <c r="JGV152" s="266"/>
      <c r="JGW152" s="266"/>
      <c r="JGX152" s="266"/>
      <c r="JGY152" s="266"/>
      <c r="JGZ152" s="266"/>
      <c r="JHA152" s="266"/>
      <c r="JHB152" s="266"/>
      <c r="JHC152" s="266"/>
      <c r="JHD152" s="266"/>
      <c r="JHE152" s="266"/>
      <c r="JHF152" s="266"/>
      <c r="JHG152" s="266"/>
      <c r="JHH152" s="266"/>
      <c r="JHI152" s="266"/>
      <c r="JHJ152" s="266"/>
      <c r="JHK152" s="266"/>
      <c r="JHL152" s="266"/>
      <c r="JHM152" s="266"/>
      <c r="JHN152" s="266"/>
      <c r="JHO152" s="266"/>
      <c r="JHP152" s="266"/>
      <c r="JHQ152" s="266"/>
      <c r="JHR152" s="266"/>
      <c r="JHS152" s="266"/>
      <c r="JHT152" s="266"/>
      <c r="JHU152" s="266"/>
      <c r="JHV152" s="266"/>
      <c r="JHW152" s="266"/>
      <c r="JHX152" s="266"/>
      <c r="JHY152" s="266"/>
      <c r="JHZ152" s="266"/>
      <c r="JIA152" s="266"/>
      <c r="JIB152" s="266"/>
      <c r="JIC152" s="266"/>
      <c r="JID152" s="266"/>
      <c r="JIE152" s="266"/>
      <c r="JIF152" s="266"/>
      <c r="JIG152" s="266"/>
      <c r="JIH152" s="266"/>
      <c r="JII152" s="266"/>
      <c r="JIJ152" s="266"/>
      <c r="JIK152" s="266"/>
      <c r="JIL152" s="266"/>
      <c r="JIM152" s="266"/>
      <c r="JIN152" s="266"/>
      <c r="JIO152" s="266"/>
      <c r="JIP152" s="266"/>
      <c r="JIQ152" s="266"/>
      <c r="JIR152" s="266"/>
      <c r="JIS152" s="266"/>
      <c r="JIT152" s="266"/>
      <c r="JIU152" s="266"/>
      <c r="JIV152" s="266"/>
      <c r="JIW152" s="266"/>
      <c r="JIX152" s="266"/>
      <c r="JIY152" s="266"/>
      <c r="JIZ152" s="266"/>
      <c r="JJA152" s="266"/>
      <c r="JJB152" s="266"/>
      <c r="JJC152" s="266"/>
      <c r="JJD152" s="266"/>
      <c r="JJE152" s="266"/>
      <c r="JJF152" s="266"/>
      <c r="JJG152" s="266"/>
      <c r="JJH152" s="266"/>
      <c r="JJI152" s="266"/>
      <c r="JJJ152" s="266"/>
      <c r="JJK152" s="266"/>
      <c r="JJL152" s="266"/>
      <c r="JJM152" s="266"/>
      <c r="JJN152" s="266"/>
      <c r="JJO152" s="266"/>
      <c r="JJP152" s="266"/>
      <c r="JJQ152" s="266"/>
      <c r="JJR152" s="266"/>
      <c r="JJS152" s="266"/>
      <c r="JJT152" s="266"/>
      <c r="JJU152" s="266"/>
      <c r="JJV152" s="266"/>
      <c r="JJW152" s="266"/>
      <c r="JJX152" s="266"/>
      <c r="JJY152" s="266"/>
      <c r="JJZ152" s="266"/>
      <c r="JKA152" s="266"/>
      <c r="JKB152" s="266"/>
      <c r="JKC152" s="266"/>
      <c r="JKD152" s="266"/>
      <c r="JKE152" s="266"/>
      <c r="JKF152" s="266"/>
      <c r="JKG152" s="266"/>
      <c r="JKH152" s="266"/>
      <c r="JKI152" s="266"/>
      <c r="JKJ152" s="266"/>
      <c r="JKK152" s="266"/>
      <c r="JKL152" s="266"/>
      <c r="JKM152" s="266"/>
      <c r="JKN152" s="266"/>
      <c r="JKO152" s="266"/>
      <c r="JKP152" s="266"/>
      <c r="JKQ152" s="266"/>
      <c r="JKR152" s="266"/>
      <c r="JKS152" s="266"/>
      <c r="JKT152" s="266"/>
      <c r="JKU152" s="266"/>
      <c r="JKV152" s="266"/>
      <c r="JKW152" s="266"/>
      <c r="JKX152" s="266"/>
      <c r="JKY152" s="266"/>
      <c r="JKZ152" s="266"/>
      <c r="JLA152" s="266"/>
      <c r="JLB152" s="266"/>
      <c r="JLC152" s="266"/>
      <c r="JLD152" s="266"/>
      <c r="JLE152" s="266"/>
      <c r="JLF152" s="266"/>
      <c r="JLG152" s="266"/>
      <c r="JLH152" s="266"/>
      <c r="JLI152" s="266"/>
      <c r="JLJ152" s="266"/>
      <c r="JLK152" s="266"/>
      <c r="JLL152" s="266"/>
      <c r="JLM152" s="266"/>
      <c r="JLN152" s="266"/>
      <c r="JLO152" s="266"/>
      <c r="JLP152" s="266"/>
      <c r="JLQ152" s="266"/>
      <c r="JLR152" s="266"/>
      <c r="JLS152" s="266"/>
      <c r="JLT152" s="266"/>
      <c r="JLU152" s="266"/>
      <c r="JLV152" s="266"/>
      <c r="JLW152" s="266"/>
      <c r="JLX152" s="266"/>
      <c r="JLY152" s="266"/>
      <c r="JLZ152" s="266"/>
      <c r="JMA152" s="266"/>
      <c r="JMB152" s="266"/>
      <c r="JMC152" s="266"/>
      <c r="JMD152" s="266"/>
      <c r="JME152" s="266"/>
      <c r="JMF152" s="266"/>
      <c r="JMG152" s="266"/>
      <c r="JMH152" s="266"/>
      <c r="JMI152" s="266"/>
      <c r="JMJ152" s="266"/>
      <c r="JMK152" s="266"/>
      <c r="JML152" s="266"/>
      <c r="JMM152" s="266"/>
      <c r="JMN152" s="266"/>
      <c r="JMO152" s="266"/>
      <c r="JMP152" s="266"/>
      <c r="JMQ152" s="266"/>
      <c r="JMR152" s="266"/>
      <c r="JMS152" s="266"/>
      <c r="JMT152" s="266"/>
      <c r="JMU152" s="266"/>
      <c r="JMV152" s="266"/>
      <c r="JMW152" s="266"/>
      <c r="JMX152" s="266"/>
      <c r="JMY152" s="266"/>
      <c r="JMZ152" s="266"/>
      <c r="JNA152" s="266"/>
      <c r="JNB152" s="266"/>
      <c r="JNC152" s="266"/>
      <c r="JND152" s="266"/>
      <c r="JNE152" s="266"/>
      <c r="JNF152" s="266"/>
      <c r="JNG152" s="266"/>
      <c r="JNH152" s="266"/>
      <c r="JNI152" s="266"/>
      <c r="JNJ152" s="266"/>
      <c r="JNK152" s="266"/>
      <c r="JNL152" s="266"/>
      <c r="JNM152" s="266"/>
      <c r="JNN152" s="266"/>
      <c r="JNO152" s="266"/>
      <c r="JNP152" s="266"/>
      <c r="JNQ152" s="266"/>
      <c r="JNR152" s="266"/>
      <c r="JNS152" s="266"/>
      <c r="JNT152" s="266"/>
      <c r="JNU152" s="266"/>
      <c r="JNV152" s="266"/>
      <c r="JNW152" s="266"/>
      <c r="JNX152" s="266"/>
      <c r="JNY152" s="266"/>
      <c r="JNZ152" s="266"/>
      <c r="JOA152" s="266"/>
      <c r="JOB152" s="266"/>
      <c r="JOC152" s="266"/>
      <c r="JOD152" s="266"/>
      <c r="JOE152" s="266"/>
      <c r="JOF152" s="266"/>
      <c r="JOG152" s="266"/>
      <c r="JOH152" s="266"/>
      <c r="JOI152" s="266"/>
      <c r="JOJ152" s="266"/>
      <c r="JOK152" s="266"/>
      <c r="JOL152" s="266"/>
      <c r="JOM152" s="266"/>
      <c r="JON152" s="266"/>
      <c r="JOO152" s="266"/>
      <c r="JOP152" s="266"/>
      <c r="JOQ152" s="266"/>
      <c r="JOR152" s="266"/>
      <c r="JOS152" s="266"/>
      <c r="JOT152" s="266"/>
      <c r="JOU152" s="266"/>
      <c r="JOV152" s="266"/>
      <c r="JOW152" s="266"/>
      <c r="JOX152" s="266"/>
      <c r="JOY152" s="266"/>
      <c r="JOZ152" s="266"/>
      <c r="JPA152" s="266"/>
      <c r="JPB152" s="266"/>
      <c r="JPC152" s="266"/>
      <c r="JPD152" s="266"/>
      <c r="JPE152" s="266"/>
      <c r="JPF152" s="266"/>
      <c r="JPG152" s="266"/>
      <c r="JPH152" s="266"/>
      <c r="JPI152" s="266"/>
      <c r="JPJ152" s="266"/>
      <c r="JPK152" s="266"/>
      <c r="JPL152" s="266"/>
      <c r="JPM152" s="266"/>
      <c r="JPN152" s="266"/>
      <c r="JPO152" s="266"/>
      <c r="JPP152" s="266"/>
      <c r="JPQ152" s="266"/>
      <c r="JPR152" s="266"/>
      <c r="JPS152" s="266"/>
      <c r="JPT152" s="266"/>
      <c r="JPU152" s="266"/>
      <c r="JPV152" s="266"/>
      <c r="JPW152" s="266"/>
      <c r="JPX152" s="266"/>
      <c r="JPY152" s="266"/>
      <c r="JPZ152" s="266"/>
      <c r="JQA152" s="266"/>
      <c r="JQB152" s="266"/>
      <c r="JQC152" s="266"/>
      <c r="JQD152" s="266"/>
      <c r="JQE152" s="266"/>
      <c r="JQF152" s="266"/>
      <c r="JQG152" s="266"/>
      <c r="JQH152" s="266"/>
      <c r="JQI152" s="266"/>
      <c r="JQJ152" s="266"/>
      <c r="JQK152" s="266"/>
      <c r="JQL152" s="266"/>
      <c r="JQM152" s="266"/>
      <c r="JQN152" s="266"/>
      <c r="JQO152" s="266"/>
      <c r="JQP152" s="266"/>
      <c r="JQQ152" s="266"/>
      <c r="JQR152" s="266"/>
      <c r="JQS152" s="266"/>
      <c r="JQT152" s="266"/>
      <c r="JQU152" s="266"/>
      <c r="JQV152" s="266"/>
      <c r="JQW152" s="266"/>
      <c r="JQX152" s="266"/>
      <c r="JQY152" s="266"/>
      <c r="JQZ152" s="266"/>
      <c r="JRA152" s="266"/>
      <c r="JRB152" s="266"/>
      <c r="JRC152" s="266"/>
      <c r="JRD152" s="266"/>
      <c r="JRE152" s="266"/>
      <c r="JRF152" s="266"/>
      <c r="JRG152" s="266"/>
      <c r="JRH152" s="266"/>
      <c r="JRI152" s="266"/>
      <c r="JRJ152" s="266"/>
      <c r="JRK152" s="266"/>
      <c r="JRL152" s="266"/>
      <c r="JRM152" s="266"/>
      <c r="JRN152" s="266"/>
      <c r="JRO152" s="266"/>
      <c r="JRP152" s="266"/>
      <c r="JRQ152" s="266"/>
      <c r="JRR152" s="266"/>
      <c r="JRS152" s="266"/>
      <c r="JRT152" s="266"/>
      <c r="JRU152" s="266"/>
      <c r="JRV152" s="266"/>
      <c r="JRW152" s="266"/>
      <c r="JRX152" s="266"/>
      <c r="JRY152" s="266"/>
      <c r="JRZ152" s="266"/>
      <c r="JSA152" s="266"/>
      <c r="JSB152" s="266"/>
      <c r="JSC152" s="266"/>
      <c r="JSD152" s="266"/>
      <c r="JSE152" s="266"/>
      <c r="JSF152" s="266"/>
      <c r="JSG152" s="266"/>
      <c r="JSH152" s="266"/>
      <c r="JSI152" s="266"/>
      <c r="JSJ152" s="266"/>
      <c r="JSK152" s="266"/>
      <c r="JSL152" s="266"/>
      <c r="JSM152" s="266"/>
      <c r="JSN152" s="266"/>
      <c r="JSO152" s="266"/>
      <c r="JSP152" s="266"/>
      <c r="JSQ152" s="266"/>
      <c r="JSR152" s="266"/>
      <c r="JSS152" s="266"/>
      <c r="JST152" s="266"/>
      <c r="JSU152" s="266"/>
      <c r="JSV152" s="266"/>
      <c r="JSW152" s="266"/>
      <c r="JSX152" s="266"/>
      <c r="JSY152" s="266"/>
      <c r="JSZ152" s="266"/>
      <c r="JTA152" s="266"/>
      <c r="JTB152" s="266"/>
      <c r="JTC152" s="266"/>
      <c r="JTD152" s="266"/>
      <c r="JTE152" s="266"/>
      <c r="JTF152" s="266"/>
      <c r="JTG152" s="266"/>
      <c r="JTH152" s="266"/>
      <c r="JTI152" s="266"/>
      <c r="JTJ152" s="266"/>
      <c r="JTK152" s="266"/>
      <c r="JTL152" s="266"/>
      <c r="JTM152" s="266"/>
      <c r="JTN152" s="266"/>
      <c r="JTO152" s="266"/>
      <c r="JTP152" s="266"/>
      <c r="JTQ152" s="266"/>
      <c r="JTR152" s="266"/>
      <c r="JTS152" s="266"/>
      <c r="JTT152" s="266"/>
      <c r="JTU152" s="266"/>
      <c r="JTV152" s="266"/>
      <c r="JTW152" s="266"/>
      <c r="JTX152" s="266"/>
      <c r="JTY152" s="266"/>
      <c r="JTZ152" s="266"/>
      <c r="JUA152" s="266"/>
      <c r="JUB152" s="266"/>
      <c r="JUC152" s="266"/>
      <c r="JUD152" s="266"/>
      <c r="JUE152" s="266"/>
      <c r="JUF152" s="266"/>
      <c r="JUG152" s="266"/>
      <c r="JUH152" s="266"/>
      <c r="JUI152" s="266"/>
      <c r="JUJ152" s="266"/>
      <c r="JUK152" s="266"/>
      <c r="JUL152" s="266"/>
      <c r="JUM152" s="266"/>
      <c r="JUN152" s="266"/>
      <c r="JUO152" s="266"/>
      <c r="JUP152" s="266"/>
      <c r="JUQ152" s="266"/>
      <c r="JUR152" s="266"/>
      <c r="JUS152" s="266"/>
      <c r="JUT152" s="266"/>
      <c r="JUU152" s="266"/>
      <c r="JUV152" s="266"/>
      <c r="JUW152" s="266"/>
      <c r="JUX152" s="266"/>
      <c r="JUY152" s="266"/>
      <c r="JUZ152" s="266"/>
      <c r="JVA152" s="266"/>
      <c r="JVB152" s="266"/>
      <c r="JVC152" s="266"/>
      <c r="JVD152" s="266"/>
      <c r="JVE152" s="266"/>
      <c r="JVF152" s="266"/>
      <c r="JVG152" s="266"/>
      <c r="JVH152" s="266"/>
      <c r="JVI152" s="266"/>
      <c r="JVJ152" s="266"/>
      <c r="JVK152" s="266"/>
      <c r="JVL152" s="266"/>
      <c r="JVM152" s="266"/>
      <c r="JVN152" s="266"/>
      <c r="JVO152" s="266"/>
      <c r="JVP152" s="266"/>
      <c r="JVQ152" s="266"/>
      <c r="JVR152" s="266"/>
      <c r="JVS152" s="266"/>
      <c r="JVT152" s="266"/>
      <c r="JVU152" s="266"/>
      <c r="JVV152" s="266"/>
      <c r="JVW152" s="266"/>
      <c r="JVX152" s="266"/>
      <c r="JVY152" s="266"/>
      <c r="JVZ152" s="266"/>
      <c r="JWA152" s="266"/>
      <c r="JWB152" s="266"/>
      <c r="JWC152" s="266"/>
      <c r="JWD152" s="266"/>
      <c r="JWE152" s="266"/>
      <c r="JWF152" s="266"/>
      <c r="JWG152" s="266"/>
      <c r="JWH152" s="266"/>
      <c r="JWI152" s="266"/>
      <c r="JWJ152" s="266"/>
      <c r="JWK152" s="266"/>
      <c r="JWL152" s="266"/>
      <c r="JWM152" s="266"/>
      <c r="JWN152" s="266"/>
      <c r="JWO152" s="266"/>
      <c r="JWP152" s="266"/>
      <c r="JWQ152" s="266"/>
      <c r="JWR152" s="266"/>
      <c r="JWS152" s="266"/>
      <c r="JWT152" s="266"/>
      <c r="JWU152" s="266"/>
      <c r="JWV152" s="266"/>
      <c r="JWW152" s="266"/>
      <c r="JWX152" s="266"/>
      <c r="JWY152" s="266"/>
      <c r="JWZ152" s="266"/>
      <c r="JXA152" s="266"/>
      <c r="JXB152" s="266"/>
      <c r="JXC152" s="266"/>
      <c r="JXD152" s="266"/>
      <c r="JXE152" s="266"/>
      <c r="JXF152" s="266"/>
      <c r="JXG152" s="266"/>
      <c r="JXH152" s="266"/>
      <c r="JXI152" s="266"/>
      <c r="JXJ152" s="266"/>
      <c r="JXK152" s="266"/>
      <c r="JXL152" s="266"/>
      <c r="JXM152" s="266"/>
      <c r="JXN152" s="266"/>
      <c r="JXO152" s="266"/>
      <c r="JXP152" s="266"/>
      <c r="JXQ152" s="266"/>
      <c r="JXR152" s="266"/>
      <c r="JXS152" s="266"/>
      <c r="JXT152" s="266"/>
      <c r="JXU152" s="266"/>
      <c r="JXV152" s="266"/>
      <c r="JXW152" s="266"/>
      <c r="JXX152" s="266"/>
      <c r="JXY152" s="266"/>
      <c r="JXZ152" s="266"/>
      <c r="JYA152" s="266"/>
      <c r="JYB152" s="266"/>
      <c r="JYC152" s="266"/>
      <c r="JYD152" s="266"/>
      <c r="JYE152" s="266"/>
      <c r="JYF152" s="266"/>
      <c r="JYG152" s="266"/>
      <c r="JYH152" s="266"/>
      <c r="JYI152" s="266"/>
      <c r="JYJ152" s="266"/>
      <c r="JYK152" s="266"/>
      <c r="JYL152" s="266"/>
      <c r="JYM152" s="266"/>
      <c r="JYN152" s="266"/>
      <c r="JYO152" s="266"/>
      <c r="JYP152" s="266"/>
      <c r="JYQ152" s="266"/>
      <c r="JYR152" s="266"/>
      <c r="JYS152" s="266"/>
      <c r="JYT152" s="266"/>
      <c r="JYU152" s="266"/>
      <c r="JYV152" s="266"/>
      <c r="JYW152" s="266"/>
      <c r="JYX152" s="266"/>
      <c r="JYY152" s="266"/>
      <c r="JYZ152" s="266"/>
      <c r="JZA152" s="266"/>
      <c r="JZB152" s="266"/>
      <c r="JZC152" s="266"/>
      <c r="JZD152" s="266"/>
      <c r="JZE152" s="266"/>
      <c r="JZF152" s="266"/>
      <c r="JZG152" s="266"/>
      <c r="JZH152" s="266"/>
      <c r="JZI152" s="266"/>
      <c r="JZJ152" s="266"/>
      <c r="JZK152" s="266"/>
      <c r="JZL152" s="266"/>
      <c r="JZM152" s="266"/>
      <c r="JZN152" s="266"/>
      <c r="JZO152" s="266"/>
      <c r="JZP152" s="266"/>
      <c r="JZQ152" s="266"/>
      <c r="JZR152" s="266"/>
      <c r="JZS152" s="266"/>
      <c r="JZT152" s="266"/>
      <c r="JZU152" s="266"/>
      <c r="JZV152" s="266"/>
      <c r="JZW152" s="266"/>
      <c r="JZX152" s="266"/>
      <c r="JZY152" s="266"/>
      <c r="JZZ152" s="266"/>
      <c r="KAA152" s="266"/>
      <c r="KAB152" s="266"/>
      <c r="KAC152" s="266"/>
      <c r="KAD152" s="266"/>
      <c r="KAE152" s="266"/>
      <c r="KAF152" s="266"/>
      <c r="KAG152" s="266"/>
      <c r="KAH152" s="266"/>
      <c r="KAI152" s="266"/>
      <c r="KAJ152" s="266"/>
      <c r="KAK152" s="266"/>
      <c r="KAL152" s="266"/>
      <c r="KAM152" s="266"/>
      <c r="KAN152" s="266"/>
      <c r="KAO152" s="266"/>
      <c r="KAP152" s="266"/>
      <c r="KAQ152" s="266"/>
      <c r="KAR152" s="266"/>
      <c r="KAS152" s="266"/>
      <c r="KAT152" s="266"/>
      <c r="KAU152" s="266"/>
      <c r="KAV152" s="266"/>
      <c r="KAW152" s="266"/>
      <c r="KAX152" s="266"/>
      <c r="KAY152" s="266"/>
      <c r="KAZ152" s="266"/>
      <c r="KBA152" s="266"/>
      <c r="KBB152" s="266"/>
      <c r="KBC152" s="266"/>
      <c r="KBD152" s="266"/>
      <c r="KBE152" s="266"/>
      <c r="KBF152" s="266"/>
      <c r="KBG152" s="266"/>
      <c r="KBH152" s="266"/>
      <c r="KBI152" s="266"/>
      <c r="KBJ152" s="266"/>
      <c r="KBK152" s="266"/>
      <c r="KBL152" s="266"/>
      <c r="KBM152" s="266"/>
      <c r="KBN152" s="266"/>
      <c r="KBO152" s="266"/>
      <c r="KBP152" s="266"/>
      <c r="KBQ152" s="266"/>
      <c r="KBR152" s="266"/>
      <c r="KBS152" s="266"/>
      <c r="KBT152" s="266"/>
      <c r="KBU152" s="266"/>
      <c r="KBV152" s="266"/>
      <c r="KBW152" s="266"/>
      <c r="KBX152" s="266"/>
      <c r="KBY152" s="266"/>
      <c r="KBZ152" s="266"/>
      <c r="KCA152" s="266"/>
      <c r="KCB152" s="266"/>
      <c r="KCC152" s="266"/>
      <c r="KCD152" s="266"/>
      <c r="KCE152" s="266"/>
      <c r="KCF152" s="266"/>
      <c r="KCG152" s="266"/>
      <c r="KCH152" s="266"/>
      <c r="KCI152" s="266"/>
      <c r="KCJ152" s="266"/>
      <c r="KCK152" s="266"/>
      <c r="KCL152" s="266"/>
      <c r="KCM152" s="266"/>
      <c r="KCN152" s="266"/>
      <c r="KCO152" s="266"/>
      <c r="KCP152" s="266"/>
      <c r="KCQ152" s="266"/>
      <c r="KCR152" s="266"/>
      <c r="KCS152" s="266"/>
      <c r="KCT152" s="266"/>
      <c r="KCU152" s="266"/>
      <c r="KCV152" s="266"/>
      <c r="KCW152" s="266"/>
      <c r="KCX152" s="266"/>
      <c r="KCY152" s="266"/>
      <c r="KCZ152" s="266"/>
      <c r="KDA152" s="266"/>
      <c r="KDB152" s="266"/>
      <c r="KDC152" s="266"/>
      <c r="KDD152" s="266"/>
      <c r="KDE152" s="266"/>
      <c r="KDF152" s="266"/>
      <c r="KDG152" s="266"/>
      <c r="KDH152" s="266"/>
      <c r="KDI152" s="266"/>
      <c r="KDJ152" s="266"/>
      <c r="KDK152" s="266"/>
      <c r="KDL152" s="266"/>
      <c r="KDM152" s="266"/>
      <c r="KDN152" s="266"/>
      <c r="KDO152" s="266"/>
      <c r="KDP152" s="266"/>
      <c r="KDQ152" s="266"/>
      <c r="KDR152" s="266"/>
      <c r="KDS152" s="266"/>
      <c r="KDT152" s="266"/>
      <c r="KDU152" s="266"/>
      <c r="KDV152" s="266"/>
      <c r="KDW152" s="266"/>
      <c r="KDX152" s="266"/>
      <c r="KDY152" s="266"/>
      <c r="KDZ152" s="266"/>
      <c r="KEA152" s="266"/>
      <c r="KEB152" s="266"/>
      <c r="KEC152" s="266"/>
      <c r="KED152" s="266"/>
      <c r="KEE152" s="266"/>
      <c r="KEF152" s="266"/>
      <c r="KEG152" s="266"/>
      <c r="KEH152" s="266"/>
      <c r="KEI152" s="266"/>
      <c r="KEJ152" s="266"/>
      <c r="KEK152" s="266"/>
      <c r="KEL152" s="266"/>
      <c r="KEM152" s="266"/>
      <c r="KEN152" s="266"/>
      <c r="KEO152" s="266"/>
      <c r="KEP152" s="266"/>
      <c r="KEQ152" s="266"/>
      <c r="KER152" s="266"/>
      <c r="KES152" s="266"/>
      <c r="KET152" s="266"/>
      <c r="KEU152" s="266"/>
      <c r="KEV152" s="266"/>
      <c r="KEW152" s="266"/>
      <c r="KEX152" s="266"/>
      <c r="KEY152" s="266"/>
      <c r="KEZ152" s="266"/>
      <c r="KFA152" s="266"/>
      <c r="KFB152" s="266"/>
      <c r="KFC152" s="266"/>
      <c r="KFD152" s="266"/>
      <c r="KFE152" s="266"/>
      <c r="KFF152" s="266"/>
      <c r="KFG152" s="266"/>
      <c r="KFH152" s="266"/>
      <c r="KFI152" s="266"/>
      <c r="KFJ152" s="266"/>
      <c r="KFK152" s="266"/>
      <c r="KFL152" s="266"/>
      <c r="KFM152" s="266"/>
      <c r="KFN152" s="266"/>
      <c r="KFO152" s="266"/>
      <c r="KFP152" s="266"/>
      <c r="KFQ152" s="266"/>
      <c r="KFR152" s="266"/>
      <c r="KFS152" s="266"/>
      <c r="KFT152" s="266"/>
      <c r="KFU152" s="266"/>
      <c r="KFV152" s="266"/>
      <c r="KFW152" s="266"/>
      <c r="KFX152" s="266"/>
      <c r="KFY152" s="266"/>
      <c r="KFZ152" s="266"/>
      <c r="KGA152" s="266"/>
      <c r="KGB152" s="266"/>
      <c r="KGC152" s="266"/>
      <c r="KGD152" s="266"/>
      <c r="KGE152" s="266"/>
      <c r="KGF152" s="266"/>
      <c r="KGG152" s="266"/>
      <c r="KGH152" s="266"/>
      <c r="KGI152" s="266"/>
      <c r="KGJ152" s="266"/>
      <c r="KGK152" s="266"/>
      <c r="KGL152" s="266"/>
      <c r="KGM152" s="266"/>
      <c r="KGN152" s="266"/>
      <c r="KGO152" s="266"/>
      <c r="KGP152" s="266"/>
      <c r="KGQ152" s="266"/>
      <c r="KGR152" s="266"/>
      <c r="KGS152" s="266"/>
      <c r="KGT152" s="266"/>
      <c r="KGU152" s="266"/>
      <c r="KGV152" s="266"/>
      <c r="KGW152" s="266"/>
      <c r="KGX152" s="266"/>
      <c r="KGY152" s="266"/>
      <c r="KGZ152" s="266"/>
      <c r="KHA152" s="266"/>
      <c r="KHB152" s="266"/>
      <c r="KHC152" s="266"/>
      <c r="KHD152" s="266"/>
      <c r="KHE152" s="266"/>
      <c r="KHF152" s="266"/>
      <c r="KHG152" s="266"/>
      <c r="KHH152" s="266"/>
      <c r="KHI152" s="266"/>
      <c r="KHJ152" s="266"/>
      <c r="KHK152" s="266"/>
      <c r="KHL152" s="266"/>
      <c r="KHM152" s="266"/>
      <c r="KHN152" s="266"/>
      <c r="KHO152" s="266"/>
      <c r="KHP152" s="266"/>
      <c r="KHQ152" s="266"/>
      <c r="KHR152" s="266"/>
      <c r="KHS152" s="266"/>
      <c r="KHT152" s="266"/>
      <c r="KHU152" s="266"/>
      <c r="KHV152" s="266"/>
      <c r="KHW152" s="266"/>
      <c r="KHX152" s="266"/>
      <c r="KHY152" s="266"/>
      <c r="KHZ152" s="266"/>
      <c r="KIA152" s="266"/>
      <c r="KIB152" s="266"/>
      <c r="KIC152" s="266"/>
      <c r="KID152" s="266"/>
      <c r="KIE152" s="266"/>
      <c r="KIF152" s="266"/>
      <c r="KIG152" s="266"/>
      <c r="KIH152" s="266"/>
      <c r="KII152" s="266"/>
      <c r="KIJ152" s="266"/>
      <c r="KIK152" s="266"/>
      <c r="KIL152" s="266"/>
      <c r="KIM152" s="266"/>
      <c r="KIN152" s="266"/>
      <c r="KIO152" s="266"/>
      <c r="KIP152" s="266"/>
      <c r="KIQ152" s="266"/>
      <c r="KIR152" s="266"/>
      <c r="KIS152" s="266"/>
      <c r="KIT152" s="266"/>
      <c r="KIU152" s="266"/>
      <c r="KIV152" s="266"/>
      <c r="KIW152" s="266"/>
      <c r="KIX152" s="266"/>
      <c r="KIY152" s="266"/>
      <c r="KIZ152" s="266"/>
      <c r="KJA152" s="266"/>
      <c r="KJB152" s="266"/>
      <c r="KJC152" s="266"/>
      <c r="KJD152" s="266"/>
      <c r="KJE152" s="266"/>
      <c r="KJF152" s="266"/>
      <c r="KJG152" s="266"/>
      <c r="KJH152" s="266"/>
      <c r="KJI152" s="266"/>
      <c r="KJJ152" s="266"/>
      <c r="KJK152" s="266"/>
      <c r="KJL152" s="266"/>
      <c r="KJM152" s="266"/>
      <c r="KJN152" s="266"/>
      <c r="KJO152" s="266"/>
      <c r="KJP152" s="266"/>
      <c r="KJQ152" s="266"/>
      <c r="KJR152" s="266"/>
      <c r="KJS152" s="266"/>
      <c r="KJT152" s="266"/>
      <c r="KJU152" s="266"/>
      <c r="KJV152" s="266"/>
      <c r="KJW152" s="266"/>
      <c r="KJX152" s="266"/>
      <c r="KJY152" s="266"/>
      <c r="KJZ152" s="266"/>
      <c r="KKA152" s="266"/>
      <c r="KKB152" s="266"/>
      <c r="KKC152" s="266"/>
      <c r="KKD152" s="266"/>
      <c r="KKE152" s="266"/>
      <c r="KKF152" s="266"/>
      <c r="KKG152" s="266"/>
      <c r="KKH152" s="266"/>
      <c r="KKI152" s="266"/>
      <c r="KKJ152" s="266"/>
      <c r="KKK152" s="266"/>
      <c r="KKL152" s="266"/>
      <c r="KKM152" s="266"/>
      <c r="KKN152" s="266"/>
      <c r="KKO152" s="266"/>
      <c r="KKP152" s="266"/>
      <c r="KKQ152" s="266"/>
      <c r="KKR152" s="266"/>
      <c r="KKS152" s="266"/>
      <c r="KKT152" s="266"/>
      <c r="KKU152" s="266"/>
      <c r="KKV152" s="266"/>
      <c r="KKW152" s="266"/>
      <c r="KKX152" s="266"/>
      <c r="KKY152" s="266"/>
      <c r="KKZ152" s="266"/>
      <c r="KLA152" s="266"/>
      <c r="KLB152" s="266"/>
      <c r="KLC152" s="266"/>
      <c r="KLD152" s="266"/>
      <c r="KLE152" s="266"/>
      <c r="KLF152" s="266"/>
      <c r="KLG152" s="266"/>
      <c r="KLH152" s="266"/>
      <c r="KLI152" s="266"/>
      <c r="KLJ152" s="266"/>
      <c r="KLK152" s="266"/>
      <c r="KLL152" s="266"/>
      <c r="KLM152" s="266"/>
      <c r="KLN152" s="266"/>
      <c r="KLO152" s="266"/>
      <c r="KLP152" s="266"/>
      <c r="KLQ152" s="266"/>
      <c r="KLR152" s="266"/>
      <c r="KLS152" s="266"/>
      <c r="KLT152" s="266"/>
      <c r="KLU152" s="266"/>
      <c r="KLV152" s="266"/>
      <c r="KLW152" s="266"/>
      <c r="KLX152" s="266"/>
      <c r="KLY152" s="266"/>
      <c r="KLZ152" s="266"/>
      <c r="KMA152" s="266"/>
      <c r="KMB152" s="266"/>
      <c r="KMC152" s="266"/>
      <c r="KMD152" s="266"/>
      <c r="KME152" s="266"/>
      <c r="KMF152" s="266"/>
      <c r="KMG152" s="266"/>
      <c r="KMH152" s="266"/>
      <c r="KMI152" s="266"/>
      <c r="KMJ152" s="266"/>
      <c r="KMK152" s="266"/>
      <c r="KML152" s="266"/>
      <c r="KMM152" s="266"/>
      <c r="KMN152" s="266"/>
      <c r="KMO152" s="266"/>
      <c r="KMP152" s="266"/>
      <c r="KMQ152" s="266"/>
      <c r="KMR152" s="266"/>
      <c r="KMS152" s="266"/>
      <c r="KMT152" s="266"/>
      <c r="KMU152" s="266"/>
      <c r="KMV152" s="266"/>
      <c r="KMW152" s="266"/>
      <c r="KMX152" s="266"/>
      <c r="KMY152" s="266"/>
      <c r="KMZ152" s="266"/>
      <c r="KNA152" s="266"/>
      <c r="KNB152" s="266"/>
      <c r="KNC152" s="266"/>
      <c r="KND152" s="266"/>
      <c r="KNE152" s="266"/>
      <c r="KNF152" s="266"/>
      <c r="KNG152" s="266"/>
      <c r="KNH152" s="266"/>
      <c r="KNI152" s="266"/>
      <c r="KNJ152" s="266"/>
      <c r="KNK152" s="266"/>
      <c r="KNL152" s="266"/>
      <c r="KNM152" s="266"/>
      <c r="KNN152" s="266"/>
      <c r="KNO152" s="266"/>
      <c r="KNP152" s="266"/>
      <c r="KNQ152" s="266"/>
      <c r="KNR152" s="266"/>
      <c r="KNS152" s="266"/>
      <c r="KNT152" s="266"/>
      <c r="KNU152" s="266"/>
      <c r="KNV152" s="266"/>
      <c r="KNW152" s="266"/>
      <c r="KNX152" s="266"/>
      <c r="KNY152" s="266"/>
      <c r="KNZ152" s="266"/>
      <c r="KOA152" s="266"/>
      <c r="KOB152" s="266"/>
      <c r="KOC152" s="266"/>
      <c r="KOD152" s="266"/>
      <c r="KOE152" s="266"/>
      <c r="KOF152" s="266"/>
      <c r="KOG152" s="266"/>
      <c r="KOH152" s="266"/>
      <c r="KOI152" s="266"/>
      <c r="KOJ152" s="266"/>
      <c r="KOK152" s="266"/>
      <c r="KOL152" s="266"/>
      <c r="KOM152" s="266"/>
      <c r="KON152" s="266"/>
      <c r="KOO152" s="266"/>
      <c r="KOP152" s="266"/>
      <c r="KOQ152" s="266"/>
      <c r="KOR152" s="266"/>
      <c r="KOS152" s="266"/>
      <c r="KOT152" s="266"/>
      <c r="KOU152" s="266"/>
      <c r="KOV152" s="266"/>
      <c r="KOW152" s="266"/>
      <c r="KOX152" s="266"/>
      <c r="KOY152" s="266"/>
      <c r="KOZ152" s="266"/>
      <c r="KPA152" s="266"/>
      <c r="KPB152" s="266"/>
      <c r="KPC152" s="266"/>
      <c r="KPD152" s="266"/>
      <c r="KPE152" s="266"/>
      <c r="KPF152" s="266"/>
      <c r="KPG152" s="266"/>
      <c r="KPH152" s="266"/>
      <c r="KPI152" s="266"/>
      <c r="KPJ152" s="266"/>
      <c r="KPK152" s="266"/>
      <c r="KPL152" s="266"/>
      <c r="KPM152" s="266"/>
      <c r="KPN152" s="266"/>
      <c r="KPO152" s="266"/>
      <c r="KPP152" s="266"/>
      <c r="KPQ152" s="266"/>
      <c r="KPR152" s="266"/>
      <c r="KPS152" s="266"/>
      <c r="KPT152" s="266"/>
      <c r="KPU152" s="266"/>
      <c r="KPV152" s="266"/>
      <c r="KPW152" s="266"/>
      <c r="KPX152" s="266"/>
      <c r="KPY152" s="266"/>
      <c r="KPZ152" s="266"/>
      <c r="KQA152" s="266"/>
      <c r="KQB152" s="266"/>
      <c r="KQC152" s="266"/>
      <c r="KQD152" s="266"/>
      <c r="KQE152" s="266"/>
      <c r="KQF152" s="266"/>
      <c r="KQG152" s="266"/>
      <c r="KQH152" s="266"/>
      <c r="KQI152" s="266"/>
      <c r="KQJ152" s="266"/>
      <c r="KQK152" s="266"/>
      <c r="KQL152" s="266"/>
      <c r="KQM152" s="266"/>
      <c r="KQN152" s="266"/>
      <c r="KQO152" s="266"/>
      <c r="KQP152" s="266"/>
      <c r="KQQ152" s="266"/>
      <c r="KQR152" s="266"/>
      <c r="KQS152" s="266"/>
      <c r="KQT152" s="266"/>
      <c r="KQU152" s="266"/>
      <c r="KQV152" s="266"/>
      <c r="KQW152" s="266"/>
      <c r="KQX152" s="266"/>
      <c r="KQY152" s="266"/>
      <c r="KQZ152" s="266"/>
      <c r="KRA152" s="266"/>
      <c r="KRB152" s="266"/>
      <c r="KRC152" s="266"/>
      <c r="KRD152" s="266"/>
      <c r="KRE152" s="266"/>
      <c r="KRF152" s="266"/>
      <c r="KRG152" s="266"/>
      <c r="KRH152" s="266"/>
      <c r="KRI152" s="266"/>
      <c r="KRJ152" s="266"/>
      <c r="KRK152" s="266"/>
      <c r="KRL152" s="266"/>
      <c r="KRM152" s="266"/>
      <c r="KRN152" s="266"/>
      <c r="KRO152" s="266"/>
      <c r="KRP152" s="266"/>
      <c r="KRQ152" s="266"/>
      <c r="KRR152" s="266"/>
      <c r="KRS152" s="266"/>
      <c r="KRT152" s="266"/>
      <c r="KRU152" s="266"/>
      <c r="KRV152" s="266"/>
      <c r="KRW152" s="266"/>
      <c r="KRX152" s="266"/>
      <c r="KRY152" s="266"/>
      <c r="KRZ152" s="266"/>
      <c r="KSA152" s="266"/>
      <c r="KSB152" s="266"/>
      <c r="KSC152" s="266"/>
      <c r="KSD152" s="266"/>
      <c r="KSE152" s="266"/>
      <c r="KSF152" s="266"/>
      <c r="KSG152" s="266"/>
      <c r="KSH152" s="266"/>
      <c r="KSI152" s="266"/>
      <c r="KSJ152" s="266"/>
      <c r="KSK152" s="266"/>
      <c r="KSL152" s="266"/>
      <c r="KSM152" s="266"/>
      <c r="KSN152" s="266"/>
      <c r="KSO152" s="266"/>
      <c r="KSP152" s="266"/>
      <c r="KSQ152" s="266"/>
      <c r="KSR152" s="266"/>
      <c r="KSS152" s="266"/>
      <c r="KST152" s="266"/>
      <c r="KSU152" s="266"/>
      <c r="KSV152" s="266"/>
      <c r="KSW152" s="266"/>
      <c r="KSX152" s="266"/>
      <c r="KSY152" s="266"/>
      <c r="KSZ152" s="266"/>
      <c r="KTA152" s="266"/>
      <c r="KTB152" s="266"/>
      <c r="KTC152" s="266"/>
      <c r="KTD152" s="266"/>
      <c r="KTE152" s="266"/>
      <c r="KTF152" s="266"/>
      <c r="KTG152" s="266"/>
      <c r="KTH152" s="266"/>
      <c r="KTI152" s="266"/>
      <c r="KTJ152" s="266"/>
      <c r="KTK152" s="266"/>
      <c r="KTL152" s="266"/>
      <c r="KTM152" s="266"/>
      <c r="KTN152" s="266"/>
      <c r="KTO152" s="266"/>
      <c r="KTP152" s="266"/>
      <c r="KTQ152" s="266"/>
      <c r="KTR152" s="266"/>
      <c r="KTS152" s="266"/>
      <c r="KTT152" s="266"/>
      <c r="KTU152" s="266"/>
      <c r="KTV152" s="266"/>
      <c r="KTW152" s="266"/>
      <c r="KTX152" s="266"/>
      <c r="KTY152" s="266"/>
      <c r="KTZ152" s="266"/>
      <c r="KUA152" s="266"/>
      <c r="KUB152" s="266"/>
      <c r="KUC152" s="266"/>
      <c r="KUD152" s="266"/>
      <c r="KUE152" s="266"/>
      <c r="KUF152" s="266"/>
      <c r="KUG152" s="266"/>
      <c r="KUH152" s="266"/>
      <c r="KUI152" s="266"/>
      <c r="KUJ152" s="266"/>
      <c r="KUK152" s="266"/>
      <c r="KUL152" s="266"/>
      <c r="KUM152" s="266"/>
      <c r="KUN152" s="266"/>
      <c r="KUO152" s="266"/>
      <c r="KUP152" s="266"/>
      <c r="KUQ152" s="266"/>
      <c r="KUR152" s="266"/>
      <c r="KUS152" s="266"/>
      <c r="KUT152" s="266"/>
      <c r="KUU152" s="266"/>
      <c r="KUV152" s="266"/>
      <c r="KUW152" s="266"/>
      <c r="KUX152" s="266"/>
      <c r="KUY152" s="266"/>
      <c r="KUZ152" s="266"/>
      <c r="KVA152" s="266"/>
      <c r="KVB152" s="266"/>
      <c r="KVC152" s="266"/>
      <c r="KVD152" s="266"/>
      <c r="KVE152" s="266"/>
      <c r="KVF152" s="266"/>
      <c r="KVG152" s="266"/>
      <c r="KVH152" s="266"/>
      <c r="KVI152" s="266"/>
      <c r="KVJ152" s="266"/>
      <c r="KVK152" s="266"/>
      <c r="KVL152" s="266"/>
      <c r="KVM152" s="266"/>
      <c r="KVN152" s="266"/>
      <c r="KVO152" s="266"/>
      <c r="KVP152" s="266"/>
      <c r="KVQ152" s="266"/>
      <c r="KVR152" s="266"/>
      <c r="KVS152" s="266"/>
      <c r="KVT152" s="266"/>
      <c r="KVU152" s="266"/>
      <c r="KVV152" s="266"/>
      <c r="KVW152" s="266"/>
      <c r="KVX152" s="266"/>
      <c r="KVY152" s="266"/>
      <c r="KVZ152" s="266"/>
      <c r="KWA152" s="266"/>
      <c r="KWB152" s="266"/>
      <c r="KWC152" s="266"/>
      <c r="KWD152" s="266"/>
      <c r="KWE152" s="266"/>
      <c r="KWF152" s="266"/>
      <c r="KWG152" s="266"/>
      <c r="KWH152" s="266"/>
      <c r="KWI152" s="266"/>
      <c r="KWJ152" s="266"/>
      <c r="KWK152" s="266"/>
      <c r="KWL152" s="266"/>
      <c r="KWM152" s="266"/>
      <c r="KWN152" s="266"/>
      <c r="KWO152" s="266"/>
      <c r="KWP152" s="266"/>
      <c r="KWQ152" s="266"/>
      <c r="KWR152" s="266"/>
      <c r="KWS152" s="266"/>
      <c r="KWT152" s="266"/>
      <c r="KWU152" s="266"/>
      <c r="KWV152" s="266"/>
      <c r="KWW152" s="266"/>
      <c r="KWX152" s="266"/>
      <c r="KWY152" s="266"/>
      <c r="KWZ152" s="266"/>
      <c r="KXA152" s="266"/>
      <c r="KXB152" s="266"/>
      <c r="KXC152" s="266"/>
      <c r="KXD152" s="266"/>
      <c r="KXE152" s="266"/>
      <c r="KXF152" s="266"/>
      <c r="KXG152" s="266"/>
      <c r="KXH152" s="266"/>
      <c r="KXI152" s="266"/>
      <c r="KXJ152" s="266"/>
      <c r="KXK152" s="266"/>
      <c r="KXL152" s="266"/>
      <c r="KXM152" s="266"/>
      <c r="KXN152" s="266"/>
      <c r="KXO152" s="266"/>
      <c r="KXP152" s="266"/>
      <c r="KXQ152" s="266"/>
      <c r="KXR152" s="266"/>
      <c r="KXS152" s="266"/>
      <c r="KXT152" s="266"/>
      <c r="KXU152" s="266"/>
      <c r="KXV152" s="266"/>
      <c r="KXW152" s="266"/>
      <c r="KXX152" s="266"/>
      <c r="KXY152" s="266"/>
      <c r="KXZ152" s="266"/>
      <c r="KYA152" s="266"/>
      <c r="KYB152" s="266"/>
      <c r="KYC152" s="266"/>
      <c r="KYD152" s="266"/>
      <c r="KYE152" s="266"/>
      <c r="KYF152" s="266"/>
      <c r="KYG152" s="266"/>
      <c r="KYH152" s="266"/>
      <c r="KYI152" s="266"/>
      <c r="KYJ152" s="266"/>
      <c r="KYK152" s="266"/>
      <c r="KYL152" s="266"/>
      <c r="KYM152" s="266"/>
      <c r="KYN152" s="266"/>
      <c r="KYO152" s="266"/>
      <c r="KYP152" s="266"/>
      <c r="KYQ152" s="266"/>
      <c r="KYR152" s="266"/>
      <c r="KYS152" s="266"/>
      <c r="KYT152" s="266"/>
      <c r="KYU152" s="266"/>
      <c r="KYV152" s="266"/>
      <c r="KYW152" s="266"/>
      <c r="KYX152" s="266"/>
      <c r="KYY152" s="266"/>
      <c r="KYZ152" s="266"/>
      <c r="KZA152" s="266"/>
      <c r="KZB152" s="266"/>
      <c r="KZC152" s="266"/>
      <c r="KZD152" s="266"/>
      <c r="KZE152" s="266"/>
      <c r="KZF152" s="266"/>
      <c r="KZG152" s="266"/>
      <c r="KZH152" s="266"/>
      <c r="KZI152" s="266"/>
      <c r="KZJ152" s="266"/>
      <c r="KZK152" s="266"/>
      <c r="KZL152" s="266"/>
      <c r="KZM152" s="266"/>
      <c r="KZN152" s="266"/>
      <c r="KZO152" s="266"/>
      <c r="KZP152" s="266"/>
      <c r="KZQ152" s="266"/>
      <c r="KZR152" s="266"/>
      <c r="KZS152" s="266"/>
      <c r="KZT152" s="266"/>
      <c r="KZU152" s="266"/>
      <c r="KZV152" s="266"/>
      <c r="KZW152" s="266"/>
      <c r="KZX152" s="266"/>
      <c r="KZY152" s="266"/>
      <c r="KZZ152" s="266"/>
      <c r="LAA152" s="266"/>
      <c r="LAB152" s="266"/>
      <c r="LAC152" s="266"/>
      <c r="LAD152" s="266"/>
      <c r="LAE152" s="266"/>
      <c r="LAF152" s="266"/>
      <c r="LAG152" s="266"/>
      <c r="LAH152" s="266"/>
      <c r="LAI152" s="266"/>
      <c r="LAJ152" s="266"/>
      <c r="LAK152" s="266"/>
      <c r="LAL152" s="266"/>
      <c r="LAM152" s="266"/>
      <c r="LAN152" s="266"/>
      <c r="LAO152" s="266"/>
      <c r="LAP152" s="266"/>
      <c r="LAQ152" s="266"/>
      <c r="LAR152" s="266"/>
      <c r="LAS152" s="266"/>
      <c r="LAT152" s="266"/>
      <c r="LAU152" s="266"/>
      <c r="LAV152" s="266"/>
      <c r="LAW152" s="266"/>
      <c r="LAX152" s="266"/>
      <c r="LAY152" s="266"/>
      <c r="LAZ152" s="266"/>
      <c r="LBA152" s="266"/>
      <c r="LBB152" s="266"/>
      <c r="LBC152" s="266"/>
      <c r="LBD152" s="266"/>
      <c r="LBE152" s="266"/>
      <c r="LBF152" s="266"/>
      <c r="LBG152" s="266"/>
      <c r="LBH152" s="266"/>
      <c r="LBI152" s="266"/>
      <c r="LBJ152" s="266"/>
      <c r="LBK152" s="266"/>
      <c r="LBL152" s="266"/>
      <c r="LBM152" s="266"/>
      <c r="LBN152" s="266"/>
      <c r="LBO152" s="266"/>
      <c r="LBP152" s="266"/>
      <c r="LBQ152" s="266"/>
      <c r="LBR152" s="266"/>
      <c r="LBS152" s="266"/>
      <c r="LBT152" s="266"/>
      <c r="LBU152" s="266"/>
      <c r="LBV152" s="266"/>
      <c r="LBW152" s="266"/>
      <c r="LBX152" s="266"/>
      <c r="LBY152" s="266"/>
      <c r="LBZ152" s="266"/>
      <c r="LCA152" s="266"/>
      <c r="LCB152" s="266"/>
      <c r="LCC152" s="266"/>
      <c r="LCD152" s="266"/>
      <c r="LCE152" s="266"/>
      <c r="LCF152" s="266"/>
      <c r="LCG152" s="266"/>
      <c r="LCH152" s="266"/>
      <c r="LCI152" s="266"/>
      <c r="LCJ152" s="266"/>
      <c r="LCK152" s="266"/>
      <c r="LCL152" s="266"/>
      <c r="LCM152" s="266"/>
      <c r="LCN152" s="266"/>
      <c r="LCO152" s="266"/>
      <c r="LCP152" s="266"/>
      <c r="LCQ152" s="266"/>
      <c r="LCR152" s="266"/>
      <c r="LCS152" s="266"/>
      <c r="LCT152" s="266"/>
      <c r="LCU152" s="266"/>
      <c r="LCV152" s="266"/>
      <c r="LCW152" s="266"/>
      <c r="LCX152" s="266"/>
      <c r="LCY152" s="266"/>
      <c r="LCZ152" s="266"/>
      <c r="LDA152" s="266"/>
      <c r="LDB152" s="266"/>
      <c r="LDC152" s="266"/>
      <c r="LDD152" s="266"/>
      <c r="LDE152" s="266"/>
      <c r="LDF152" s="266"/>
      <c r="LDG152" s="266"/>
      <c r="LDH152" s="266"/>
      <c r="LDI152" s="266"/>
      <c r="LDJ152" s="266"/>
      <c r="LDK152" s="266"/>
      <c r="LDL152" s="266"/>
      <c r="LDM152" s="266"/>
      <c r="LDN152" s="266"/>
      <c r="LDO152" s="266"/>
      <c r="LDP152" s="266"/>
      <c r="LDQ152" s="266"/>
      <c r="LDR152" s="266"/>
      <c r="LDS152" s="266"/>
      <c r="LDT152" s="266"/>
      <c r="LDU152" s="266"/>
      <c r="LDV152" s="266"/>
      <c r="LDW152" s="266"/>
      <c r="LDX152" s="266"/>
      <c r="LDY152" s="266"/>
      <c r="LDZ152" s="266"/>
      <c r="LEA152" s="266"/>
      <c r="LEB152" s="266"/>
      <c r="LEC152" s="266"/>
      <c r="LED152" s="266"/>
      <c r="LEE152" s="266"/>
      <c r="LEF152" s="266"/>
      <c r="LEG152" s="266"/>
      <c r="LEH152" s="266"/>
      <c r="LEI152" s="266"/>
      <c r="LEJ152" s="266"/>
      <c r="LEK152" s="266"/>
      <c r="LEL152" s="266"/>
      <c r="LEM152" s="266"/>
      <c r="LEN152" s="266"/>
      <c r="LEO152" s="266"/>
      <c r="LEP152" s="266"/>
      <c r="LEQ152" s="266"/>
      <c r="LER152" s="266"/>
      <c r="LES152" s="266"/>
      <c r="LET152" s="266"/>
      <c r="LEU152" s="266"/>
      <c r="LEV152" s="266"/>
      <c r="LEW152" s="266"/>
      <c r="LEX152" s="266"/>
      <c r="LEY152" s="266"/>
      <c r="LEZ152" s="266"/>
      <c r="LFA152" s="266"/>
      <c r="LFB152" s="266"/>
      <c r="LFC152" s="266"/>
      <c r="LFD152" s="266"/>
      <c r="LFE152" s="266"/>
      <c r="LFF152" s="266"/>
      <c r="LFG152" s="266"/>
      <c r="LFH152" s="266"/>
      <c r="LFI152" s="266"/>
      <c r="LFJ152" s="266"/>
      <c r="LFK152" s="266"/>
      <c r="LFL152" s="266"/>
      <c r="LFM152" s="266"/>
      <c r="LFN152" s="266"/>
      <c r="LFO152" s="266"/>
      <c r="LFP152" s="266"/>
      <c r="LFQ152" s="266"/>
      <c r="LFR152" s="266"/>
      <c r="LFS152" s="266"/>
      <c r="LFT152" s="266"/>
      <c r="LFU152" s="266"/>
      <c r="LFV152" s="266"/>
      <c r="LFW152" s="266"/>
      <c r="LFX152" s="266"/>
      <c r="LFY152" s="266"/>
      <c r="LFZ152" s="266"/>
      <c r="LGA152" s="266"/>
      <c r="LGB152" s="266"/>
      <c r="LGC152" s="266"/>
      <c r="LGD152" s="266"/>
      <c r="LGE152" s="266"/>
      <c r="LGF152" s="266"/>
      <c r="LGG152" s="266"/>
      <c r="LGH152" s="266"/>
      <c r="LGI152" s="266"/>
      <c r="LGJ152" s="266"/>
      <c r="LGK152" s="266"/>
      <c r="LGL152" s="266"/>
      <c r="LGM152" s="266"/>
      <c r="LGN152" s="266"/>
      <c r="LGO152" s="266"/>
      <c r="LGP152" s="266"/>
      <c r="LGQ152" s="266"/>
      <c r="LGR152" s="266"/>
      <c r="LGS152" s="266"/>
      <c r="LGT152" s="266"/>
      <c r="LGU152" s="266"/>
      <c r="LGV152" s="266"/>
      <c r="LGW152" s="266"/>
      <c r="LGX152" s="266"/>
      <c r="LGY152" s="266"/>
      <c r="LGZ152" s="266"/>
      <c r="LHA152" s="266"/>
      <c r="LHB152" s="266"/>
      <c r="LHC152" s="266"/>
      <c r="LHD152" s="266"/>
      <c r="LHE152" s="266"/>
      <c r="LHF152" s="266"/>
      <c r="LHG152" s="266"/>
      <c r="LHH152" s="266"/>
      <c r="LHI152" s="266"/>
      <c r="LHJ152" s="266"/>
      <c r="LHK152" s="266"/>
      <c r="LHL152" s="266"/>
      <c r="LHM152" s="266"/>
      <c r="LHN152" s="266"/>
      <c r="LHO152" s="266"/>
      <c r="LHP152" s="266"/>
      <c r="LHQ152" s="266"/>
      <c r="LHR152" s="266"/>
      <c r="LHS152" s="266"/>
      <c r="LHT152" s="266"/>
      <c r="LHU152" s="266"/>
      <c r="LHV152" s="266"/>
      <c r="LHW152" s="266"/>
      <c r="LHX152" s="266"/>
      <c r="LHY152" s="266"/>
      <c r="LHZ152" s="266"/>
      <c r="LIA152" s="266"/>
      <c r="LIB152" s="266"/>
      <c r="LIC152" s="266"/>
      <c r="LID152" s="266"/>
      <c r="LIE152" s="266"/>
      <c r="LIF152" s="266"/>
      <c r="LIG152" s="266"/>
      <c r="LIH152" s="266"/>
      <c r="LII152" s="266"/>
      <c r="LIJ152" s="266"/>
      <c r="LIK152" s="266"/>
      <c r="LIL152" s="266"/>
      <c r="LIM152" s="266"/>
      <c r="LIN152" s="266"/>
      <c r="LIO152" s="266"/>
      <c r="LIP152" s="266"/>
      <c r="LIQ152" s="266"/>
      <c r="LIR152" s="266"/>
      <c r="LIS152" s="266"/>
      <c r="LIT152" s="266"/>
      <c r="LIU152" s="266"/>
      <c r="LIV152" s="266"/>
      <c r="LIW152" s="266"/>
      <c r="LIX152" s="266"/>
      <c r="LIY152" s="266"/>
      <c r="LIZ152" s="266"/>
      <c r="LJA152" s="266"/>
      <c r="LJB152" s="266"/>
      <c r="LJC152" s="266"/>
      <c r="LJD152" s="266"/>
      <c r="LJE152" s="266"/>
      <c r="LJF152" s="266"/>
      <c r="LJG152" s="266"/>
      <c r="LJH152" s="266"/>
      <c r="LJI152" s="266"/>
      <c r="LJJ152" s="266"/>
      <c r="LJK152" s="266"/>
      <c r="LJL152" s="266"/>
      <c r="LJM152" s="266"/>
      <c r="LJN152" s="266"/>
      <c r="LJO152" s="266"/>
      <c r="LJP152" s="266"/>
      <c r="LJQ152" s="266"/>
      <c r="LJR152" s="266"/>
      <c r="LJS152" s="266"/>
      <c r="LJT152" s="266"/>
      <c r="LJU152" s="266"/>
      <c r="LJV152" s="266"/>
      <c r="LJW152" s="266"/>
      <c r="LJX152" s="266"/>
      <c r="LJY152" s="266"/>
      <c r="LJZ152" s="266"/>
      <c r="LKA152" s="266"/>
      <c r="LKB152" s="266"/>
      <c r="LKC152" s="266"/>
      <c r="LKD152" s="266"/>
      <c r="LKE152" s="266"/>
      <c r="LKF152" s="266"/>
      <c r="LKG152" s="266"/>
      <c r="LKH152" s="266"/>
      <c r="LKI152" s="266"/>
      <c r="LKJ152" s="266"/>
      <c r="LKK152" s="266"/>
      <c r="LKL152" s="266"/>
      <c r="LKM152" s="266"/>
      <c r="LKN152" s="266"/>
      <c r="LKO152" s="266"/>
      <c r="LKP152" s="266"/>
      <c r="LKQ152" s="266"/>
      <c r="LKR152" s="266"/>
      <c r="LKS152" s="266"/>
      <c r="LKT152" s="266"/>
      <c r="LKU152" s="266"/>
      <c r="LKV152" s="266"/>
      <c r="LKW152" s="266"/>
      <c r="LKX152" s="266"/>
      <c r="LKY152" s="266"/>
      <c r="LKZ152" s="266"/>
      <c r="LLA152" s="266"/>
      <c r="LLB152" s="266"/>
      <c r="LLC152" s="266"/>
      <c r="LLD152" s="266"/>
      <c r="LLE152" s="266"/>
      <c r="LLF152" s="266"/>
      <c r="LLG152" s="266"/>
      <c r="LLH152" s="266"/>
      <c r="LLI152" s="266"/>
      <c r="LLJ152" s="266"/>
      <c r="LLK152" s="266"/>
      <c r="LLL152" s="266"/>
      <c r="LLM152" s="266"/>
      <c r="LLN152" s="266"/>
      <c r="LLO152" s="266"/>
      <c r="LLP152" s="266"/>
      <c r="LLQ152" s="266"/>
      <c r="LLR152" s="266"/>
      <c r="LLS152" s="266"/>
      <c r="LLT152" s="266"/>
      <c r="LLU152" s="266"/>
      <c r="LLV152" s="266"/>
      <c r="LLW152" s="266"/>
      <c r="LLX152" s="266"/>
      <c r="LLY152" s="266"/>
      <c r="LLZ152" s="266"/>
      <c r="LMA152" s="266"/>
      <c r="LMB152" s="266"/>
      <c r="LMC152" s="266"/>
      <c r="LMD152" s="266"/>
      <c r="LME152" s="266"/>
      <c r="LMF152" s="266"/>
      <c r="LMG152" s="266"/>
      <c r="LMH152" s="266"/>
      <c r="LMI152" s="266"/>
      <c r="LMJ152" s="266"/>
      <c r="LMK152" s="266"/>
      <c r="LML152" s="266"/>
      <c r="LMM152" s="266"/>
      <c r="LMN152" s="266"/>
      <c r="LMO152" s="266"/>
      <c r="LMP152" s="266"/>
      <c r="LMQ152" s="266"/>
      <c r="LMR152" s="266"/>
      <c r="LMS152" s="266"/>
      <c r="LMT152" s="266"/>
      <c r="LMU152" s="266"/>
      <c r="LMV152" s="266"/>
      <c r="LMW152" s="266"/>
      <c r="LMX152" s="266"/>
      <c r="LMY152" s="266"/>
      <c r="LMZ152" s="266"/>
      <c r="LNA152" s="266"/>
      <c r="LNB152" s="266"/>
      <c r="LNC152" s="266"/>
      <c r="LND152" s="266"/>
      <c r="LNE152" s="266"/>
      <c r="LNF152" s="266"/>
      <c r="LNG152" s="266"/>
      <c r="LNH152" s="266"/>
      <c r="LNI152" s="266"/>
      <c r="LNJ152" s="266"/>
      <c r="LNK152" s="266"/>
      <c r="LNL152" s="266"/>
      <c r="LNM152" s="266"/>
      <c r="LNN152" s="266"/>
      <c r="LNO152" s="266"/>
      <c r="LNP152" s="266"/>
      <c r="LNQ152" s="266"/>
      <c r="LNR152" s="266"/>
      <c r="LNS152" s="266"/>
      <c r="LNT152" s="266"/>
      <c r="LNU152" s="266"/>
      <c r="LNV152" s="266"/>
      <c r="LNW152" s="266"/>
      <c r="LNX152" s="266"/>
      <c r="LNY152" s="266"/>
      <c r="LNZ152" s="266"/>
      <c r="LOA152" s="266"/>
      <c r="LOB152" s="266"/>
      <c r="LOC152" s="266"/>
      <c r="LOD152" s="266"/>
      <c r="LOE152" s="266"/>
      <c r="LOF152" s="266"/>
      <c r="LOG152" s="266"/>
      <c r="LOH152" s="266"/>
      <c r="LOI152" s="266"/>
      <c r="LOJ152" s="266"/>
      <c r="LOK152" s="266"/>
      <c r="LOL152" s="266"/>
      <c r="LOM152" s="266"/>
      <c r="LON152" s="266"/>
      <c r="LOO152" s="266"/>
      <c r="LOP152" s="266"/>
      <c r="LOQ152" s="266"/>
      <c r="LOR152" s="266"/>
      <c r="LOS152" s="266"/>
      <c r="LOT152" s="266"/>
      <c r="LOU152" s="266"/>
      <c r="LOV152" s="266"/>
      <c r="LOW152" s="266"/>
      <c r="LOX152" s="266"/>
      <c r="LOY152" s="266"/>
      <c r="LOZ152" s="266"/>
      <c r="LPA152" s="266"/>
      <c r="LPB152" s="266"/>
      <c r="LPC152" s="266"/>
      <c r="LPD152" s="266"/>
      <c r="LPE152" s="266"/>
      <c r="LPF152" s="266"/>
      <c r="LPG152" s="266"/>
      <c r="LPH152" s="266"/>
      <c r="LPI152" s="266"/>
      <c r="LPJ152" s="266"/>
      <c r="LPK152" s="266"/>
      <c r="LPL152" s="266"/>
      <c r="LPM152" s="266"/>
      <c r="LPN152" s="266"/>
      <c r="LPO152" s="266"/>
      <c r="LPP152" s="266"/>
      <c r="LPQ152" s="266"/>
      <c r="LPR152" s="266"/>
      <c r="LPS152" s="266"/>
      <c r="LPT152" s="266"/>
      <c r="LPU152" s="266"/>
      <c r="LPV152" s="266"/>
      <c r="LPW152" s="266"/>
      <c r="LPX152" s="266"/>
      <c r="LPY152" s="266"/>
      <c r="LPZ152" s="266"/>
      <c r="LQA152" s="266"/>
      <c r="LQB152" s="266"/>
      <c r="LQC152" s="266"/>
      <c r="LQD152" s="266"/>
      <c r="LQE152" s="266"/>
      <c r="LQF152" s="266"/>
      <c r="LQG152" s="266"/>
      <c r="LQH152" s="266"/>
      <c r="LQI152" s="266"/>
      <c r="LQJ152" s="266"/>
      <c r="LQK152" s="266"/>
      <c r="LQL152" s="266"/>
      <c r="LQM152" s="266"/>
      <c r="LQN152" s="266"/>
      <c r="LQO152" s="266"/>
      <c r="LQP152" s="266"/>
      <c r="LQQ152" s="266"/>
      <c r="LQR152" s="266"/>
      <c r="LQS152" s="266"/>
      <c r="LQT152" s="266"/>
      <c r="LQU152" s="266"/>
      <c r="LQV152" s="266"/>
      <c r="LQW152" s="266"/>
      <c r="LQX152" s="266"/>
      <c r="LQY152" s="266"/>
      <c r="LQZ152" s="266"/>
      <c r="LRA152" s="266"/>
      <c r="LRB152" s="266"/>
      <c r="LRC152" s="266"/>
      <c r="LRD152" s="266"/>
      <c r="LRE152" s="266"/>
      <c r="LRF152" s="266"/>
      <c r="LRG152" s="266"/>
      <c r="LRH152" s="266"/>
      <c r="LRI152" s="266"/>
      <c r="LRJ152" s="266"/>
      <c r="LRK152" s="266"/>
      <c r="LRL152" s="266"/>
      <c r="LRM152" s="266"/>
      <c r="LRN152" s="266"/>
      <c r="LRO152" s="266"/>
      <c r="LRP152" s="266"/>
      <c r="LRQ152" s="266"/>
      <c r="LRR152" s="266"/>
      <c r="LRS152" s="266"/>
      <c r="LRT152" s="266"/>
      <c r="LRU152" s="266"/>
      <c r="LRV152" s="266"/>
      <c r="LRW152" s="266"/>
      <c r="LRX152" s="266"/>
      <c r="LRY152" s="266"/>
      <c r="LRZ152" s="266"/>
      <c r="LSA152" s="266"/>
      <c r="LSB152" s="266"/>
      <c r="LSC152" s="266"/>
      <c r="LSD152" s="266"/>
      <c r="LSE152" s="266"/>
      <c r="LSF152" s="266"/>
      <c r="LSG152" s="266"/>
      <c r="LSH152" s="266"/>
      <c r="LSI152" s="266"/>
      <c r="LSJ152" s="266"/>
      <c r="LSK152" s="266"/>
      <c r="LSL152" s="266"/>
      <c r="LSM152" s="266"/>
      <c r="LSN152" s="266"/>
      <c r="LSO152" s="266"/>
      <c r="LSP152" s="266"/>
      <c r="LSQ152" s="266"/>
      <c r="LSR152" s="266"/>
      <c r="LSS152" s="266"/>
      <c r="LST152" s="266"/>
      <c r="LSU152" s="266"/>
      <c r="LSV152" s="266"/>
      <c r="LSW152" s="266"/>
      <c r="LSX152" s="266"/>
      <c r="LSY152" s="266"/>
      <c r="LSZ152" s="266"/>
      <c r="LTA152" s="266"/>
      <c r="LTB152" s="266"/>
      <c r="LTC152" s="266"/>
      <c r="LTD152" s="266"/>
      <c r="LTE152" s="266"/>
      <c r="LTF152" s="266"/>
      <c r="LTG152" s="266"/>
      <c r="LTH152" s="266"/>
      <c r="LTI152" s="266"/>
      <c r="LTJ152" s="266"/>
      <c r="LTK152" s="266"/>
      <c r="LTL152" s="266"/>
      <c r="LTM152" s="266"/>
      <c r="LTN152" s="266"/>
      <c r="LTO152" s="266"/>
      <c r="LTP152" s="266"/>
      <c r="LTQ152" s="266"/>
      <c r="LTR152" s="266"/>
      <c r="LTS152" s="266"/>
      <c r="LTT152" s="266"/>
      <c r="LTU152" s="266"/>
      <c r="LTV152" s="266"/>
      <c r="LTW152" s="266"/>
      <c r="LTX152" s="266"/>
      <c r="LTY152" s="266"/>
      <c r="LTZ152" s="266"/>
      <c r="LUA152" s="266"/>
      <c r="LUB152" s="266"/>
      <c r="LUC152" s="266"/>
      <c r="LUD152" s="266"/>
      <c r="LUE152" s="266"/>
      <c r="LUF152" s="266"/>
      <c r="LUG152" s="266"/>
      <c r="LUH152" s="266"/>
      <c r="LUI152" s="266"/>
      <c r="LUJ152" s="266"/>
      <c r="LUK152" s="266"/>
      <c r="LUL152" s="266"/>
      <c r="LUM152" s="266"/>
      <c r="LUN152" s="266"/>
      <c r="LUO152" s="266"/>
      <c r="LUP152" s="266"/>
      <c r="LUQ152" s="266"/>
      <c r="LUR152" s="266"/>
      <c r="LUS152" s="266"/>
      <c r="LUT152" s="266"/>
      <c r="LUU152" s="266"/>
      <c r="LUV152" s="266"/>
      <c r="LUW152" s="266"/>
      <c r="LUX152" s="266"/>
      <c r="LUY152" s="266"/>
      <c r="LUZ152" s="266"/>
      <c r="LVA152" s="266"/>
      <c r="LVB152" s="266"/>
      <c r="LVC152" s="266"/>
      <c r="LVD152" s="266"/>
      <c r="LVE152" s="266"/>
      <c r="LVF152" s="266"/>
      <c r="LVG152" s="266"/>
      <c r="LVH152" s="266"/>
      <c r="LVI152" s="266"/>
      <c r="LVJ152" s="266"/>
      <c r="LVK152" s="266"/>
      <c r="LVL152" s="266"/>
      <c r="LVM152" s="266"/>
      <c r="LVN152" s="266"/>
      <c r="LVO152" s="266"/>
      <c r="LVP152" s="266"/>
      <c r="LVQ152" s="266"/>
      <c r="LVR152" s="266"/>
      <c r="LVS152" s="266"/>
      <c r="LVT152" s="266"/>
      <c r="LVU152" s="266"/>
      <c r="LVV152" s="266"/>
      <c r="LVW152" s="266"/>
      <c r="LVX152" s="266"/>
      <c r="LVY152" s="266"/>
      <c r="LVZ152" s="266"/>
      <c r="LWA152" s="266"/>
      <c r="LWB152" s="266"/>
      <c r="LWC152" s="266"/>
      <c r="LWD152" s="266"/>
      <c r="LWE152" s="266"/>
      <c r="LWF152" s="266"/>
      <c r="LWG152" s="266"/>
      <c r="LWH152" s="266"/>
      <c r="LWI152" s="266"/>
      <c r="LWJ152" s="266"/>
      <c r="LWK152" s="266"/>
      <c r="LWL152" s="266"/>
      <c r="LWM152" s="266"/>
      <c r="LWN152" s="266"/>
      <c r="LWO152" s="266"/>
      <c r="LWP152" s="266"/>
      <c r="LWQ152" s="266"/>
      <c r="LWR152" s="266"/>
      <c r="LWS152" s="266"/>
      <c r="LWT152" s="266"/>
      <c r="LWU152" s="266"/>
      <c r="LWV152" s="266"/>
      <c r="LWW152" s="266"/>
      <c r="LWX152" s="266"/>
      <c r="LWY152" s="266"/>
      <c r="LWZ152" s="266"/>
      <c r="LXA152" s="266"/>
      <c r="LXB152" s="266"/>
      <c r="LXC152" s="266"/>
      <c r="LXD152" s="266"/>
      <c r="LXE152" s="266"/>
      <c r="LXF152" s="266"/>
      <c r="LXG152" s="266"/>
      <c r="LXH152" s="266"/>
      <c r="LXI152" s="266"/>
      <c r="LXJ152" s="266"/>
      <c r="LXK152" s="266"/>
      <c r="LXL152" s="266"/>
      <c r="LXM152" s="266"/>
      <c r="LXN152" s="266"/>
      <c r="LXO152" s="266"/>
      <c r="LXP152" s="266"/>
      <c r="LXQ152" s="266"/>
      <c r="LXR152" s="266"/>
      <c r="LXS152" s="266"/>
      <c r="LXT152" s="266"/>
      <c r="LXU152" s="266"/>
      <c r="LXV152" s="266"/>
      <c r="LXW152" s="266"/>
      <c r="LXX152" s="266"/>
      <c r="LXY152" s="266"/>
      <c r="LXZ152" s="266"/>
      <c r="LYA152" s="266"/>
      <c r="LYB152" s="266"/>
      <c r="LYC152" s="266"/>
      <c r="LYD152" s="266"/>
      <c r="LYE152" s="266"/>
      <c r="LYF152" s="266"/>
      <c r="LYG152" s="266"/>
      <c r="LYH152" s="266"/>
      <c r="LYI152" s="266"/>
      <c r="LYJ152" s="266"/>
      <c r="LYK152" s="266"/>
      <c r="LYL152" s="266"/>
      <c r="LYM152" s="266"/>
      <c r="LYN152" s="266"/>
      <c r="LYO152" s="266"/>
      <c r="LYP152" s="266"/>
      <c r="LYQ152" s="266"/>
      <c r="LYR152" s="266"/>
      <c r="LYS152" s="266"/>
      <c r="LYT152" s="266"/>
      <c r="LYU152" s="266"/>
      <c r="LYV152" s="266"/>
      <c r="LYW152" s="266"/>
      <c r="LYX152" s="266"/>
      <c r="LYY152" s="266"/>
      <c r="LYZ152" s="266"/>
      <c r="LZA152" s="266"/>
      <c r="LZB152" s="266"/>
      <c r="LZC152" s="266"/>
      <c r="LZD152" s="266"/>
      <c r="LZE152" s="266"/>
      <c r="LZF152" s="266"/>
      <c r="LZG152" s="266"/>
      <c r="LZH152" s="266"/>
      <c r="LZI152" s="266"/>
      <c r="LZJ152" s="266"/>
      <c r="LZK152" s="266"/>
      <c r="LZL152" s="266"/>
      <c r="LZM152" s="266"/>
      <c r="LZN152" s="266"/>
      <c r="LZO152" s="266"/>
      <c r="LZP152" s="266"/>
      <c r="LZQ152" s="266"/>
      <c r="LZR152" s="266"/>
      <c r="LZS152" s="266"/>
      <c r="LZT152" s="266"/>
      <c r="LZU152" s="266"/>
      <c r="LZV152" s="266"/>
      <c r="LZW152" s="266"/>
      <c r="LZX152" s="266"/>
      <c r="LZY152" s="266"/>
      <c r="LZZ152" s="266"/>
      <c r="MAA152" s="266"/>
      <c r="MAB152" s="266"/>
      <c r="MAC152" s="266"/>
      <c r="MAD152" s="266"/>
      <c r="MAE152" s="266"/>
      <c r="MAF152" s="266"/>
      <c r="MAG152" s="266"/>
      <c r="MAH152" s="266"/>
      <c r="MAI152" s="266"/>
      <c r="MAJ152" s="266"/>
      <c r="MAK152" s="266"/>
      <c r="MAL152" s="266"/>
      <c r="MAM152" s="266"/>
      <c r="MAN152" s="266"/>
      <c r="MAO152" s="266"/>
      <c r="MAP152" s="266"/>
      <c r="MAQ152" s="266"/>
      <c r="MAR152" s="266"/>
      <c r="MAS152" s="266"/>
      <c r="MAT152" s="266"/>
      <c r="MAU152" s="266"/>
      <c r="MAV152" s="266"/>
      <c r="MAW152" s="266"/>
      <c r="MAX152" s="266"/>
      <c r="MAY152" s="266"/>
      <c r="MAZ152" s="266"/>
      <c r="MBA152" s="266"/>
      <c r="MBB152" s="266"/>
      <c r="MBC152" s="266"/>
      <c r="MBD152" s="266"/>
      <c r="MBE152" s="266"/>
      <c r="MBF152" s="266"/>
      <c r="MBG152" s="266"/>
      <c r="MBH152" s="266"/>
      <c r="MBI152" s="266"/>
      <c r="MBJ152" s="266"/>
      <c r="MBK152" s="266"/>
      <c r="MBL152" s="266"/>
      <c r="MBM152" s="266"/>
      <c r="MBN152" s="266"/>
      <c r="MBO152" s="266"/>
      <c r="MBP152" s="266"/>
      <c r="MBQ152" s="266"/>
      <c r="MBR152" s="266"/>
      <c r="MBS152" s="266"/>
      <c r="MBT152" s="266"/>
      <c r="MBU152" s="266"/>
      <c r="MBV152" s="266"/>
      <c r="MBW152" s="266"/>
      <c r="MBX152" s="266"/>
      <c r="MBY152" s="266"/>
      <c r="MBZ152" s="266"/>
      <c r="MCA152" s="266"/>
      <c r="MCB152" s="266"/>
      <c r="MCC152" s="266"/>
      <c r="MCD152" s="266"/>
      <c r="MCE152" s="266"/>
      <c r="MCF152" s="266"/>
      <c r="MCG152" s="266"/>
      <c r="MCH152" s="266"/>
      <c r="MCI152" s="266"/>
      <c r="MCJ152" s="266"/>
      <c r="MCK152" s="266"/>
      <c r="MCL152" s="266"/>
      <c r="MCM152" s="266"/>
      <c r="MCN152" s="266"/>
      <c r="MCO152" s="266"/>
      <c r="MCP152" s="266"/>
      <c r="MCQ152" s="266"/>
      <c r="MCR152" s="266"/>
      <c r="MCS152" s="266"/>
      <c r="MCT152" s="266"/>
      <c r="MCU152" s="266"/>
      <c r="MCV152" s="266"/>
      <c r="MCW152" s="266"/>
      <c r="MCX152" s="266"/>
      <c r="MCY152" s="266"/>
      <c r="MCZ152" s="266"/>
      <c r="MDA152" s="266"/>
      <c r="MDB152" s="266"/>
      <c r="MDC152" s="266"/>
      <c r="MDD152" s="266"/>
      <c r="MDE152" s="266"/>
      <c r="MDF152" s="266"/>
      <c r="MDG152" s="266"/>
      <c r="MDH152" s="266"/>
      <c r="MDI152" s="266"/>
      <c r="MDJ152" s="266"/>
      <c r="MDK152" s="266"/>
      <c r="MDL152" s="266"/>
      <c r="MDM152" s="266"/>
      <c r="MDN152" s="266"/>
      <c r="MDO152" s="266"/>
      <c r="MDP152" s="266"/>
      <c r="MDQ152" s="266"/>
      <c r="MDR152" s="266"/>
      <c r="MDS152" s="266"/>
      <c r="MDT152" s="266"/>
      <c r="MDU152" s="266"/>
      <c r="MDV152" s="266"/>
      <c r="MDW152" s="266"/>
      <c r="MDX152" s="266"/>
      <c r="MDY152" s="266"/>
      <c r="MDZ152" s="266"/>
      <c r="MEA152" s="266"/>
      <c r="MEB152" s="266"/>
      <c r="MEC152" s="266"/>
      <c r="MED152" s="266"/>
      <c r="MEE152" s="266"/>
      <c r="MEF152" s="266"/>
      <c r="MEG152" s="266"/>
      <c r="MEH152" s="266"/>
      <c r="MEI152" s="266"/>
      <c r="MEJ152" s="266"/>
      <c r="MEK152" s="266"/>
      <c r="MEL152" s="266"/>
      <c r="MEM152" s="266"/>
      <c r="MEN152" s="266"/>
      <c r="MEO152" s="266"/>
      <c r="MEP152" s="266"/>
      <c r="MEQ152" s="266"/>
      <c r="MER152" s="266"/>
      <c r="MES152" s="266"/>
      <c r="MET152" s="266"/>
      <c r="MEU152" s="266"/>
      <c r="MEV152" s="266"/>
      <c r="MEW152" s="266"/>
      <c r="MEX152" s="266"/>
      <c r="MEY152" s="266"/>
      <c r="MEZ152" s="266"/>
      <c r="MFA152" s="266"/>
      <c r="MFB152" s="266"/>
      <c r="MFC152" s="266"/>
      <c r="MFD152" s="266"/>
      <c r="MFE152" s="266"/>
      <c r="MFF152" s="266"/>
      <c r="MFG152" s="266"/>
      <c r="MFH152" s="266"/>
      <c r="MFI152" s="266"/>
      <c r="MFJ152" s="266"/>
      <c r="MFK152" s="266"/>
      <c r="MFL152" s="266"/>
      <c r="MFM152" s="266"/>
      <c r="MFN152" s="266"/>
      <c r="MFO152" s="266"/>
      <c r="MFP152" s="266"/>
      <c r="MFQ152" s="266"/>
      <c r="MFR152" s="266"/>
      <c r="MFS152" s="266"/>
      <c r="MFT152" s="266"/>
      <c r="MFU152" s="266"/>
      <c r="MFV152" s="266"/>
      <c r="MFW152" s="266"/>
      <c r="MFX152" s="266"/>
      <c r="MFY152" s="266"/>
      <c r="MFZ152" s="266"/>
      <c r="MGA152" s="266"/>
      <c r="MGB152" s="266"/>
      <c r="MGC152" s="266"/>
      <c r="MGD152" s="266"/>
      <c r="MGE152" s="266"/>
      <c r="MGF152" s="266"/>
      <c r="MGG152" s="266"/>
      <c r="MGH152" s="266"/>
      <c r="MGI152" s="266"/>
      <c r="MGJ152" s="266"/>
      <c r="MGK152" s="266"/>
      <c r="MGL152" s="266"/>
      <c r="MGM152" s="266"/>
      <c r="MGN152" s="266"/>
      <c r="MGO152" s="266"/>
      <c r="MGP152" s="266"/>
      <c r="MGQ152" s="266"/>
      <c r="MGR152" s="266"/>
      <c r="MGS152" s="266"/>
      <c r="MGT152" s="266"/>
      <c r="MGU152" s="266"/>
      <c r="MGV152" s="266"/>
      <c r="MGW152" s="266"/>
      <c r="MGX152" s="266"/>
      <c r="MGY152" s="266"/>
      <c r="MGZ152" s="266"/>
      <c r="MHA152" s="266"/>
      <c r="MHB152" s="266"/>
      <c r="MHC152" s="266"/>
      <c r="MHD152" s="266"/>
      <c r="MHE152" s="266"/>
      <c r="MHF152" s="266"/>
      <c r="MHG152" s="266"/>
      <c r="MHH152" s="266"/>
      <c r="MHI152" s="266"/>
      <c r="MHJ152" s="266"/>
      <c r="MHK152" s="266"/>
      <c r="MHL152" s="266"/>
      <c r="MHM152" s="266"/>
      <c r="MHN152" s="266"/>
      <c r="MHO152" s="266"/>
      <c r="MHP152" s="266"/>
      <c r="MHQ152" s="266"/>
      <c r="MHR152" s="266"/>
      <c r="MHS152" s="266"/>
      <c r="MHT152" s="266"/>
      <c r="MHU152" s="266"/>
      <c r="MHV152" s="266"/>
      <c r="MHW152" s="266"/>
      <c r="MHX152" s="266"/>
      <c r="MHY152" s="266"/>
      <c r="MHZ152" s="266"/>
      <c r="MIA152" s="266"/>
      <c r="MIB152" s="266"/>
      <c r="MIC152" s="266"/>
      <c r="MID152" s="266"/>
      <c r="MIE152" s="266"/>
      <c r="MIF152" s="266"/>
      <c r="MIG152" s="266"/>
      <c r="MIH152" s="266"/>
      <c r="MII152" s="266"/>
      <c r="MIJ152" s="266"/>
      <c r="MIK152" s="266"/>
      <c r="MIL152" s="266"/>
      <c r="MIM152" s="266"/>
      <c r="MIN152" s="266"/>
      <c r="MIO152" s="266"/>
      <c r="MIP152" s="266"/>
      <c r="MIQ152" s="266"/>
      <c r="MIR152" s="266"/>
      <c r="MIS152" s="266"/>
      <c r="MIT152" s="266"/>
      <c r="MIU152" s="266"/>
      <c r="MIV152" s="266"/>
      <c r="MIW152" s="266"/>
      <c r="MIX152" s="266"/>
      <c r="MIY152" s="266"/>
      <c r="MIZ152" s="266"/>
      <c r="MJA152" s="266"/>
      <c r="MJB152" s="266"/>
      <c r="MJC152" s="266"/>
      <c r="MJD152" s="266"/>
      <c r="MJE152" s="266"/>
      <c r="MJF152" s="266"/>
      <c r="MJG152" s="266"/>
      <c r="MJH152" s="266"/>
      <c r="MJI152" s="266"/>
      <c r="MJJ152" s="266"/>
      <c r="MJK152" s="266"/>
      <c r="MJL152" s="266"/>
      <c r="MJM152" s="266"/>
      <c r="MJN152" s="266"/>
      <c r="MJO152" s="266"/>
      <c r="MJP152" s="266"/>
      <c r="MJQ152" s="266"/>
      <c r="MJR152" s="266"/>
      <c r="MJS152" s="266"/>
      <c r="MJT152" s="266"/>
      <c r="MJU152" s="266"/>
      <c r="MJV152" s="266"/>
      <c r="MJW152" s="266"/>
      <c r="MJX152" s="266"/>
      <c r="MJY152" s="266"/>
      <c r="MJZ152" s="266"/>
      <c r="MKA152" s="266"/>
      <c r="MKB152" s="266"/>
      <c r="MKC152" s="266"/>
      <c r="MKD152" s="266"/>
      <c r="MKE152" s="266"/>
      <c r="MKF152" s="266"/>
      <c r="MKG152" s="266"/>
      <c r="MKH152" s="266"/>
      <c r="MKI152" s="266"/>
      <c r="MKJ152" s="266"/>
      <c r="MKK152" s="266"/>
      <c r="MKL152" s="266"/>
      <c r="MKM152" s="266"/>
      <c r="MKN152" s="266"/>
      <c r="MKO152" s="266"/>
      <c r="MKP152" s="266"/>
      <c r="MKQ152" s="266"/>
      <c r="MKR152" s="266"/>
      <c r="MKS152" s="266"/>
      <c r="MKT152" s="266"/>
      <c r="MKU152" s="266"/>
      <c r="MKV152" s="266"/>
      <c r="MKW152" s="266"/>
      <c r="MKX152" s="266"/>
      <c r="MKY152" s="266"/>
      <c r="MKZ152" s="266"/>
      <c r="MLA152" s="266"/>
      <c r="MLB152" s="266"/>
      <c r="MLC152" s="266"/>
      <c r="MLD152" s="266"/>
      <c r="MLE152" s="266"/>
      <c r="MLF152" s="266"/>
      <c r="MLG152" s="266"/>
      <c r="MLH152" s="266"/>
      <c r="MLI152" s="266"/>
      <c r="MLJ152" s="266"/>
      <c r="MLK152" s="266"/>
      <c r="MLL152" s="266"/>
      <c r="MLM152" s="266"/>
      <c r="MLN152" s="266"/>
      <c r="MLO152" s="266"/>
      <c r="MLP152" s="266"/>
      <c r="MLQ152" s="266"/>
      <c r="MLR152" s="266"/>
      <c r="MLS152" s="266"/>
      <c r="MLT152" s="266"/>
      <c r="MLU152" s="266"/>
      <c r="MLV152" s="266"/>
      <c r="MLW152" s="266"/>
      <c r="MLX152" s="266"/>
      <c r="MLY152" s="266"/>
      <c r="MLZ152" s="266"/>
      <c r="MMA152" s="266"/>
      <c r="MMB152" s="266"/>
      <c r="MMC152" s="266"/>
      <c r="MMD152" s="266"/>
      <c r="MME152" s="266"/>
      <c r="MMF152" s="266"/>
      <c r="MMG152" s="266"/>
      <c r="MMH152" s="266"/>
      <c r="MMI152" s="266"/>
      <c r="MMJ152" s="266"/>
      <c r="MMK152" s="266"/>
      <c r="MML152" s="266"/>
      <c r="MMM152" s="266"/>
      <c r="MMN152" s="266"/>
      <c r="MMO152" s="266"/>
      <c r="MMP152" s="266"/>
      <c r="MMQ152" s="266"/>
      <c r="MMR152" s="266"/>
      <c r="MMS152" s="266"/>
      <c r="MMT152" s="266"/>
      <c r="MMU152" s="266"/>
      <c r="MMV152" s="266"/>
      <c r="MMW152" s="266"/>
      <c r="MMX152" s="266"/>
      <c r="MMY152" s="266"/>
      <c r="MMZ152" s="266"/>
      <c r="MNA152" s="266"/>
      <c r="MNB152" s="266"/>
      <c r="MNC152" s="266"/>
      <c r="MND152" s="266"/>
      <c r="MNE152" s="266"/>
      <c r="MNF152" s="266"/>
      <c r="MNG152" s="266"/>
      <c r="MNH152" s="266"/>
      <c r="MNI152" s="266"/>
      <c r="MNJ152" s="266"/>
      <c r="MNK152" s="266"/>
      <c r="MNL152" s="266"/>
      <c r="MNM152" s="266"/>
      <c r="MNN152" s="266"/>
      <c r="MNO152" s="266"/>
      <c r="MNP152" s="266"/>
      <c r="MNQ152" s="266"/>
      <c r="MNR152" s="266"/>
      <c r="MNS152" s="266"/>
      <c r="MNT152" s="266"/>
      <c r="MNU152" s="266"/>
      <c r="MNV152" s="266"/>
      <c r="MNW152" s="266"/>
      <c r="MNX152" s="266"/>
      <c r="MNY152" s="266"/>
      <c r="MNZ152" s="266"/>
      <c r="MOA152" s="266"/>
      <c r="MOB152" s="266"/>
      <c r="MOC152" s="266"/>
      <c r="MOD152" s="266"/>
      <c r="MOE152" s="266"/>
      <c r="MOF152" s="266"/>
      <c r="MOG152" s="266"/>
      <c r="MOH152" s="266"/>
      <c r="MOI152" s="266"/>
      <c r="MOJ152" s="266"/>
      <c r="MOK152" s="266"/>
      <c r="MOL152" s="266"/>
      <c r="MOM152" s="266"/>
      <c r="MON152" s="266"/>
      <c r="MOO152" s="266"/>
      <c r="MOP152" s="266"/>
      <c r="MOQ152" s="266"/>
      <c r="MOR152" s="266"/>
      <c r="MOS152" s="266"/>
      <c r="MOT152" s="266"/>
      <c r="MOU152" s="266"/>
      <c r="MOV152" s="266"/>
      <c r="MOW152" s="266"/>
      <c r="MOX152" s="266"/>
      <c r="MOY152" s="266"/>
      <c r="MOZ152" s="266"/>
      <c r="MPA152" s="266"/>
      <c r="MPB152" s="266"/>
      <c r="MPC152" s="266"/>
      <c r="MPD152" s="266"/>
      <c r="MPE152" s="266"/>
      <c r="MPF152" s="266"/>
      <c r="MPG152" s="266"/>
      <c r="MPH152" s="266"/>
      <c r="MPI152" s="266"/>
      <c r="MPJ152" s="266"/>
      <c r="MPK152" s="266"/>
      <c r="MPL152" s="266"/>
      <c r="MPM152" s="266"/>
      <c r="MPN152" s="266"/>
      <c r="MPO152" s="266"/>
      <c r="MPP152" s="266"/>
      <c r="MPQ152" s="266"/>
      <c r="MPR152" s="266"/>
      <c r="MPS152" s="266"/>
      <c r="MPT152" s="266"/>
      <c r="MPU152" s="266"/>
      <c r="MPV152" s="266"/>
      <c r="MPW152" s="266"/>
      <c r="MPX152" s="266"/>
      <c r="MPY152" s="266"/>
      <c r="MPZ152" s="266"/>
      <c r="MQA152" s="266"/>
      <c r="MQB152" s="266"/>
      <c r="MQC152" s="266"/>
      <c r="MQD152" s="266"/>
      <c r="MQE152" s="266"/>
      <c r="MQF152" s="266"/>
      <c r="MQG152" s="266"/>
      <c r="MQH152" s="266"/>
      <c r="MQI152" s="266"/>
      <c r="MQJ152" s="266"/>
      <c r="MQK152" s="266"/>
      <c r="MQL152" s="266"/>
      <c r="MQM152" s="266"/>
      <c r="MQN152" s="266"/>
      <c r="MQO152" s="266"/>
      <c r="MQP152" s="266"/>
      <c r="MQQ152" s="266"/>
      <c r="MQR152" s="266"/>
      <c r="MQS152" s="266"/>
      <c r="MQT152" s="266"/>
      <c r="MQU152" s="266"/>
      <c r="MQV152" s="266"/>
      <c r="MQW152" s="266"/>
      <c r="MQX152" s="266"/>
      <c r="MQY152" s="266"/>
      <c r="MQZ152" s="266"/>
      <c r="MRA152" s="266"/>
      <c r="MRB152" s="266"/>
      <c r="MRC152" s="266"/>
      <c r="MRD152" s="266"/>
      <c r="MRE152" s="266"/>
      <c r="MRF152" s="266"/>
      <c r="MRG152" s="266"/>
      <c r="MRH152" s="266"/>
      <c r="MRI152" s="266"/>
      <c r="MRJ152" s="266"/>
      <c r="MRK152" s="266"/>
      <c r="MRL152" s="266"/>
      <c r="MRM152" s="266"/>
      <c r="MRN152" s="266"/>
      <c r="MRO152" s="266"/>
      <c r="MRP152" s="266"/>
      <c r="MRQ152" s="266"/>
      <c r="MRR152" s="266"/>
      <c r="MRS152" s="266"/>
      <c r="MRT152" s="266"/>
      <c r="MRU152" s="266"/>
      <c r="MRV152" s="266"/>
      <c r="MRW152" s="266"/>
      <c r="MRX152" s="266"/>
      <c r="MRY152" s="266"/>
      <c r="MRZ152" s="266"/>
      <c r="MSA152" s="266"/>
      <c r="MSB152" s="266"/>
      <c r="MSC152" s="266"/>
      <c r="MSD152" s="266"/>
      <c r="MSE152" s="266"/>
      <c r="MSF152" s="266"/>
      <c r="MSG152" s="266"/>
      <c r="MSH152" s="266"/>
      <c r="MSI152" s="266"/>
      <c r="MSJ152" s="266"/>
      <c r="MSK152" s="266"/>
      <c r="MSL152" s="266"/>
      <c r="MSM152" s="266"/>
      <c r="MSN152" s="266"/>
      <c r="MSO152" s="266"/>
      <c r="MSP152" s="266"/>
      <c r="MSQ152" s="266"/>
      <c r="MSR152" s="266"/>
      <c r="MSS152" s="266"/>
      <c r="MST152" s="266"/>
      <c r="MSU152" s="266"/>
      <c r="MSV152" s="266"/>
      <c r="MSW152" s="266"/>
      <c r="MSX152" s="266"/>
      <c r="MSY152" s="266"/>
      <c r="MSZ152" s="266"/>
      <c r="MTA152" s="266"/>
      <c r="MTB152" s="266"/>
      <c r="MTC152" s="266"/>
      <c r="MTD152" s="266"/>
      <c r="MTE152" s="266"/>
      <c r="MTF152" s="266"/>
      <c r="MTG152" s="266"/>
      <c r="MTH152" s="266"/>
      <c r="MTI152" s="266"/>
      <c r="MTJ152" s="266"/>
      <c r="MTK152" s="266"/>
      <c r="MTL152" s="266"/>
      <c r="MTM152" s="266"/>
      <c r="MTN152" s="266"/>
      <c r="MTO152" s="266"/>
      <c r="MTP152" s="266"/>
      <c r="MTQ152" s="266"/>
      <c r="MTR152" s="266"/>
      <c r="MTS152" s="266"/>
      <c r="MTT152" s="266"/>
      <c r="MTU152" s="266"/>
      <c r="MTV152" s="266"/>
      <c r="MTW152" s="266"/>
      <c r="MTX152" s="266"/>
      <c r="MTY152" s="266"/>
      <c r="MTZ152" s="266"/>
      <c r="MUA152" s="266"/>
      <c r="MUB152" s="266"/>
      <c r="MUC152" s="266"/>
      <c r="MUD152" s="266"/>
      <c r="MUE152" s="266"/>
      <c r="MUF152" s="266"/>
      <c r="MUG152" s="266"/>
      <c r="MUH152" s="266"/>
      <c r="MUI152" s="266"/>
      <c r="MUJ152" s="266"/>
      <c r="MUK152" s="266"/>
      <c r="MUL152" s="266"/>
      <c r="MUM152" s="266"/>
      <c r="MUN152" s="266"/>
      <c r="MUO152" s="266"/>
      <c r="MUP152" s="266"/>
      <c r="MUQ152" s="266"/>
      <c r="MUR152" s="266"/>
      <c r="MUS152" s="266"/>
      <c r="MUT152" s="266"/>
      <c r="MUU152" s="266"/>
      <c r="MUV152" s="266"/>
      <c r="MUW152" s="266"/>
      <c r="MUX152" s="266"/>
      <c r="MUY152" s="266"/>
      <c r="MUZ152" s="266"/>
      <c r="MVA152" s="266"/>
      <c r="MVB152" s="266"/>
      <c r="MVC152" s="266"/>
      <c r="MVD152" s="266"/>
      <c r="MVE152" s="266"/>
      <c r="MVF152" s="266"/>
      <c r="MVG152" s="266"/>
      <c r="MVH152" s="266"/>
      <c r="MVI152" s="266"/>
      <c r="MVJ152" s="266"/>
      <c r="MVK152" s="266"/>
      <c r="MVL152" s="266"/>
      <c r="MVM152" s="266"/>
      <c r="MVN152" s="266"/>
      <c r="MVO152" s="266"/>
      <c r="MVP152" s="266"/>
      <c r="MVQ152" s="266"/>
      <c r="MVR152" s="266"/>
      <c r="MVS152" s="266"/>
      <c r="MVT152" s="266"/>
      <c r="MVU152" s="266"/>
      <c r="MVV152" s="266"/>
      <c r="MVW152" s="266"/>
      <c r="MVX152" s="266"/>
      <c r="MVY152" s="266"/>
      <c r="MVZ152" s="266"/>
      <c r="MWA152" s="266"/>
      <c r="MWB152" s="266"/>
      <c r="MWC152" s="266"/>
      <c r="MWD152" s="266"/>
      <c r="MWE152" s="266"/>
      <c r="MWF152" s="266"/>
      <c r="MWG152" s="266"/>
      <c r="MWH152" s="266"/>
      <c r="MWI152" s="266"/>
      <c r="MWJ152" s="266"/>
      <c r="MWK152" s="266"/>
      <c r="MWL152" s="266"/>
      <c r="MWM152" s="266"/>
      <c r="MWN152" s="266"/>
      <c r="MWO152" s="266"/>
      <c r="MWP152" s="266"/>
      <c r="MWQ152" s="266"/>
      <c r="MWR152" s="266"/>
      <c r="MWS152" s="266"/>
      <c r="MWT152" s="266"/>
      <c r="MWU152" s="266"/>
      <c r="MWV152" s="266"/>
      <c r="MWW152" s="266"/>
      <c r="MWX152" s="266"/>
      <c r="MWY152" s="266"/>
      <c r="MWZ152" s="266"/>
      <c r="MXA152" s="266"/>
      <c r="MXB152" s="266"/>
      <c r="MXC152" s="266"/>
      <c r="MXD152" s="266"/>
      <c r="MXE152" s="266"/>
      <c r="MXF152" s="266"/>
      <c r="MXG152" s="266"/>
      <c r="MXH152" s="266"/>
      <c r="MXI152" s="266"/>
      <c r="MXJ152" s="266"/>
      <c r="MXK152" s="266"/>
      <c r="MXL152" s="266"/>
      <c r="MXM152" s="266"/>
      <c r="MXN152" s="266"/>
      <c r="MXO152" s="266"/>
      <c r="MXP152" s="266"/>
      <c r="MXQ152" s="266"/>
      <c r="MXR152" s="266"/>
      <c r="MXS152" s="266"/>
      <c r="MXT152" s="266"/>
      <c r="MXU152" s="266"/>
      <c r="MXV152" s="266"/>
      <c r="MXW152" s="266"/>
      <c r="MXX152" s="266"/>
      <c r="MXY152" s="266"/>
      <c r="MXZ152" s="266"/>
      <c r="MYA152" s="266"/>
      <c r="MYB152" s="266"/>
      <c r="MYC152" s="266"/>
      <c r="MYD152" s="266"/>
      <c r="MYE152" s="266"/>
      <c r="MYF152" s="266"/>
      <c r="MYG152" s="266"/>
      <c r="MYH152" s="266"/>
      <c r="MYI152" s="266"/>
      <c r="MYJ152" s="266"/>
      <c r="MYK152" s="266"/>
      <c r="MYL152" s="266"/>
      <c r="MYM152" s="266"/>
      <c r="MYN152" s="266"/>
      <c r="MYO152" s="266"/>
      <c r="MYP152" s="266"/>
      <c r="MYQ152" s="266"/>
      <c r="MYR152" s="266"/>
      <c r="MYS152" s="266"/>
      <c r="MYT152" s="266"/>
      <c r="MYU152" s="266"/>
      <c r="MYV152" s="266"/>
      <c r="MYW152" s="266"/>
      <c r="MYX152" s="266"/>
      <c r="MYY152" s="266"/>
      <c r="MYZ152" s="266"/>
      <c r="MZA152" s="266"/>
      <c r="MZB152" s="266"/>
      <c r="MZC152" s="266"/>
      <c r="MZD152" s="266"/>
      <c r="MZE152" s="266"/>
      <c r="MZF152" s="266"/>
      <c r="MZG152" s="266"/>
      <c r="MZH152" s="266"/>
      <c r="MZI152" s="266"/>
      <c r="MZJ152" s="266"/>
      <c r="MZK152" s="266"/>
      <c r="MZL152" s="266"/>
      <c r="MZM152" s="266"/>
      <c r="MZN152" s="266"/>
      <c r="MZO152" s="266"/>
      <c r="MZP152" s="266"/>
      <c r="MZQ152" s="266"/>
      <c r="MZR152" s="266"/>
      <c r="MZS152" s="266"/>
      <c r="MZT152" s="266"/>
      <c r="MZU152" s="266"/>
      <c r="MZV152" s="266"/>
      <c r="MZW152" s="266"/>
      <c r="MZX152" s="266"/>
      <c r="MZY152" s="266"/>
      <c r="MZZ152" s="266"/>
      <c r="NAA152" s="266"/>
      <c r="NAB152" s="266"/>
      <c r="NAC152" s="266"/>
      <c r="NAD152" s="266"/>
      <c r="NAE152" s="266"/>
      <c r="NAF152" s="266"/>
      <c r="NAG152" s="266"/>
      <c r="NAH152" s="266"/>
      <c r="NAI152" s="266"/>
      <c r="NAJ152" s="266"/>
      <c r="NAK152" s="266"/>
      <c r="NAL152" s="266"/>
      <c r="NAM152" s="266"/>
      <c r="NAN152" s="266"/>
      <c r="NAO152" s="266"/>
      <c r="NAP152" s="266"/>
      <c r="NAQ152" s="266"/>
      <c r="NAR152" s="266"/>
      <c r="NAS152" s="266"/>
      <c r="NAT152" s="266"/>
      <c r="NAU152" s="266"/>
      <c r="NAV152" s="266"/>
      <c r="NAW152" s="266"/>
      <c r="NAX152" s="266"/>
      <c r="NAY152" s="266"/>
      <c r="NAZ152" s="266"/>
      <c r="NBA152" s="266"/>
      <c r="NBB152" s="266"/>
      <c r="NBC152" s="266"/>
      <c r="NBD152" s="266"/>
      <c r="NBE152" s="266"/>
      <c r="NBF152" s="266"/>
      <c r="NBG152" s="266"/>
      <c r="NBH152" s="266"/>
      <c r="NBI152" s="266"/>
      <c r="NBJ152" s="266"/>
      <c r="NBK152" s="266"/>
      <c r="NBL152" s="266"/>
      <c r="NBM152" s="266"/>
      <c r="NBN152" s="266"/>
      <c r="NBO152" s="266"/>
      <c r="NBP152" s="266"/>
      <c r="NBQ152" s="266"/>
      <c r="NBR152" s="266"/>
      <c r="NBS152" s="266"/>
      <c r="NBT152" s="266"/>
      <c r="NBU152" s="266"/>
      <c r="NBV152" s="266"/>
      <c r="NBW152" s="266"/>
      <c r="NBX152" s="266"/>
      <c r="NBY152" s="266"/>
      <c r="NBZ152" s="266"/>
      <c r="NCA152" s="266"/>
      <c r="NCB152" s="266"/>
      <c r="NCC152" s="266"/>
      <c r="NCD152" s="266"/>
      <c r="NCE152" s="266"/>
      <c r="NCF152" s="266"/>
      <c r="NCG152" s="266"/>
      <c r="NCH152" s="266"/>
      <c r="NCI152" s="266"/>
      <c r="NCJ152" s="266"/>
      <c r="NCK152" s="266"/>
      <c r="NCL152" s="266"/>
      <c r="NCM152" s="266"/>
      <c r="NCN152" s="266"/>
      <c r="NCO152" s="266"/>
      <c r="NCP152" s="266"/>
      <c r="NCQ152" s="266"/>
      <c r="NCR152" s="266"/>
      <c r="NCS152" s="266"/>
      <c r="NCT152" s="266"/>
      <c r="NCU152" s="266"/>
      <c r="NCV152" s="266"/>
      <c r="NCW152" s="266"/>
      <c r="NCX152" s="266"/>
      <c r="NCY152" s="266"/>
      <c r="NCZ152" s="266"/>
      <c r="NDA152" s="266"/>
      <c r="NDB152" s="266"/>
      <c r="NDC152" s="266"/>
      <c r="NDD152" s="266"/>
      <c r="NDE152" s="266"/>
      <c r="NDF152" s="266"/>
      <c r="NDG152" s="266"/>
      <c r="NDH152" s="266"/>
      <c r="NDI152" s="266"/>
      <c r="NDJ152" s="266"/>
      <c r="NDK152" s="266"/>
      <c r="NDL152" s="266"/>
      <c r="NDM152" s="266"/>
      <c r="NDN152" s="266"/>
      <c r="NDO152" s="266"/>
      <c r="NDP152" s="266"/>
      <c r="NDQ152" s="266"/>
      <c r="NDR152" s="266"/>
      <c r="NDS152" s="266"/>
      <c r="NDT152" s="266"/>
      <c r="NDU152" s="266"/>
      <c r="NDV152" s="266"/>
      <c r="NDW152" s="266"/>
      <c r="NDX152" s="266"/>
      <c r="NDY152" s="266"/>
      <c r="NDZ152" s="266"/>
      <c r="NEA152" s="266"/>
      <c r="NEB152" s="266"/>
      <c r="NEC152" s="266"/>
      <c r="NED152" s="266"/>
      <c r="NEE152" s="266"/>
      <c r="NEF152" s="266"/>
      <c r="NEG152" s="266"/>
      <c r="NEH152" s="266"/>
      <c r="NEI152" s="266"/>
      <c r="NEJ152" s="266"/>
      <c r="NEK152" s="266"/>
      <c r="NEL152" s="266"/>
      <c r="NEM152" s="266"/>
      <c r="NEN152" s="266"/>
      <c r="NEO152" s="266"/>
      <c r="NEP152" s="266"/>
      <c r="NEQ152" s="266"/>
      <c r="NER152" s="266"/>
      <c r="NES152" s="266"/>
      <c r="NET152" s="266"/>
      <c r="NEU152" s="266"/>
      <c r="NEV152" s="266"/>
      <c r="NEW152" s="266"/>
      <c r="NEX152" s="266"/>
      <c r="NEY152" s="266"/>
      <c r="NEZ152" s="266"/>
      <c r="NFA152" s="266"/>
      <c r="NFB152" s="266"/>
      <c r="NFC152" s="266"/>
      <c r="NFD152" s="266"/>
      <c r="NFE152" s="266"/>
      <c r="NFF152" s="266"/>
      <c r="NFG152" s="266"/>
      <c r="NFH152" s="266"/>
      <c r="NFI152" s="266"/>
      <c r="NFJ152" s="266"/>
      <c r="NFK152" s="266"/>
      <c r="NFL152" s="266"/>
      <c r="NFM152" s="266"/>
      <c r="NFN152" s="266"/>
      <c r="NFO152" s="266"/>
      <c r="NFP152" s="266"/>
      <c r="NFQ152" s="266"/>
      <c r="NFR152" s="266"/>
      <c r="NFS152" s="266"/>
      <c r="NFT152" s="266"/>
      <c r="NFU152" s="266"/>
      <c r="NFV152" s="266"/>
      <c r="NFW152" s="266"/>
      <c r="NFX152" s="266"/>
      <c r="NFY152" s="266"/>
      <c r="NFZ152" s="266"/>
      <c r="NGA152" s="266"/>
      <c r="NGB152" s="266"/>
      <c r="NGC152" s="266"/>
      <c r="NGD152" s="266"/>
      <c r="NGE152" s="266"/>
      <c r="NGF152" s="266"/>
      <c r="NGG152" s="266"/>
      <c r="NGH152" s="266"/>
      <c r="NGI152" s="266"/>
      <c r="NGJ152" s="266"/>
      <c r="NGK152" s="266"/>
      <c r="NGL152" s="266"/>
      <c r="NGM152" s="266"/>
      <c r="NGN152" s="266"/>
      <c r="NGO152" s="266"/>
      <c r="NGP152" s="266"/>
      <c r="NGQ152" s="266"/>
      <c r="NGR152" s="266"/>
      <c r="NGS152" s="266"/>
      <c r="NGT152" s="266"/>
      <c r="NGU152" s="266"/>
      <c r="NGV152" s="266"/>
      <c r="NGW152" s="266"/>
      <c r="NGX152" s="266"/>
      <c r="NGY152" s="266"/>
      <c r="NGZ152" s="266"/>
      <c r="NHA152" s="266"/>
      <c r="NHB152" s="266"/>
      <c r="NHC152" s="266"/>
      <c r="NHD152" s="266"/>
      <c r="NHE152" s="266"/>
      <c r="NHF152" s="266"/>
      <c r="NHG152" s="266"/>
      <c r="NHH152" s="266"/>
      <c r="NHI152" s="266"/>
      <c r="NHJ152" s="266"/>
      <c r="NHK152" s="266"/>
      <c r="NHL152" s="266"/>
      <c r="NHM152" s="266"/>
      <c r="NHN152" s="266"/>
      <c r="NHO152" s="266"/>
      <c r="NHP152" s="266"/>
      <c r="NHQ152" s="266"/>
      <c r="NHR152" s="266"/>
      <c r="NHS152" s="266"/>
      <c r="NHT152" s="266"/>
      <c r="NHU152" s="266"/>
      <c r="NHV152" s="266"/>
      <c r="NHW152" s="266"/>
      <c r="NHX152" s="266"/>
      <c r="NHY152" s="266"/>
      <c r="NHZ152" s="266"/>
      <c r="NIA152" s="266"/>
      <c r="NIB152" s="266"/>
      <c r="NIC152" s="266"/>
      <c r="NID152" s="266"/>
      <c r="NIE152" s="266"/>
      <c r="NIF152" s="266"/>
      <c r="NIG152" s="266"/>
      <c r="NIH152" s="266"/>
      <c r="NII152" s="266"/>
      <c r="NIJ152" s="266"/>
      <c r="NIK152" s="266"/>
      <c r="NIL152" s="266"/>
      <c r="NIM152" s="266"/>
      <c r="NIN152" s="266"/>
      <c r="NIO152" s="266"/>
      <c r="NIP152" s="266"/>
      <c r="NIQ152" s="266"/>
      <c r="NIR152" s="266"/>
      <c r="NIS152" s="266"/>
      <c r="NIT152" s="266"/>
      <c r="NIU152" s="266"/>
      <c r="NIV152" s="266"/>
      <c r="NIW152" s="266"/>
      <c r="NIX152" s="266"/>
      <c r="NIY152" s="266"/>
      <c r="NIZ152" s="266"/>
      <c r="NJA152" s="266"/>
      <c r="NJB152" s="266"/>
      <c r="NJC152" s="266"/>
      <c r="NJD152" s="266"/>
      <c r="NJE152" s="266"/>
      <c r="NJF152" s="266"/>
      <c r="NJG152" s="266"/>
      <c r="NJH152" s="266"/>
      <c r="NJI152" s="266"/>
      <c r="NJJ152" s="266"/>
      <c r="NJK152" s="266"/>
      <c r="NJL152" s="266"/>
      <c r="NJM152" s="266"/>
      <c r="NJN152" s="266"/>
      <c r="NJO152" s="266"/>
      <c r="NJP152" s="266"/>
      <c r="NJQ152" s="266"/>
      <c r="NJR152" s="266"/>
      <c r="NJS152" s="266"/>
      <c r="NJT152" s="266"/>
      <c r="NJU152" s="266"/>
      <c r="NJV152" s="266"/>
      <c r="NJW152" s="266"/>
      <c r="NJX152" s="266"/>
      <c r="NJY152" s="266"/>
      <c r="NJZ152" s="266"/>
      <c r="NKA152" s="266"/>
      <c r="NKB152" s="266"/>
      <c r="NKC152" s="266"/>
      <c r="NKD152" s="266"/>
      <c r="NKE152" s="266"/>
      <c r="NKF152" s="266"/>
      <c r="NKG152" s="266"/>
      <c r="NKH152" s="266"/>
      <c r="NKI152" s="266"/>
      <c r="NKJ152" s="266"/>
      <c r="NKK152" s="266"/>
      <c r="NKL152" s="266"/>
      <c r="NKM152" s="266"/>
      <c r="NKN152" s="266"/>
      <c r="NKO152" s="266"/>
      <c r="NKP152" s="266"/>
      <c r="NKQ152" s="266"/>
      <c r="NKR152" s="266"/>
      <c r="NKS152" s="266"/>
      <c r="NKT152" s="266"/>
      <c r="NKU152" s="266"/>
      <c r="NKV152" s="266"/>
      <c r="NKW152" s="266"/>
      <c r="NKX152" s="266"/>
      <c r="NKY152" s="266"/>
      <c r="NKZ152" s="266"/>
      <c r="NLA152" s="266"/>
      <c r="NLB152" s="266"/>
      <c r="NLC152" s="266"/>
      <c r="NLD152" s="266"/>
      <c r="NLE152" s="266"/>
      <c r="NLF152" s="266"/>
      <c r="NLG152" s="266"/>
      <c r="NLH152" s="266"/>
      <c r="NLI152" s="266"/>
      <c r="NLJ152" s="266"/>
      <c r="NLK152" s="266"/>
      <c r="NLL152" s="266"/>
      <c r="NLM152" s="266"/>
      <c r="NLN152" s="266"/>
      <c r="NLO152" s="266"/>
      <c r="NLP152" s="266"/>
      <c r="NLQ152" s="266"/>
      <c r="NLR152" s="266"/>
      <c r="NLS152" s="266"/>
      <c r="NLT152" s="266"/>
      <c r="NLU152" s="266"/>
      <c r="NLV152" s="266"/>
      <c r="NLW152" s="266"/>
      <c r="NLX152" s="266"/>
      <c r="NLY152" s="266"/>
      <c r="NLZ152" s="266"/>
      <c r="NMA152" s="266"/>
      <c r="NMB152" s="266"/>
      <c r="NMC152" s="266"/>
      <c r="NMD152" s="266"/>
      <c r="NME152" s="266"/>
      <c r="NMF152" s="266"/>
      <c r="NMG152" s="266"/>
      <c r="NMH152" s="266"/>
      <c r="NMI152" s="266"/>
      <c r="NMJ152" s="266"/>
      <c r="NMK152" s="266"/>
      <c r="NML152" s="266"/>
      <c r="NMM152" s="266"/>
      <c r="NMN152" s="266"/>
      <c r="NMO152" s="266"/>
      <c r="NMP152" s="266"/>
      <c r="NMQ152" s="266"/>
      <c r="NMR152" s="266"/>
      <c r="NMS152" s="266"/>
      <c r="NMT152" s="266"/>
      <c r="NMU152" s="266"/>
      <c r="NMV152" s="266"/>
      <c r="NMW152" s="266"/>
      <c r="NMX152" s="266"/>
      <c r="NMY152" s="266"/>
      <c r="NMZ152" s="266"/>
      <c r="NNA152" s="266"/>
      <c r="NNB152" s="266"/>
      <c r="NNC152" s="266"/>
      <c r="NND152" s="266"/>
      <c r="NNE152" s="266"/>
      <c r="NNF152" s="266"/>
      <c r="NNG152" s="266"/>
      <c r="NNH152" s="266"/>
      <c r="NNI152" s="266"/>
      <c r="NNJ152" s="266"/>
      <c r="NNK152" s="266"/>
      <c r="NNL152" s="266"/>
      <c r="NNM152" s="266"/>
      <c r="NNN152" s="266"/>
      <c r="NNO152" s="266"/>
      <c r="NNP152" s="266"/>
      <c r="NNQ152" s="266"/>
      <c r="NNR152" s="266"/>
      <c r="NNS152" s="266"/>
      <c r="NNT152" s="266"/>
      <c r="NNU152" s="266"/>
      <c r="NNV152" s="266"/>
      <c r="NNW152" s="266"/>
      <c r="NNX152" s="266"/>
      <c r="NNY152" s="266"/>
      <c r="NNZ152" s="266"/>
      <c r="NOA152" s="266"/>
      <c r="NOB152" s="266"/>
      <c r="NOC152" s="266"/>
      <c r="NOD152" s="266"/>
      <c r="NOE152" s="266"/>
      <c r="NOF152" s="266"/>
      <c r="NOG152" s="266"/>
      <c r="NOH152" s="266"/>
      <c r="NOI152" s="266"/>
      <c r="NOJ152" s="266"/>
      <c r="NOK152" s="266"/>
      <c r="NOL152" s="266"/>
      <c r="NOM152" s="266"/>
      <c r="NON152" s="266"/>
      <c r="NOO152" s="266"/>
      <c r="NOP152" s="266"/>
      <c r="NOQ152" s="266"/>
      <c r="NOR152" s="266"/>
      <c r="NOS152" s="266"/>
      <c r="NOT152" s="266"/>
      <c r="NOU152" s="266"/>
      <c r="NOV152" s="266"/>
      <c r="NOW152" s="266"/>
      <c r="NOX152" s="266"/>
      <c r="NOY152" s="266"/>
      <c r="NOZ152" s="266"/>
      <c r="NPA152" s="266"/>
      <c r="NPB152" s="266"/>
      <c r="NPC152" s="266"/>
      <c r="NPD152" s="266"/>
      <c r="NPE152" s="266"/>
      <c r="NPF152" s="266"/>
      <c r="NPG152" s="266"/>
      <c r="NPH152" s="266"/>
      <c r="NPI152" s="266"/>
      <c r="NPJ152" s="266"/>
      <c r="NPK152" s="266"/>
      <c r="NPL152" s="266"/>
      <c r="NPM152" s="266"/>
      <c r="NPN152" s="266"/>
      <c r="NPO152" s="266"/>
      <c r="NPP152" s="266"/>
      <c r="NPQ152" s="266"/>
      <c r="NPR152" s="266"/>
      <c r="NPS152" s="266"/>
      <c r="NPT152" s="266"/>
      <c r="NPU152" s="266"/>
      <c r="NPV152" s="266"/>
      <c r="NPW152" s="266"/>
      <c r="NPX152" s="266"/>
      <c r="NPY152" s="266"/>
      <c r="NPZ152" s="266"/>
      <c r="NQA152" s="266"/>
      <c r="NQB152" s="266"/>
      <c r="NQC152" s="266"/>
      <c r="NQD152" s="266"/>
      <c r="NQE152" s="266"/>
      <c r="NQF152" s="266"/>
      <c r="NQG152" s="266"/>
      <c r="NQH152" s="266"/>
      <c r="NQI152" s="266"/>
      <c r="NQJ152" s="266"/>
      <c r="NQK152" s="266"/>
      <c r="NQL152" s="266"/>
      <c r="NQM152" s="266"/>
      <c r="NQN152" s="266"/>
      <c r="NQO152" s="266"/>
      <c r="NQP152" s="266"/>
      <c r="NQQ152" s="266"/>
      <c r="NQR152" s="266"/>
      <c r="NQS152" s="266"/>
      <c r="NQT152" s="266"/>
      <c r="NQU152" s="266"/>
      <c r="NQV152" s="266"/>
      <c r="NQW152" s="266"/>
      <c r="NQX152" s="266"/>
      <c r="NQY152" s="266"/>
      <c r="NQZ152" s="266"/>
      <c r="NRA152" s="266"/>
      <c r="NRB152" s="266"/>
      <c r="NRC152" s="266"/>
      <c r="NRD152" s="266"/>
      <c r="NRE152" s="266"/>
      <c r="NRF152" s="266"/>
      <c r="NRG152" s="266"/>
      <c r="NRH152" s="266"/>
      <c r="NRI152" s="266"/>
      <c r="NRJ152" s="266"/>
      <c r="NRK152" s="266"/>
      <c r="NRL152" s="266"/>
      <c r="NRM152" s="266"/>
      <c r="NRN152" s="266"/>
      <c r="NRO152" s="266"/>
      <c r="NRP152" s="266"/>
      <c r="NRQ152" s="266"/>
      <c r="NRR152" s="266"/>
      <c r="NRS152" s="266"/>
      <c r="NRT152" s="266"/>
      <c r="NRU152" s="266"/>
      <c r="NRV152" s="266"/>
      <c r="NRW152" s="266"/>
      <c r="NRX152" s="266"/>
      <c r="NRY152" s="266"/>
      <c r="NRZ152" s="266"/>
      <c r="NSA152" s="266"/>
      <c r="NSB152" s="266"/>
      <c r="NSC152" s="266"/>
      <c r="NSD152" s="266"/>
      <c r="NSE152" s="266"/>
      <c r="NSF152" s="266"/>
      <c r="NSG152" s="266"/>
      <c r="NSH152" s="266"/>
      <c r="NSI152" s="266"/>
      <c r="NSJ152" s="266"/>
      <c r="NSK152" s="266"/>
      <c r="NSL152" s="266"/>
      <c r="NSM152" s="266"/>
      <c r="NSN152" s="266"/>
      <c r="NSO152" s="266"/>
      <c r="NSP152" s="266"/>
      <c r="NSQ152" s="266"/>
      <c r="NSR152" s="266"/>
      <c r="NSS152" s="266"/>
      <c r="NST152" s="266"/>
      <c r="NSU152" s="266"/>
      <c r="NSV152" s="266"/>
      <c r="NSW152" s="266"/>
      <c r="NSX152" s="266"/>
      <c r="NSY152" s="266"/>
      <c r="NSZ152" s="266"/>
      <c r="NTA152" s="266"/>
      <c r="NTB152" s="266"/>
      <c r="NTC152" s="266"/>
      <c r="NTD152" s="266"/>
      <c r="NTE152" s="266"/>
      <c r="NTF152" s="266"/>
      <c r="NTG152" s="266"/>
      <c r="NTH152" s="266"/>
      <c r="NTI152" s="266"/>
      <c r="NTJ152" s="266"/>
      <c r="NTK152" s="266"/>
      <c r="NTL152" s="266"/>
      <c r="NTM152" s="266"/>
      <c r="NTN152" s="266"/>
      <c r="NTO152" s="266"/>
      <c r="NTP152" s="266"/>
      <c r="NTQ152" s="266"/>
      <c r="NTR152" s="266"/>
      <c r="NTS152" s="266"/>
      <c r="NTT152" s="266"/>
      <c r="NTU152" s="266"/>
      <c r="NTV152" s="266"/>
      <c r="NTW152" s="266"/>
      <c r="NTX152" s="266"/>
      <c r="NTY152" s="266"/>
      <c r="NTZ152" s="266"/>
      <c r="NUA152" s="266"/>
      <c r="NUB152" s="266"/>
      <c r="NUC152" s="266"/>
      <c r="NUD152" s="266"/>
      <c r="NUE152" s="266"/>
      <c r="NUF152" s="266"/>
      <c r="NUG152" s="266"/>
      <c r="NUH152" s="266"/>
      <c r="NUI152" s="266"/>
      <c r="NUJ152" s="266"/>
      <c r="NUK152" s="266"/>
      <c r="NUL152" s="266"/>
      <c r="NUM152" s="266"/>
      <c r="NUN152" s="266"/>
      <c r="NUO152" s="266"/>
      <c r="NUP152" s="266"/>
      <c r="NUQ152" s="266"/>
      <c r="NUR152" s="266"/>
      <c r="NUS152" s="266"/>
      <c r="NUT152" s="266"/>
      <c r="NUU152" s="266"/>
      <c r="NUV152" s="266"/>
      <c r="NUW152" s="266"/>
      <c r="NUX152" s="266"/>
      <c r="NUY152" s="266"/>
      <c r="NUZ152" s="266"/>
      <c r="NVA152" s="266"/>
      <c r="NVB152" s="266"/>
      <c r="NVC152" s="266"/>
      <c r="NVD152" s="266"/>
      <c r="NVE152" s="266"/>
      <c r="NVF152" s="266"/>
      <c r="NVG152" s="266"/>
      <c r="NVH152" s="266"/>
      <c r="NVI152" s="266"/>
      <c r="NVJ152" s="266"/>
      <c r="NVK152" s="266"/>
      <c r="NVL152" s="266"/>
      <c r="NVM152" s="266"/>
      <c r="NVN152" s="266"/>
      <c r="NVO152" s="266"/>
      <c r="NVP152" s="266"/>
      <c r="NVQ152" s="266"/>
      <c r="NVR152" s="266"/>
      <c r="NVS152" s="266"/>
      <c r="NVT152" s="266"/>
      <c r="NVU152" s="266"/>
      <c r="NVV152" s="266"/>
      <c r="NVW152" s="266"/>
      <c r="NVX152" s="266"/>
      <c r="NVY152" s="266"/>
      <c r="NVZ152" s="266"/>
      <c r="NWA152" s="266"/>
      <c r="NWB152" s="266"/>
      <c r="NWC152" s="266"/>
      <c r="NWD152" s="266"/>
      <c r="NWE152" s="266"/>
      <c r="NWF152" s="266"/>
      <c r="NWG152" s="266"/>
      <c r="NWH152" s="266"/>
      <c r="NWI152" s="266"/>
      <c r="NWJ152" s="266"/>
      <c r="NWK152" s="266"/>
      <c r="NWL152" s="266"/>
      <c r="NWM152" s="266"/>
      <c r="NWN152" s="266"/>
      <c r="NWO152" s="266"/>
      <c r="NWP152" s="266"/>
      <c r="NWQ152" s="266"/>
      <c r="NWR152" s="266"/>
      <c r="NWS152" s="266"/>
      <c r="NWT152" s="266"/>
      <c r="NWU152" s="266"/>
      <c r="NWV152" s="266"/>
      <c r="NWW152" s="266"/>
      <c r="NWX152" s="266"/>
      <c r="NWY152" s="266"/>
      <c r="NWZ152" s="266"/>
      <c r="NXA152" s="266"/>
      <c r="NXB152" s="266"/>
      <c r="NXC152" s="266"/>
      <c r="NXD152" s="266"/>
      <c r="NXE152" s="266"/>
      <c r="NXF152" s="266"/>
      <c r="NXG152" s="266"/>
      <c r="NXH152" s="266"/>
      <c r="NXI152" s="266"/>
      <c r="NXJ152" s="266"/>
      <c r="NXK152" s="266"/>
      <c r="NXL152" s="266"/>
      <c r="NXM152" s="266"/>
      <c r="NXN152" s="266"/>
      <c r="NXO152" s="266"/>
      <c r="NXP152" s="266"/>
      <c r="NXQ152" s="266"/>
      <c r="NXR152" s="266"/>
      <c r="NXS152" s="266"/>
      <c r="NXT152" s="266"/>
      <c r="NXU152" s="266"/>
      <c r="NXV152" s="266"/>
      <c r="NXW152" s="266"/>
      <c r="NXX152" s="266"/>
      <c r="NXY152" s="266"/>
      <c r="NXZ152" s="266"/>
      <c r="NYA152" s="266"/>
      <c r="NYB152" s="266"/>
      <c r="NYC152" s="266"/>
      <c r="NYD152" s="266"/>
      <c r="NYE152" s="266"/>
      <c r="NYF152" s="266"/>
      <c r="NYG152" s="266"/>
      <c r="NYH152" s="266"/>
      <c r="NYI152" s="266"/>
      <c r="NYJ152" s="266"/>
      <c r="NYK152" s="266"/>
      <c r="NYL152" s="266"/>
      <c r="NYM152" s="266"/>
      <c r="NYN152" s="266"/>
      <c r="NYO152" s="266"/>
      <c r="NYP152" s="266"/>
      <c r="NYQ152" s="266"/>
      <c r="NYR152" s="266"/>
      <c r="NYS152" s="266"/>
      <c r="NYT152" s="266"/>
      <c r="NYU152" s="266"/>
      <c r="NYV152" s="266"/>
      <c r="NYW152" s="266"/>
      <c r="NYX152" s="266"/>
      <c r="NYY152" s="266"/>
      <c r="NYZ152" s="266"/>
      <c r="NZA152" s="266"/>
      <c r="NZB152" s="266"/>
      <c r="NZC152" s="266"/>
      <c r="NZD152" s="266"/>
      <c r="NZE152" s="266"/>
      <c r="NZF152" s="266"/>
      <c r="NZG152" s="266"/>
      <c r="NZH152" s="266"/>
      <c r="NZI152" s="266"/>
      <c r="NZJ152" s="266"/>
      <c r="NZK152" s="266"/>
      <c r="NZL152" s="266"/>
      <c r="NZM152" s="266"/>
      <c r="NZN152" s="266"/>
      <c r="NZO152" s="266"/>
      <c r="NZP152" s="266"/>
      <c r="NZQ152" s="266"/>
      <c r="NZR152" s="266"/>
      <c r="NZS152" s="266"/>
      <c r="NZT152" s="266"/>
      <c r="NZU152" s="266"/>
      <c r="NZV152" s="266"/>
      <c r="NZW152" s="266"/>
      <c r="NZX152" s="266"/>
      <c r="NZY152" s="266"/>
      <c r="NZZ152" s="266"/>
      <c r="OAA152" s="266"/>
      <c r="OAB152" s="266"/>
      <c r="OAC152" s="266"/>
      <c r="OAD152" s="266"/>
      <c r="OAE152" s="266"/>
      <c r="OAF152" s="266"/>
      <c r="OAG152" s="266"/>
      <c r="OAH152" s="266"/>
      <c r="OAI152" s="266"/>
      <c r="OAJ152" s="266"/>
      <c r="OAK152" s="266"/>
      <c r="OAL152" s="266"/>
      <c r="OAM152" s="266"/>
      <c r="OAN152" s="266"/>
      <c r="OAO152" s="266"/>
      <c r="OAP152" s="266"/>
      <c r="OAQ152" s="266"/>
      <c r="OAR152" s="266"/>
      <c r="OAS152" s="266"/>
      <c r="OAT152" s="266"/>
      <c r="OAU152" s="266"/>
      <c r="OAV152" s="266"/>
      <c r="OAW152" s="266"/>
      <c r="OAX152" s="266"/>
      <c r="OAY152" s="266"/>
      <c r="OAZ152" s="266"/>
      <c r="OBA152" s="266"/>
      <c r="OBB152" s="266"/>
      <c r="OBC152" s="266"/>
      <c r="OBD152" s="266"/>
      <c r="OBE152" s="266"/>
      <c r="OBF152" s="266"/>
      <c r="OBG152" s="266"/>
      <c r="OBH152" s="266"/>
      <c r="OBI152" s="266"/>
      <c r="OBJ152" s="266"/>
      <c r="OBK152" s="266"/>
      <c r="OBL152" s="266"/>
      <c r="OBM152" s="266"/>
      <c r="OBN152" s="266"/>
      <c r="OBO152" s="266"/>
      <c r="OBP152" s="266"/>
      <c r="OBQ152" s="266"/>
      <c r="OBR152" s="266"/>
      <c r="OBS152" s="266"/>
      <c r="OBT152" s="266"/>
      <c r="OBU152" s="266"/>
      <c r="OBV152" s="266"/>
      <c r="OBW152" s="266"/>
      <c r="OBX152" s="266"/>
      <c r="OBY152" s="266"/>
      <c r="OBZ152" s="266"/>
      <c r="OCA152" s="266"/>
      <c r="OCB152" s="266"/>
      <c r="OCC152" s="266"/>
      <c r="OCD152" s="266"/>
      <c r="OCE152" s="266"/>
      <c r="OCF152" s="266"/>
      <c r="OCG152" s="266"/>
      <c r="OCH152" s="266"/>
      <c r="OCI152" s="266"/>
      <c r="OCJ152" s="266"/>
      <c r="OCK152" s="266"/>
      <c r="OCL152" s="266"/>
      <c r="OCM152" s="266"/>
      <c r="OCN152" s="266"/>
      <c r="OCO152" s="266"/>
      <c r="OCP152" s="266"/>
      <c r="OCQ152" s="266"/>
      <c r="OCR152" s="266"/>
      <c r="OCS152" s="266"/>
      <c r="OCT152" s="266"/>
      <c r="OCU152" s="266"/>
      <c r="OCV152" s="266"/>
      <c r="OCW152" s="266"/>
      <c r="OCX152" s="266"/>
      <c r="OCY152" s="266"/>
      <c r="OCZ152" s="266"/>
      <c r="ODA152" s="266"/>
      <c r="ODB152" s="266"/>
      <c r="ODC152" s="266"/>
      <c r="ODD152" s="266"/>
      <c r="ODE152" s="266"/>
      <c r="ODF152" s="266"/>
      <c r="ODG152" s="266"/>
      <c r="ODH152" s="266"/>
      <c r="ODI152" s="266"/>
      <c r="ODJ152" s="266"/>
      <c r="ODK152" s="266"/>
      <c r="ODL152" s="266"/>
      <c r="ODM152" s="266"/>
      <c r="ODN152" s="266"/>
      <c r="ODO152" s="266"/>
      <c r="ODP152" s="266"/>
      <c r="ODQ152" s="266"/>
      <c r="ODR152" s="266"/>
      <c r="ODS152" s="266"/>
      <c r="ODT152" s="266"/>
      <c r="ODU152" s="266"/>
      <c r="ODV152" s="266"/>
      <c r="ODW152" s="266"/>
      <c r="ODX152" s="266"/>
      <c r="ODY152" s="266"/>
      <c r="ODZ152" s="266"/>
      <c r="OEA152" s="266"/>
      <c r="OEB152" s="266"/>
      <c r="OEC152" s="266"/>
      <c r="OED152" s="266"/>
      <c r="OEE152" s="266"/>
      <c r="OEF152" s="266"/>
      <c r="OEG152" s="266"/>
      <c r="OEH152" s="266"/>
      <c r="OEI152" s="266"/>
      <c r="OEJ152" s="266"/>
      <c r="OEK152" s="266"/>
      <c r="OEL152" s="266"/>
      <c r="OEM152" s="266"/>
      <c r="OEN152" s="266"/>
      <c r="OEO152" s="266"/>
      <c r="OEP152" s="266"/>
      <c r="OEQ152" s="266"/>
      <c r="OER152" s="266"/>
      <c r="OES152" s="266"/>
      <c r="OET152" s="266"/>
      <c r="OEU152" s="266"/>
      <c r="OEV152" s="266"/>
      <c r="OEW152" s="266"/>
      <c r="OEX152" s="266"/>
      <c r="OEY152" s="266"/>
      <c r="OEZ152" s="266"/>
      <c r="OFA152" s="266"/>
      <c r="OFB152" s="266"/>
      <c r="OFC152" s="266"/>
      <c r="OFD152" s="266"/>
      <c r="OFE152" s="266"/>
      <c r="OFF152" s="266"/>
      <c r="OFG152" s="266"/>
      <c r="OFH152" s="266"/>
      <c r="OFI152" s="266"/>
      <c r="OFJ152" s="266"/>
      <c r="OFK152" s="266"/>
      <c r="OFL152" s="266"/>
      <c r="OFM152" s="266"/>
      <c r="OFN152" s="266"/>
      <c r="OFO152" s="266"/>
      <c r="OFP152" s="266"/>
      <c r="OFQ152" s="266"/>
      <c r="OFR152" s="266"/>
      <c r="OFS152" s="266"/>
      <c r="OFT152" s="266"/>
      <c r="OFU152" s="266"/>
      <c r="OFV152" s="266"/>
      <c r="OFW152" s="266"/>
      <c r="OFX152" s="266"/>
      <c r="OFY152" s="266"/>
      <c r="OFZ152" s="266"/>
      <c r="OGA152" s="266"/>
      <c r="OGB152" s="266"/>
      <c r="OGC152" s="266"/>
      <c r="OGD152" s="266"/>
      <c r="OGE152" s="266"/>
      <c r="OGF152" s="266"/>
      <c r="OGG152" s="266"/>
      <c r="OGH152" s="266"/>
      <c r="OGI152" s="266"/>
      <c r="OGJ152" s="266"/>
      <c r="OGK152" s="266"/>
      <c r="OGL152" s="266"/>
      <c r="OGM152" s="266"/>
      <c r="OGN152" s="266"/>
      <c r="OGO152" s="266"/>
      <c r="OGP152" s="266"/>
      <c r="OGQ152" s="266"/>
      <c r="OGR152" s="266"/>
      <c r="OGS152" s="266"/>
      <c r="OGT152" s="266"/>
      <c r="OGU152" s="266"/>
      <c r="OGV152" s="266"/>
      <c r="OGW152" s="266"/>
      <c r="OGX152" s="266"/>
      <c r="OGY152" s="266"/>
      <c r="OGZ152" s="266"/>
      <c r="OHA152" s="266"/>
      <c r="OHB152" s="266"/>
      <c r="OHC152" s="266"/>
      <c r="OHD152" s="266"/>
      <c r="OHE152" s="266"/>
      <c r="OHF152" s="266"/>
      <c r="OHG152" s="266"/>
      <c r="OHH152" s="266"/>
      <c r="OHI152" s="266"/>
      <c r="OHJ152" s="266"/>
      <c r="OHK152" s="266"/>
      <c r="OHL152" s="266"/>
      <c r="OHM152" s="266"/>
      <c r="OHN152" s="266"/>
      <c r="OHO152" s="266"/>
      <c r="OHP152" s="266"/>
      <c r="OHQ152" s="266"/>
      <c r="OHR152" s="266"/>
      <c r="OHS152" s="266"/>
      <c r="OHT152" s="266"/>
      <c r="OHU152" s="266"/>
      <c r="OHV152" s="266"/>
      <c r="OHW152" s="266"/>
      <c r="OHX152" s="266"/>
      <c r="OHY152" s="266"/>
      <c r="OHZ152" s="266"/>
      <c r="OIA152" s="266"/>
      <c r="OIB152" s="266"/>
      <c r="OIC152" s="266"/>
      <c r="OID152" s="266"/>
      <c r="OIE152" s="266"/>
      <c r="OIF152" s="266"/>
      <c r="OIG152" s="266"/>
      <c r="OIH152" s="266"/>
      <c r="OII152" s="266"/>
      <c r="OIJ152" s="266"/>
      <c r="OIK152" s="266"/>
      <c r="OIL152" s="266"/>
      <c r="OIM152" s="266"/>
      <c r="OIN152" s="266"/>
      <c r="OIO152" s="266"/>
      <c r="OIP152" s="266"/>
      <c r="OIQ152" s="266"/>
      <c r="OIR152" s="266"/>
      <c r="OIS152" s="266"/>
      <c r="OIT152" s="266"/>
      <c r="OIU152" s="266"/>
      <c r="OIV152" s="266"/>
      <c r="OIW152" s="266"/>
      <c r="OIX152" s="266"/>
      <c r="OIY152" s="266"/>
      <c r="OIZ152" s="266"/>
      <c r="OJA152" s="266"/>
      <c r="OJB152" s="266"/>
      <c r="OJC152" s="266"/>
      <c r="OJD152" s="266"/>
      <c r="OJE152" s="266"/>
      <c r="OJF152" s="266"/>
      <c r="OJG152" s="266"/>
      <c r="OJH152" s="266"/>
      <c r="OJI152" s="266"/>
      <c r="OJJ152" s="266"/>
      <c r="OJK152" s="266"/>
      <c r="OJL152" s="266"/>
      <c r="OJM152" s="266"/>
      <c r="OJN152" s="266"/>
      <c r="OJO152" s="266"/>
      <c r="OJP152" s="266"/>
      <c r="OJQ152" s="266"/>
      <c r="OJR152" s="266"/>
      <c r="OJS152" s="266"/>
      <c r="OJT152" s="266"/>
      <c r="OJU152" s="266"/>
      <c r="OJV152" s="266"/>
      <c r="OJW152" s="266"/>
      <c r="OJX152" s="266"/>
      <c r="OJY152" s="266"/>
      <c r="OJZ152" s="266"/>
      <c r="OKA152" s="266"/>
      <c r="OKB152" s="266"/>
      <c r="OKC152" s="266"/>
      <c r="OKD152" s="266"/>
      <c r="OKE152" s="266"/>
      <c r="OKF152" s="266"/>
      <c r="OKG152" s="266"/>
      <c r="OKH152" s="266"/>
      <c r="OKI152" s="266"/>
      <c r="OKJ152" s="266"/>
      <c r="OKK152" s="266"/>
      <c r="OKL152" s="266"/>
      <c r="OKM152" s="266"/>
      <c r="OKN152" s="266"/>
      <c r="OKO152" s="266"/>
      <c r="OKP152" s="266"/>
      <c r="OKQ152" s="266"/>
      <c r="OKR152" s="266"/>
      <c r="OKS152" s="266"/>
      <c r="OKT152" s="266"/>
      <c r="OKU152" s="266"/>
      <c r="OKV152" s="266"/>
      <c r="OKW152" s="266"/>
      <c r="OKX152" s="266"/>
      <c r="OKY152" s="266"/>
      <c r="OKZ152" s="266"/>
      <c r="OLA152" s="266"/>
      <c r="OLB152" s="266"/>
      <c r="OLC152" s="266"/>
      <c r="OLD152" s="266"/>
      <c r="OLE152" s="266"/>
      <c r="OLF152" s="266"/>
      <c r="OLG152" s="266"/>
      <c r="OLH152" s="266"/>
      <c r="OLI152" s="266"/>
      <c r="OLJ152" s="266"/>
      <c r="OLK152" s="266"/>
      <c r="OLL152" s="266"/>
      <c r="OLM152" s="266"/>
      <c r="OLN152" s="266"/>
      <c r="OLO152" s="266"/>
      <c r="OLP152" s="266"/>
      <c r="OLQ152" s="266"/>
      <c r="OLR152" s="266"/>
      <c r="OLS152" s="266"/>
      <c r="OLT152" s="266"/>
      <c r="OLU152" s="266"/>
      <c r="OLV152" s="266"/>
      <c r="OLW152" s="266"/>
      <c r="OLX152" s="266"/>
      <c r="OLY152" s="266"/>
      <c r="OLZ152" s="266"/>
      <c r="OMA152" s="266"/>
      <c r="OMB152" s="266"/>
      <c r="OMC152" s="266"/>
      <c r="OMD152" s="266"/>
      <c r="OME152" s="266"/>
      <c r="OMF152" s="266"/>
      <c r="OMG152" s="266"/>
      <c r="OMH152" s="266"/>
      <c r="OMI152" s="266"/>
      <c r="OMJ152" s="266"/>
      <c r="OMK152" s="266"/>
      <c r="OML152" s="266"/>
      <c r="OMM152" s="266"/>
      <c r="OMN152" s="266"/>
      <c r="OMO152" s="266"/>
      <c r="OMP152" s="266"/>
      <c r="OMQ152" s="266"/>
      <c r="OMR152" s="266"/>
      <c r="OMS152" s="266"/>
      <c r="OMT152" s="266"/>
      <c r="OMU152" s="266"/>
      <c r="OMV152" s="266"/>
      <c r="OMW152" s="266"/>
      <c r="OMX152" s="266"/>
      <c r="OMY152" s="266"/>
      <c r="OMZ152" s="266"/>
      <c r="ONA152" s="266"/>
      <c r="ONB152" s="266"/>
      <c r="ONC152" s="266"/>
      <c r="OND152" s="266"/>
      <c r="ONE152" s="266"/>
      <c r="ONF152" s="266"/>
      <c r="ONG152" s="266"/>
      <c r="ONH152" s="266"/>
      <c r="ONI152" s="266"/>
      <c r="ONJ152" s="266"/>
      <c r="ONK152" s="266"/>
      <c r="ONL152" s="266"/>
      <c r="ONM152" s="266"/>
      <c r="ONN152" s="266"/>
      <c r="ONO152" s="266"/>
      <c r="ONP152" s="266"/>
      <c r="ONQ152" s="266"/>
      <c r="ONR152" s="266"/>
      <c r="ONS152" s="266"/>
      <c r="ONT152" s="266"/>
      <c r="ONU152" s="266"/>
      <c r="ONV152" s="266"/>
      <c r="ONW152" s="266"/>
      <c r="ONX152" s="266"/>
      <c r="ONY152" s="266"/>
      <c r="ONZ152" s="266"/>
      <c r="OOA152" s="266"/>
      <c r="OOB152" s="266"/>
      <c r="OOC152" s="266"/>
      <c r="OOD152" s="266"/>
      <c r="OOE152" s="266"/>
      <c r="OOF152" s="266"/>
      <c r="OOG152" s="266"/>
      <c r="OOH152" s="266"/>
      <c r="OOI152" s="266"/>
      <c r="OOJ152" s="266"/>
      <c r="OOK152" s="266"/>
      <c r="OOL152" s="266"/>
      <c r="OOM152" s="266"/>
      <c r="OON152" s="266"/>
      <c r="OOO152" s="266"/>
      <c r="OOP152" s="266"/>
      <c r="OOQ152" s="266"/>
      <c r="OOR152" s="266"/>
      <c r="OOS152" s="266"/>
      <c r="OOT152" s="266"/>
      <c r="OOU152" s="266"/>
      <c r="OOV152" s="266"/>
      <c r="OOW152" s="266"/>
      <c r="OOX152" s="266"/>
      <c r="OOY152" s="266"/>
      <c r="OOZ152" s="266"/>
      <c r="OPA152" s="266"/>
      <c r="OPB152" s="266"/>
      <c r="OPC152" s="266"/>
      <c r="OPD152" s="266"/>
      <c r="OPE152" s="266"/>
      <c r="OPF152" s="266"/>
      <c r="OPG152" s="266"/>
      <c r="OPH152" s="266"/>
      <c r="OPI152" s="266"/>
      <c r="OPJ152" s="266"/>
      <c r="OPK152" s="266"/>
      <c r="OPL152" s="266"/>
      <c r="OPM152" s="266"/>
      <c r="OPN152" s="266"/>
      <c r="OPO152" s="266"/>
      <c r="OPP152" s="266"/>
      <c r="OPQ152" s="266"/>
      <c r="OPR152" s="266"/>
      <c r="OPS152" s="266"/>
      <c r="OPT152" s="266"/>
      <c r="OPU152" s="266"/>
      <c r="OPV152" s="266"/>
      <c r="OPW152" s="266"/>
      <c r="OPX152" s="266"/>
      <c r="OPY152" s="266"/>
      <c r="OPZ152" s="266"/>
      <c r="OQA152" s="266"/>
      <c r="OQB152" s="266"/>
      <c r="OQC152" s="266"/>
      <c r="OQD152" s="266"/>
      <c r="OQE152" s="266"/>
      <c r="OQF152" s="266"/>
      <c r="OQG152" s="266"/>
      <c r="OQH152" s="266"/>
      <c r="OQI152" s="266"/>
      <c r="OQJ152" s="266"/>
      <c r="OQK152" s="266"/>
      <c r="OQL152" s="266"/>
      <c r="OQM152" s="266"/>
      <c r="OQN152" s="266"/>
      <c r="OQO152" s="266"/>
      <c r="OQP152" s="266"/>
      <c r="OQQ152" s="266"/>
      <c r="OQR152" s="266"/>
      <c r="OQS152" s="266"/>
      <c r="OQT152" s="266"/>
      <c r="OQU152" s="266"/>
      <c r="OQV152" s="266"/>
      <c r="OQW152" s="266"/>
      <c r="OQX152" s="266"/>
      <c r="OQY152" s="266"/>
      <c r="OQZ152" s="266"/>
      <c r="ORA152" s="266"/>
      <c r="ORB152" s="266"/>
      <c r="ORC152" s="266"/>
      <c r="ORD152" s="266"/>
      <c r="ORE152" s="266"/>
      <c r="ORF152" s="266"/>
      <c r="ORG152" s="266"/>
      <c r="ORH152" s="266"/>
      <c r="ORI152" s="266"/>
      <c r="ORJ152" s="266"/>
      <c r="ORK152" s="266"/>
      <c r="ORL152" s="266"/>
      <c r="ORM152" s="266"/>
      <c r="ORN152" s="266"/>
      <c r="ORO152" s="266"/>
      <c r="ORP152" s="266"/>
      <c r="ORQ152" s="266"/>
      <c r="ORR152" s="266"/>
      <c r="ORS152" s="266"/>
      <c r="ORT152" s="266"/>
      <c r="ORU152" s="266"/>
      <c r="ORV152" s="266"/>
      <c r="ORW152" s="266"/>
      <c r="ORX152" s="266"/>
      <c r="ORY152" s="266"/>
      <c r="ORZ152" s="266"/>
      <c r="OSA152" s="266"/>
      <c r="OSB152" s="266"/>
      <c r="OSC152" s="266"/>
      <c r="OSD152" s="266"/>
      <c r="OSE152" s="266"/>
      <c r="OSF152" s="266"/>
      <c r="OSG152" s="266"/>
      <c r="OSH152" s="266"/>
      <c r="OSI152" s="266"/>
      <c r="OSJ152" s="266"/>
      <c r="OSK152" s="266"/>
      <c r="OSL152" s="266"/>
      <c r="OSM152" s="266"/>
      <c r="OSN152" s="266"/>
      <c r="OSO152" s="266"/>
      <c r="OSP152" s="266"/>
      <c r="OSQ152" s="266"/>
      <c r="OSR152" s="266"/>
      <c r="OSS152" s="266"/>
      <c r="OST152" s="266"/>
      <c r="OSU152" s="266"/>
      <c r="OSV152" s="266"/>
      <c r="OSW152" s="266"/>
      <c r="OSX152" s="266"/>
      <c r="OSY152" s="266"/>
      <c r="OSZ152" s="266"/>
      <c r="OTA152" s="266"/>
      <c r="OTB152" s="266"/>
      <c r="OTC152" s="266"/>
      <c r="OTD152" s="266"/>
      <c r="OTE152" s="266"/>
      <c r="OTF152" s="266"/>
      <c r="OTG152" s="266"/>
      <c r="OTH152" s="266"/>
      <c r="OTI152" s="266"/>
      <c r="OTJ152" s="266"/>
      <c r="OTK152" s="266"/>
      <c r="OTL152" s="266"/>
      <c r="OTM152" s="266"/>
      <c r="OTN152" s="266"/>
      <c r="OTO152" s="266"/>
      <c r="OTP152" s="266"/>
      <c r="OTQ152" s="266"/>
      <c r="OTR152" s="266"/>
      <c r="OTS152" s="266"/>
      <c r="OTT152" s="266"/>
      <c r="OTU152" s="266"/>
      <c r="OTV152" s="266"/>
      <c r="OTW152" s="266"/>
      <c r="OTX152" s="266"/>
      <c r="OTY152" s="266"/>
      <c r="OTZ152" s="266"/>
      <c r="OUA152" s="266"/>
      <c r="OUB152" s="266"/>
      <c r="OUC152" s="266"/>
      <c r="OUD152" s="266"/>
      <c r="OUE152" s="266"/>
      <c r="OUF152" s="266"/>
      <c r="OUG152" s="266"/>
      <c r="OUH152" s="266"/>
      <c r="OUI152" s="266"/>
      <c r="OUJ152" s="266"/>
      <c r="OUK152" s="266"/>
      <c r="OUL152" s="266"/>
      <c r="OUM152" s="266"/>
      <c r="OUN152" s="266"/>
      <c r="OUO152" s="266"/>
      <c r="OUP152" s="266"/>
      <c r="OUQ152" s="266"/>
      <c r="OUR152" s="266"/>
      <c r="OUS152" s="266"/>
      <c r="OUT152" s="266"/>
      <c r="OUU152" s="266"/>
      <c r="OUV152" s="266"/>
      <c r="OUW152" s="266"/>
      <c r="OUX152" s="266"/>
      <c r="OUY152" s="266"/>
      <c r="OUZ152" s="266"/>
      <c r="OVA152" s="266"/>
      <c r="OVB152" s="266"/>
      <c r="OVC152" s="266"/>
      <c r="OVD152" s="266"/>
      <c r="OVE152" s="266"/>
      <c r="OVF152" s="266"/>
      <c r="OVG152" s="266"/>
      <c r="OVH152" s="266"/>
      <c r="OVI152" s="266"/>
      <c r="OVJ152" s="266"/>
      <c r="OVK152" s="266"/>
      <c r="OVL152" s="266"/>
      <c r="OVM152" s="266"/>
      <c r="OVN152" s="266"/>
      <c r="OVO152" s="266"/>
      <c r="OVP152" s="266"/>
      <c r="OVQ152" s="266"/>
      <c r="OVR152" s="266"/>
      <c r="OVS152" s="266"/>
      <c r="OVT152" s="266"/>
      <c r="OVU152" s="266"/>
      <c r="OVV152" s="266"/>
      <c r="OVW152" s="266"/>
      <c r="OVX152" s="266"/>
      <c r="OVY152" s="266"/>
      <c r="OVZ152" s="266"/>
      <c r="OWA152" s="266"/>
      <c r="OWB152" s="266"/>
      <c r="OWC152" s="266"/>
      <c r="OWD152" s="266"/>
      <c r="OWE152" s="266"/>
      <c r="OWF152" s="266"/>
      <c r="OWG152" s="266"/>
      <c r="OWH152" s="266"/>
      <c r="OWI152" s="266"/>
      <c r="OWJ152" s="266"/>
      <c r="OWK152" s="266"/>
      <c r="OWL152" s="266"/>
      <c r="OWM152" s="266"/>
      <c r="OWN152" s="266"/>
      <c r="OWO152" s="266"/>
      <c r="OWP152" s="266"/>
      <c r="OWQ152" s="266"/>
      <c r="OWR152" s="266"/>
      <c r="OWS152" s="266"/>
      <c r="OWT152" s="266"/>
      <c r="OWU152" s="266"/>
      <c r="OWV152" s="266"/>
      <c r="OWW152" s="266"/>
      <c r="OWX152" s="266"/>
      <c r="OWY152" s="266"/>
      <c r="OWZ152" s="266"/>
      <c r="OXA152" s="266"/>
      <c r="OXB152" s="266"/>
      <c r="OXC152" s="266"/>
      <c r="OXD152" s="266"/>
      <c r="OXE152" s="266"/>
      <c r="OXF152" s="266"/>
      <c r="OXG152" s="266"/>
      <c r="OXH152" s="266"/>
      <c r="OXI152" s="266"/>
      <c r="OXJ152" s="266"/>
      <c r="OXK152" s="266"/>
      <c r="OXL152" s="266"/>
      <c r="OXM152" s="266"/>
      <c r="OXN152" s="266"/>
      <c r="OXO152" s="266"/>
      <c r="OXP152" s="266"/>
      <c r="OXQ152" s="266"/>
      <c r="OXR152" s="266"/>
      <c r="OXS152" s="266"/>
      <c r="OXT152" s="266"/>
      <c r="OXU152" s="266"/>
      <c r="OXV152" s="266"/>
      <c r="OXW152" s="266"/>
      <c r="OXX152" s="266"/>
      <c r="OXY152" s="266"/>
      <c r="OXZ152" s="266"/>
      <c r="OYA152" s="266"/>
      <c r="OYB152" s="266"/>
      <c r="OYC152" s="266"/>
      <c r="OYD152" s="266"/>
      <c r="OYE152" s="266"/>
      <c r="OYF152" s="266"/>
      <c r="OYG152" s="266"/>
      <c r="OYH152" s="266"/>
      <c r="OYI152" s="266"/>
      <c r="OYJ152" s="266"/>
      <c r="OYK152" s="266"/>
      <c r="OYL152" s="266"/>
      <c r="OYM152" s="266"/>
      <c r="OYN152" s="266"/>
      <c r="OYO152" s="266"/>
      <c r="OYP152" s="266"/>
      <c r="OYQ152" s="266"/>
      <c r="OYR152" s="266"/>
      <c r="OYS152" s="266"/>
      <c r="OYT152" s="266"/>
      <c r="OYU152" s="266"/>
      <c r="OYV152" s="266"/>
      <c r="OYW152" s="266"/>
      <c r="OYX152" s="266"/>
      <c r="OYY152" s="266"/>
      <c r="OYZ152" s="266"/>
      <c r="OZA152" s="266"/>
      <c r="OZB152" s="266"/>
      <c r="OZC152" s="266"/>
      <c r="OZD152" s="266"/>
      <c r="OZE152" s="266"/>
      <c r="OZF152" s="266"/>
      <c r="OZG152" s="266"/>
      <c r="OZH152" s="266"/>
      <c r="OZI152" s="266"/>
      <c r="OZJ152" s="266"/>
      <c r="OZK152" s="266"/>
      <c r="OZL152" s="266"/>
      <c r="OZM152" s="266"/>
      <c r="OZN152" s="266"/>
      <c r="OZO152" s="266"/>
      <c r="OZP152" s="266"/>
      <c r="OZQ152" s="266"/>
      <c r="OZR152" s="266"/>
      <c r="OZS152" s="266"/>
      <c r="OZT152" s="266"/>
      <c r="OZU152" s="266"/>
      <c r="OZV152" s="266"/>
      <c r="OZW152" s="266"/>
      <c r="OZX152" s="266"/>
      <c r="OZY152" s="266"/>
      <c r="OZZ152" s="266"/>
      <c r="PAA152" s="266"/>
      <c r="PAB152" s="266"/>
      <c r="PAC152" s="266"/>
      <c r="PAD152" s="266"/>
      <c r="PAE152" s="266"/>
      <c r="PAF152" s="266"/>
      <c r="PAG152" s="266"/>
      <c r="PAH152" s="266"/>
      <c r="PAI152" s="266"/>
      <c r="PAJ152" s="266"/>
      <c r="PAK152" s="266"/>
      <c r="PAL152" s="266"/>
      <c r="PAM152" s="266"/>
      <c r="PAN152" s="266"/>
      <c r="PAO152" s="266"/>
      <c r="PAP152" s="266"/>
      <c r="PAQ152" s="266"/>
      <c r="PAR152" s="266"/>
      <c r="PAS152" s="266"/>
      <c r="PAT152" s="266"/>
      <c r="PAU152" s="266"/>
      <c r="PAV152" s="266"/>
      <c r="PAW152" s="266"/>
      <c r="PAX152" s="266"/>
      <c r="PAY152" s="266"/>
      <c r="PAZ152" s="266"/>
      <c r="PBA152" s="266"/>
      <c r="PBB152" s="266"/>
      <c r="PBC152" s="266"/>
      <c r="PBD152" s="266"/>
      <c r="PBE152" s="266"/>
      <c r="PBF152" s="266"/>
      <c r="PBG152" s="266"/>
      <c r="PBH152" s="266"/>
      <c r="PBI152" s="266"/>
      <c r="PBJ152" s="266"/>
      <c r="PBK152" s="266"/>
      <c r="PBL152" s="266"/>
      <c r="PBM152" s="266"/>
      <c r="PBN152" s="266"/>
      <c r="PBO152" s="266"/>
      <c r="PBP152" s="266"/>
      <c r="PBQ152" s="266"/>
      <c r="PBR152" s="266"/>
      <c r="PBS152" s="266"/>
      <c r="PBT152" s="266"/>
      <c r="PBU152" s="266"/>
      <c r="PBV152" s="266"/>
      <c r="PBW152" s="266"/>
      <c r="PBX152" s="266"/>
      <c r="PBY152" s="266"/>
      <c r="PBZ152" s="266"/>
      <c r="PCA152" s="266"/>
      <c r="PCB152" s="266"/>
      <c r="PCC152" s="266"/>
      <c r="PCD152" s="266"/>
      <c r="PCE152" s="266"/>
      <c r="PCF152" s="266"/>
      <c r="PCG152" s="266"/>
      <c r="PCH152" s="266"/>
      <c r="PCI152" s="266"/>
      <c r="PCJ152" s="266"/>
      <c r="PCK152" s="266"/>
      <c r="PCL152" s="266"/>
      <c r="PCM152" s="266"/>
      <c r="PCN152" s="266"/>
      <c r="PCO152" s="266"/>
      <c r="PCP152" s="266"/>
      <c r="PCQ152" s="266"/>
      <c r="PCR152" s="266"/>
      <c r="PCS152" s="266"/>
      <c r="PCT152" s="266"/>
      <c r="PCU152" s="266"/>
      <c r="PCV152" s="266"/>
      <c r="PCW152" s="266"/>
      <c r="PCX152" s="266"/>
      <c r="PCY152" s="266"/>
      <c r="PCZ152" s="266"/>
      <c r="PDA152" s="266"/>
      <c r="PDB152" s="266"/>
      <c r="PDC152" s="266"/>
      <c r="PDD152" s="266"/>
      <c r="PDE152" s="266"/>
      <c r="PDF152" s="266"/>
      <c r="PDG152" s="266"/>
      <c r="PDH152" s="266"/>
      <c r="PDI152" s="266"/>
      <c r="PDJ152" s="266"/>
      <c r="PDK152" s="266"/>
      <c r="PDL152" s="266"/>
      <c r="PDM152" s="266"/>
      <c r="PDN152" s="266"/>
      <c r="PDO152" s="266"/>
      <c r="PDP152" s="266"/>
      <c r="PDQ152" s="266"/>
      <c r="PDR152" s="266"/>
      <c r="PDS152" s="266"/>
      <c r="PDT152" s="266"/>
      <c r="PDU152" s="266"/>
      <c r="PDV152" s="266"/>
      <c r="PDW152" s="266"/>
      <c r="PDX152" s="266"/>
      <c r="PDY152" s="266"/>
      <c r="PDZ152" s="266"/>
      <c r="PEA152" s="266"/>
      <c r="PEB152" s="266"/>
      <c r="PEC152" s="266"/>
      <c r="PED152" s="266"/>
      <c r="PEE152" s="266"/>
      <c r="PEF152" s="266"/>
      <c r="PEG152" s="266"/>
      <c r="PEH152" s="266"/>
      <c r="PEI152" s="266"/>
      <c r="PEJ152" s="266"/>
      <c r="PEK152" s="266"/>
      <c r="PEL152" s="266"/>
      <c r="PEM152" s="266"/>
      <c r="PEN152" s="266"/>
      <c r="PEO152" s="266"/>
      <c r="PEP152" s="266"/>
      <c r="PEQ152" s="266"/>
      <c r="PER152" s="266"/>
      <c r="PES152" s="266"/>
      <c r="PET152" s="266"/>
      <c r="PEU152" s="266"/>
      <c r="PEV152" s="266"/>
      <c r="PEW152" s="266"/>
      <c r="PEX152" s="266"/>
      <c r="PEY152" s="266"/>
      <c r="PEZ152" s="266"/>
      <c r="PFA152" s="266"/>
      <c r="PFB152" s="266"/>
      <c r="PFC152" s="266"/>
      <c r="PFD152" s="266"/>
      <c r="PFE152" s="266"/>
      <c r="PFF152" s="266"/>
      <c r="PFG152" s="266"/>
      <c r="PFH152" s="266"/>
      <c r="PFI152" s="266"/>
      <c r="PFJ152" s="266"/>
      <c r="PFK152" s="266"/>
      <c r="PFL152" s="266"/>
      <c r="PFM152" s="266"/>
      <c r="PFN152" s="266"/>
      <c r="PFO152" s="266"/>
      <c r="PFP152" s="266"/>
      <c r="PFQ152" s="266"/>
      <c r="PFR152" s="266"/>
      <c r="PFS152" s="266"/>
      <c r="PFT152" s="266"/>
      <c r="PFU152" s="266"/>
      <c r="PFV152" s="266"/>
      <c r="PFW152" s="266"/>
      <c r="PFX152" s="266"/>
      <c r="PFY152" s="266"/>
      <c r="PFZ152" s="266"/>
      <c r="PGA152" s="266"/>
      <c r="PGB152" s="266"/>
      <c r="PGC152" s="266"/>
      <c r="PGD152" s="266"/>
      <c r="PGE152" s="266"/>
      <c r="PGF152" s="266"/>
      <c r="PGG152" s="266"/>
      <c r="PGH152" s="266"/>
      <c r="PGI152" s="266"/>
      <c r="PGJ152" s="266"/>
      <c r="PGK152" s="266"/>
      <c r="PGL152" s="266"/>
      <c r="PGM152" s="266"/>
      <c r="PGN152" s="266"/>
      <c r="PGO152" s="266"/>
      <c r="PGP152" s="266"/>
      <c r="PGQ152" s="266"/>
      <c r="PGR152" s="266"/>
      <c r="PGS152" s="266"/>
      <c r="PGT152" s="266"/>
      <c r="PGU152" s="266"/>
      <c r="PGV152" s="266"/>
      <c r="PGW152" s="266"/>
      <c r="PGX152" s="266"/>
      <c r="PGY152" s="266"/>
      <c r="PGZ152" s="266"/>
      <c r="PHA152" s="266"/>
      <c r="PHB152" s="266"/>
      <c r="PHC152" s="266"/>
      <c r="PHD152" s="266"/>
      <c r="PHE152" s="266"/>
      <c r="PHF152" s="266"/>
      <c r="PHG152" s="266"/>
      <c r="PHH152" s="266"/>
      <c r="PHI152" s="266"/>
      <c r="PHJ152" s="266"/>
      <c r="PHK152" s="266"/>
      <c r="PHL152" s="266"/>
      <c r="PHM152" s="266"/>
      <c r="PHN152" s="266"/>
      <c r="PHO152" s="266"/>
      <c r="PHP152" s="266"/>
      <c r="PHQ152" s="266"/>
      <c r="PHR152" s="266"/>
      <c r="PHS152" s="266"/>
      <c r="PHT152" s="266"/>
      <c r="PHU152" s="266"/>
      <c r="PHV152" s="266"/>
      <c r="PHW152" s="266"/>
      <c r="PHX152" s="266"/>
      <c r="PHY152" s="266"/>
      <c r="PHZ152" s="266"/>
      <c r="PIA152" s="266"/>
      <c r="PIB152" s="266"/>
      <c r="PIC152" s="266"/>
      <c r="PID152" s="266"/>
      <c r="PIE152" s="266"/>
      <c r="PIF152" s="266"/>
      <c r="PIG152" s="266"/>
      <c r="PIH152" s="266"/>
      <c r="PII152" s="266"/>
      <c r="PIJ152" s="266"/>
      <c r="PIK152" s="266"/>
      <c r="PIL152" s="266"/>
      <c r="PIM152" s="266"/>
      <c r="PIN152" s="266"/>
      <c r="PIO152" s="266"/>
      <c r="PIP152" s="266"/>
      <c r="PIQ152" s="266"/>
      <c r="PIR152" s="266"/>
      <c r="PIS152" s="266"/>
      <c r="PIT152" s="266"/>
      <c r="PIU152" s="266"/>
      <c r="PIV152" s="266"/>
      <c r="PIW152" s="266"/>
      <c r="PIX152" s="266"/>
      <c r="PIY152" s="266"/>
      <c r="PIZ152" s="266"/>
      <c r="PJA152" s="266"/>
      <c r="PJB152" s="266"/>
      <c r="PJC152" s="266"/>
      <c r="PJD152" s="266"/>
      <c r="PJE152" s="266"/>
      <c r="PJF152" s="266"/>
      <c r="PJG152" s="266"/>
      <c r="PJH152" s="266"/>
      <c r="PJI152" s="266"/>
      <c r="PJJ152" s="266"/>
      <c r="PJK152" s="266"/>
      <c r="PJL152" s="266"/>
      <c r="PJM152" s="266"/>
      <c r="PJN152" s="266"/>
      <c r="PJO152" s="266"/>
      <c r="PJP152" s="266"/>
      <c r="PJQ152" s="266"/>
      <c r="PJR152" s="266"/>
      <c r="PJS152" s="266"/>
      <c r="PJT152" s="266"/>
      <c r="PJU152" s="266"/>
      <c r="PJV152" s="266"/>
      <c r="PJW152" s="266"/>
      <c r="PJX152" s="266"/>
      <c r="PJY152" s="266"/>
      <c r="PJZ152" s="266"/>
      <c r="PKA152" s="266"/>
      <c r="PKB152" s="266"/>
      <c r="PKC152" s="266"/>
      <c r="PKD152" s="266"/>
      <c r="PKE152" s="266"/>
      <c r="PKF152" s="266"/>
      <c r="PKG152" s="266"/>
      <c r="PKH152" s="266"/>
      <c r="PKI152" s="266"/>
      <c r="PKJ152" s="266"/>
      <c r="PKK152" s="266"/>
      <c r="PKL152" s="266"/>
      <c r="PKM152" s="266"/>
      <c r="PKN152" s="266"/>
      <c r="PKO152" s="266"/>
      <c r="PKP152" s="266"/>
      <c r="PKQ152" s="266"/>
      <c r="PKR152" s="266"/>
      <c r="PKS152" s="266"/>
      <c r="PKT152" s="266"/>
      <c r="PKU152" s="266"/>
      <c r="PKV152" s="266"/>
      <c r="PKW152" s="266"/>
      <c r="PKX152" s="266"/>
      <c r="PKY152" s="266"/>
      <c r="PKZ152" s="266"/>
      <c r="PLA152" s="266"/>
      <c r="PLB152" s="266"/>
      <c r="PLC152" s="266"/>
      <c r="PLD152" s="266"/>
      <c r="PLE152" s="266"/>
      <c r="PLF152" s="266"/>
      <c r="PLG152" s="266"/>
      <c r="PLH152" s="266"/>
      <c r="PLI152" s="266"/>
      <c r="PLJ152" s="266"/>
      <c r="PLK152" s="266"/>
      <c r="PLL152" s="266"/>
      <c r="PLM152" s="266"/>
      <c r="PLN152" s="266"/>
      <c r="PLO152" s="266"/>
      <c r="PLP152" s="266"/>
      <c r="PLQ152" s="266"/>
      <c r="PLR152" s="266"/>
      <c r="PLS152" s="266"/>
      <c r="PLT152" s="266"/>
      <c r="PLU152" s="266"/>
      <c r="PLV152" s="266"/>
      <c r="PLW152" s="266"/>
      <c r="PLX152" s="266"/>
      <c r="PLY152" s="266"/>
      <c r="PLZ152" s="266"/>
      <c r="PMA152" s="266"/>
      <c r="PMB152" s="266"/>
      <c r="PMC152" s="266"/>
      <c r="PMD152" s="266"/>
      <c r="PME152" s="266"/>
      <c r="PMF152" s="266"/>
      <c r="PMG152" s="266"/>
      <c r="PMH152" s="266"/>
      <c r="PMI152" s="266"/>
      <c r="PMJ152" s="266"/>
      <c r="PMK152" s="266"/>
      <c r="PML152" s="266"/>
      <c r="PMM152" s="266"/>
      <c r="PMN152" s="266"/>
      <c r="PMO152" s="266"/>
      <c r="PMP152" s="266"/>
      <c r="PMQ152" s="266"/>
      <c r="PMR152" s="266"/>
      <c r="PMS152" s="266"/>
      <c r="PMT152" s="266"/>
      <c r="PMU152" s="266"/>
      <c r="PMV152" s="266"/>
      <c r="PMW152" s="266"/>
      <c r="PMX152" s="266"/>
      <c r="PMY152" s="266"/>
      <c r="PMZ152" s="266"/>
      <c r="PNA152" s="266"/>
      <c r="PNB152" s="266"/>
      <c r="PNC152" s="266"/>
      <c r="PND152" s="266"/>
      <c r="PNE152" s="266"/>
      <c r="PNF152" s="266"/>
      <c r="PNG152" s="266"/>
      <c r="PNH152" s="266"/>
      <c r="PNI152" s="266"/>
      <c r="PNJ152" s="266"/>
      <c r="PNK152" s="266"/>
      <c r="PNL152" s="266"/>
      <c r="PNM152" s="266"/>
      <c r="PNN152" s="266"/>
      <c r="PNO152" s="266"/>
      <c r="PNP152" s="266"/>
      <c r="PNQ152" s="266"/>
      <c r="PNR152" s="266"/>
      <c r="PNS152" s="266"/>
      <c r="PNT152" s="266"/>
      <c r="PNU152" s="266"/>
      <c r="PNV152" s="266"/>
      <c r="PNW152" s="266"/>
      <c r="PNX152" s="266"/>
      <c r="PNY152" s="266"/>
      <c r="PNZ152" s="266"/>
      <c r="POA152" s="266"/>
      <c r="POB152" s="266"/>
      <c r="POC152" s="266"/>
      <c r="POD152" s="266"/>
      <c r="POE152" s="266"/>
      <c r="POF152" s="266"/>
      <c r="POG152" s="266"/>
      <c r="POH152" s="266"/>
      <c r="POI152" s="266"/>
      <c r="POJ152" s="266"/>
      <c r="POK152" s="266"/>
      <c r="POL152" s="266"/>
      <c r="POM152" s="266"/>
      <c r="PON152" s="266"/>
      <c r="POO152" s="266"/>
      <c r="POP152" s="266"/>
      <c r="POQ152" s="266"/>
      <c r="POR152" s="266"/>
      <c r="POS152" s="266"/>
      <c r="POT152" s="266"/>
      <c r="POU152" s="266"/>
      <c r="POV152" s="266"/>
      <c r="POW152" s="266"/>
      <c r="POX152" s="266"/>
      <c r="POY152" s="266"/>
      <c r="POZ152" s="266"/>
      <c r="PPA152" s="266"/>
      <c r="PPB152" s="266"/>
      <c r="PPC152" s="266"/>
      <c r="PPD152" s="266"/>
      <c r="PPE152" s="266"/>
      <c r="PPF152" s="266"/>
      <c r="PPG152" s="266"/>
      <c r="PPH152" s="266"/>
      <c r="PPI152" s="266"/>
      <c r="PPJ152" s="266"/>
      <c r="PPK152" s="266"/>
      <c r="PPL152" s="266"/>
      <c r="PPM152" s="266"/>
      <c r="PPN152" s="266"/>
      <c r="PPO152" s="266"/>
      <c r="PPP152" s="266"/>
      <c r="PPQ152" s="266"/>
      <c r="PPR152" s="266"/>
      <c r="PPS152" s="266"/>
      <c r="PPT152" s="266"/>
      <c r="PPU152" s="266"/>
      <c r="PPV152" s="266"/>
      <c r="PPW152" s="266"/>
      <c r="PPX152" s="266"/>
      <c r="PPY152" s="266"/>
      <c r="PPZ152" s="266"/>
      <c r="PQA152" s="266"/>
      <c r="PQB152" s="266"/>
      <c r="PQC152" s="266"/>
      <c r="PQD152" s="266"/>
      <c r="PQE152" s="266"/>
      <c r="PQF152" s="266"/>
      <c r="PQG152" s="266"/>
      <c r="PQH152" s="266"/>
      <c r="PQI152" s="266"/>
      <c r="PQJ152" s="266"/>
      <c r="PQK152" s="266"/>
      <c r="PQL152" s="266"/>
      <c r="PQM152" s="266"/>
      <c r="PQN152" s="266"/>
      <c r="PQO152" s="266"/>
      <c r="PQP152" s="266"/>
      <c r="PQQ152" s="266"/>
      <c r="PQR152" s="266"/>
      <c r="PQS152" s="266"/>
      <c r="PQT152" s="266"/>
      <c r="PQU152" s="266"/>
      <c r="PQV152" s="266"/>
      <c r="PQW152" s="266"/>
      <c r="PQX152" s="266"/>
      <c r="PQY152" s="266"/>
      <c r="PQZ152" s="266"/>
      <c r="PRA152" s="266"/>
      <c r="PRB152" s="266"/>
      <c r="PRC152" s="266"/>
      <c r="PRD152" s="266"/>
      <c r="PRE152" s="266"/>
      <c r="PRF152" s="266"/>
      <c r="PRG152" s="266"/>
      <c r="PRH152" s="266"/>
      <c r="PRI152" s="266"/>
      <c r="PRJ152" s="266"/>
      <c r="PRK152" s="266"/>
      <c r="PRL152" s="266"/>
      <c r="PRM152" s="266"/>
      <c r="PRN152" s="266"/>
      <c r="PRO152" s="266"/>
      <c r="PRP152" s="266"/>
      <c r="PRQ152" s="266"/>
      <c r="PRR152" s="266"/>
      <c r="PRS152" s="266"/>
      <c r="PRT152" s="266"/>
      <c r="PRU152" s="266"/>
      <c r="PRV152" s="266"/>
      <c r="PRW152" s="266"/>
      <c r="PRX152" s="266"/>
      <c r="PRY152" s="266"/>
      <c r="PRZ152" s="266"/>
      <c r="PSA152" s="266"/>
      <c r="PSB152" s="266"/>
      <c r="PSC152" s="266"/>
      <c r="PSD152" s="266"/>
      <c r="PSE152" s="266"/>
      <c r="PSF152" s="266"/>
      <c r="PSG152" s="266"/>
      <c r="PSH152" s="266"/>
      <c r="PSI152" s="266"/>
      <c r="PSJ152" s="266"/>
      <c r="PSK152" s="266"/>
      <c r="PSL152" s="266"/>
      <c r="PSM152" s="266"/>
      <c r="PSN152" s="266"/>
      <c r="PSO152" s="266"/>
      <c r="PSP152" s="266"/>
      <c r="PSQ152" s="266"/>
      <c r="PSR152" s="266"/>
      <c r="PSS152" s="266"/>
      <c r="PST152" s="266"/>
      <c r="PSU152" s="266"/>
      <c r="PSV152" s="266"/>
      <c r="PSW152" s="266"/>
      <c r="PSX152" s="266"/>
      <c r="PSY152" s="266"/>
      <c r="PSZ152" s="266"/>
      <c r="PTA152" s="266"/>
      <c r="PTB152" s="266"/>
      <c r="PTC152" s="266"/>
      <c r="PTD152" s="266"/>
      <c r="PTE152" s="266"/>
      <c r="PTF152" s="266"/>
      <c r="PTG152" s="266"/>
      <c r="PTH152" s="266"/>
      <c r="PTI152" s="266"/>
      <c r="PTJ152" s="266"/>
      <c r="PTK152" s="266"/>
      <c r="PTL152" s="266"/>
      <c r="PTM152" s="266"/>
      <c r="PTN152" s="266"/>
      <c r="PTO152" s="266"/>
      <c r="PTP152" s="266"/>
      <c r="PTQ152" s="266"/>
      <c r="PTR152" s="266"/>
      <c r="PTS152" s="266"/>
      <c r="PTT152" s="266"/>
      <c r="PTU152" s="266"/>
      <c r="PTV152" s="266"/>
      <c r="PTW152" s="266"/>
      <c r="PTX152" s="266"/>
      <c r="PTY152" s="266"/>
      <c r="PTZ152" s="266"/>
      <c r="PUA152" s="266"/>
      <c r="PUB152" s="266"/>
      <c r="PUC152" s="266"/>
      <c r="PUD152" s="266"/>
      <c r="PUE152" s="266"/>
      <c r="PUF152" s="266"/>
      <c r="PUG152" s="266"/>
      <c r="PUH152" s="266"/>
      <c r="PUI152" s="266"/>
      <c r="PUJ152" s="266"/>
      <c r="PUK152" s="266"/>
      <c r="PUL152" s="266"/>
      <c r="PUM152" s="266"/>
      <c r="PUN152" s="266"/>
      <c r="PUO152" s="266"/>
      <c r="PUP152" s="266"/>
      <c r="PUQ152" s="266"/>
      <c r="PUR152" s="266"/>
      <c r="PUS152" s="266"/>
      <c r="PUT152" s="266"/>
      <c r="PUU152" s="266"/>
      <c r="PUV152" s="266"/>
      <c r="PUW152" s="266"/>
      <c r="PUX152" s="266"/>
      <c r="PUY152" s="266"/>
      <c r="PUZ152" s="266"/>
      <c r="PVA152" s="266"/>
      <c r="PVB152" s="266"/>
      <c r="PVC152" s="266"/>
      <c r="PVD152" s="266"/>
      <c r="PVE152" s="266"/>
      <c r="PVF152" s="266"/>
      <c r="PVG152" s="266"/>
      <c r="PVH152" s="266"/>
      <c r="PVI152" s="266"/>
      <c r="PVJ152" s="266"/>
      <c r="PVK152" s="266"/>
      <c r="PVL152" s="266"/>
      <c r="PVM152" s="266"/>
      <c r="PVN152" s="266"/>
      <c r="PVO152" s="266"/>
      <c r="PVP152" s="266"/>
      <c r="PVQ152" s="266"/>
      <c r="PVR152" s="266"/>
      <c r="PVS152" s="266"/>
      <c r="PVT152" s="266"/>
      <c r="PVU152" s="266"/>
      <c r="PVV152" s="266"/>
      <c r="PVW152" s="266"/>
      <c r="PVX152" s="266"/>
      <c r="PVY152" s="266"/>
      <c r="PVZ152" s="266"/>
      <c r="PWA152" s="266"/>
      <c r="PWB152" s="266"/>
      <c r="PWC152" s="266"/>
      <c r="PWD152" s="266"/>
      <c r="PWE152" s="266"/>
      <c r="PWF152" s="266"/>
      <c r="PWG152" s="266"/>
      <c r="PWH152" s="266"/>
      <c r="PWI152" s="266"/>
      <c r="PWJ152" s="266"/>
      <c r="PWK152" s="266"/>
      <c r="PWL152" s="266"/>
      <c r="PWM152" s="266"/>
      <c r="PWN152" s="266"/>
      <c r="PWO152" s="266"/>
      <c r="PWP152" s="266"/>
      <c r="PWQ152" s="266"/>
      <c r="PWR152" s="266"/>
      <c r="PWS152" s="266"/>
      <c r="PWT152" s="266"/>
      <c r="PWU152" s="266"/>
      <c r="PWV152" s="266"/>
      <c r="PWW152" s="266"/>
      <c r="PWX152" s="266"/>
      <c r="PWY152" s="266"/>
      <c r="PWZ152" s="266"/>
      <c r="PXA152" s="266"/>
      <c r="PXB152" s="266"/>
      <c r="PXC152" s="266"/>
      <c r="PXD152" s="266"/>
      <c r="PXE152" s="266"/>
      <c r="PXF152" s="266"/>
      <c r="PXG152" s="266"/>
      <c r="PXH152" s="266"/>
      <c r="PXI152" s="266"/>
      <c r="PXJ152" s="266"/>
      <c r="PXK152" s="266"/>
      <c r="PXL152" s="266"/>
      <c r="PXM152" s="266"/>
      <c r="PXN152" s="266"/>
      <c r="PXO152" s="266"/>
      <c r="PXP152" s="266"/>
      <c r="PXQ152" s="266"/>
      <c r="PXR152" s="266"/>
      <c r="PXS152" s="266"/>
      <c r="PXT152" s="266"/>
      <c r="PXU152" s="266"/>
      <c r="PXV152" s="266"/>
      <c r="PXW152" s="266"/>
      <c r="PXX152" s="266"/>
      <c r="PXY152" s="266"/>
      <c r="PXZ152" s="266"/>
      <c r="PYA152" s="266"/>
      <c r="PYB152" s="266"/>
      <c r="PYC152" s="266"/>
      <c r="PYD152" s="266"/>
      <c r="PYE152" s="266"/>
      <c r="PYF152" s="266"/>
      <c r="PYG152" s="266"/>
      <c r="PYH152" s="266"/>
      <c r="PYI152" s="266"/>
      <c r="PYJ152" s="266"/>
      <c r="PYK152" s="266"/>
      <c r="PYL152" s="266"/>
      <c r="PYM152" s="266"/>
      <c r="PYN152" s="266"/>
      <c r="PYO152" s="266"/>
      <c r="PYP152" s="266"/>
      <c r="PYQ152" s="266"/>
      <c r="PYR152" s="266"/>
      <c r="PYS152" s="266"/>
      <c r="PYT152" s="266"/>
      <c r="PYU152" s="266"/>
      <c r="PYV152" s="266"/>
      <c r="PYW152" s="266"/>
      <c r="PYX152" s="266"/>
      <c r="PYY152" s="266"/>
      <c r="PYZ152" s="266"/>
      <c r="PZA152" s="266"/>
      <c r="PZB152" s="266"/>
      <c r="PZC152" s="266"/>
      <c r="PZD152" s="266"/>
      <c r="PZE152" s="266"/>
      <c r="PZF152" s="266"/>
      <c r="PZG152" s="266"/>
      <c r="PZH152" s="266"/>
      <c r="PZI152" s="266"/>
      <c r="PZJ152" s="266"/>
      <c r="PZK152" s="266"/>
      <c r="PZL152" s="266"/>
      <c r="PZM152" s="266"/>
      <c r="PZN152" s="266"/>
      <c r="PZO152" s="266"/>
      <c r="PZP152" s="266"/>
      <c r="PZQ152" s="266"/>
      <c r="PZR152" s="266"/>
      <c r="PZS152" s="266"/>
      <c r="PZT152" s="266"/>
      <c r="PZU152" s="266"/>
      <c r="PZV152" s="266"/>
      <c r="PZW152" s="266"/>
      <c r="PZX152" s="266"/>
      <c r="PZY152" s="266"/>
      <c r="PZZ152" s="266"/>
      <c r="QAA152" s="266"/>
      <c r="QAB152" s="266"/>
      <c r="QAC152" s="266"/>
      <c r="QAD152" s="266"/>
      <c r="QAE152" s="266"/>
      <c r="QAF152" s="266"/>
      <c r="QAG152" s="266"/>
      <c r="QAH152" s="266"/>
      <c r="QAI152" s="266"/>
      <c r="QAJ152" s="266"/>
      <c r="QAK152" s="266"/>
      <c r="QAL152" s="266"/>
      <c r="QAM152" s="266"/>
      <c r="QAN152" s="266"/>
      <c r="QAO152" s="266"/>
      <c r="QAP152" s="266"/>
      <c r="QAQ152" s="266"/>
      <c r="QAR152" s="266"/>
      <c r="QAS152" s="266"/>
      <c r="QAT152" s="266"/>
      <c r="QAU152" s="266"/>
      <c r="QAV152" s="266"/>
      <c r="QAW152" s="266"/>
      <c r="QAX152" s="266"/>
      <c r="QAY152" s="266"/>
      <c r="QAZ152" s="266"/>
      <c r="QBA152" s="266"/>
      <c r="QBB152" s="266"/>
      <c r="QBC152" s="266"/>
      <c r="QBD152" s="266"/>
      <c r="QBE152" s="266"/>
      <c r="QBF152" s="266"/>
      <c r="QBG152" s="266"/>
      <c r="QBH152" s="266"/>
      <c r="QBI152" s="266"/>
      <c r="QBJ152" s="266"/>
      <c r="QBK152" s="266"/>
      <c r="QBL152" s="266"/>
      <c r="QBM152" s="266"/>
      <c r="QBN152" s="266"/>
      <c r="QBO152" s="266"/>
      <c r="QBP152" s="266"/>
      <c r="QBQ152" s="266"/>
      <c r="QBR152" s="266"/>
      <c r="QBS152" s="266"/>
      <c r="QBT152" s="266"/>
      <c r="QBU152" s="266"/>
      <c r="QBV152" s="266"/>
      <c r="QBW152" s="266"/>
      <c r="QBX152" s="266"/>
      <c r="QBY152" s="266"/>
      <c r="QBZ152" s="266"/>
      <c r="QCA152" s="266"/>
      <c r="QCB152" s="266"/>
      <c r="QCC152" s="266"/>
      <c r="QCD152" s="266"/>
      <c r="QCE152" s="266"/>
      <c r="QCF152" s="266"/>
      <c r="QCG152" s="266"/>
      <c r="QCH152" s="266"/>
      <c r="QCI152" s="266"/>
      <c r="QCJ152" s="266"/>
      <c r="QCK152" s="266"/>
      <c r="QCL152" s="266"/>
      <c r="QCM152" s="266"/>
      <c r="QCN152" s="266"/>
      <c r="QCO152" s="266"/>
      <c r="QCP152" s="266"/>
      <c r="QCQ152" s="266"/>
      <c r="QCR152" s="266"/>
      <c r="QCS152" s="266"/>
      <c r="QCT152" s="266"/>
      <c r="QCU152" s="266"/>
      <c r="QCV152" s="266"/>
      <c r="QCW152" s="266"/>
      <c r="QCX152" s="266"/>
      <c r="QCY152" s="266"/>
      <c r="QCZ152" s="266"/>
      <c r="QDA152" s="266"/>
      <c r="QDB152" s="266"/>
      <c r="QDC152" s="266"/>
      <c r="QDD152" s="266"/>
      <c r="QDE152" s="266"/>
      <c r="QDF152" s="266"/>
      <c r="QDG152" s="266"/>
      <c r="QDH152" s="266"/>
      <c r="QDI152" s="266"/>
      <c r="QDJ152" s="266"/>
      <c r="QDK152" s="266"/>
      <c r="QDL152" s="266"/>
      <c r="QDM152" s="266"/>
      <c r="QDN152" s="266"/>
      <c r="QDO152" s="266"/>
      <c r="QDP152" s="266"/>
      <c r="QDQ152" s="266"/>
      <c r="QDR152" s="266"/>
      <c r="QDS152" s="266"/>
      <c r="QDT152" s="266"/>
      <c r="QDU152" s="266"/>
      <c r="QDV152" s="266"/>
      <c r="QDW152" s="266"/>
      <c r="QDX152" s="266"/>
      <c r="QDY152" s="266"/>
      <c r="QDZ152" s="266"/>
      <c r="QEA152" s="266"/>
      <c r="QEB152" s="266"/>
      <c r="QEC152" s="266"/>
      <c r="QED152" s="266"/>
      <c r="QEE152" s="266"/>
      <c r="QEF152" s="266"/>
      <c r="QEG152" s="266"/>
      <c r="QEH152" s="266"/>
      <c r="QEI152" s="266"/>
      <c r="QEJ152" s="266"/>
      <c r="QEK152" s="266"/>
      <c r="QEL152" s="266"/>
      <c r="QEM152" s="266"/>
      <c r="QEN152" s="266"/>
      <c r="QEO152" s="266"/>
      <c r="QEP152" s="266"/>
      <c r="QEQ152" s="266"/>
      <c r="QER152" s="266"/>
      <c r="QES152" s="266"/>
      <c r="QET152" s="266"/>
      <c r="QEU152" s="266"/>
      <c r="QEV152" s="266"/>
      <c r="QEW152" s="266"/>
      <c r="QEX152" s="266"/>
      <c r="QEY152" s="266"/>
      <c r="QEZ152" s="266"/>
      <c r="QFA152" s="266"/>
      <c r="QFB152" s="266"/>
      <c r="QFC152" s="266"/>
      <c r="QFD152" s="266"/>
      <c r="QFE152" s="266"/>
      <c r="QFF152" s="266"/>
      <c r="QFG152" s="266"/>
      <c r="QFH152" s="266"/>
      <c r="QFI152" s="266"/>
      <c r="QFJ152" s="266"/>
      <c r="QFK152" s="266"/>
      <c r="QFL152" s="266"/>
      <c r="QFM152" s="266"/>
      <c r="QFN152" s="266"/>
      <c r="QFO152" s="266"/>
      <c r="QFP152" s="266"/>
      <c r="QFQ152" s="266"/>
      <c r="QFR152" s="266"/>
      <c r="QFS152" s="266"/>
      <c r="QFT152" s="266"/>
      <c r="QFU152" s="266"/>
      <c r="QFV152" s="266"/>
      <c r="QFW152" s="266"/>
      <c r="QFX152" s="266"/>
      <c r="QFY152" s="266"/>
      <c r="QFZ152" s="266"/>
      <c r="QGA152" s="266"/>
      <c r="QGB152" s="266"/>
      <c r="QGC152" s="266"/>
      <c r="QGD152" s="266"/>
      <c r="QGE152" s="266"/>
      <c r="QGF152" s="266"/>
      <c r="QGG152" s="266"/>
      <c r="QGH152" s="266"/>
      <c r="QGI152" s="266"/>
      <c r="QGJ152" s="266"/>
      <c r="QGK152" s="266"/>
      <c r="QGL152" s="266"/>
      <c r="QGM152" s="266"/>
      <c r="QGN152" s="266"/>
      <c r="QGO152" s="266"/>
      <c r="QGP152" s="266"/>
      <c r="QGQ152" s="266"/>
      <c r="QGR152" s="266"/>
      <c r="QGS152" s="266"/>
      <c r="QGT152" s="266"/>
      <c r="QGU152" s="266"/>
      <c r="QGV152" s="266"/>
      <c r="QGW152" s="266"/>
      <c r="QGX152" s="266"/>
      <c r="QGY152" s="266"/>
      <c r="QGZ152" s="266"/>
      <c r="QHA152" s="266"/>
      <c r="QHB152" s="266"/>
      <c r="QHC152" s="266"/>
      <c r="QHD152" s="266"/>
      <c r="QHE152" s="266"/>
      <c r="QHF152" s="266"/>
      <c r="QHG152" s="266"/>
      <c r="QHH152" s="266"/>
      <c r="QHI152" s="266"/>
      <c r="QHJ152" s="266"/>
      <c r="QHK152" s="266"/>
      <c r="QHL152" s="266"/>
      <c r="QHM152" s="266"/>
      <c r="QHN152" s="266"/>
      <c r="QHO152" s="266"/>
      <c r="QHP152" s="266"/>
      <c r="QHQ152" s="266"/>
      <c r="QHR152" s="266"/>
      <c r="QHS152" s="266"/>
      <c r="QHT152" s="266"/>
      <c r="QHU152" s="266"/>
      <c r="QHV152" s="266"/>
      <c r="QHW152" s="266"/>
      <c r="QHX152" s="266"/>
      <c r="QHY152" s="266"/>
      <c r="QHZ152" s="266"/>
      <c r="QIA152" s="266"/>
      <c r="QIB152" s="266"/>
      <c r="QIC152" s="266"/>
      <c r="QID152" s="266"/>
      <c r="QIE152" s="266"/>
      <c r="QIF152" s="266"/>
      <c r="QIG152" s="266"/>
      <c r="QIH152" s="266"/>
      <c r="QII152" s="266"/>
      <c r="QIJ152" s="266"/>
      <c r="QIK152" s="266"/>
      <c r="QIL152" s="266"/>
      <c r="QIM152" s="266"/>
      <c r="QIN152" s="266"/>
      <c r="QIO152" s="266"/>
      <c r="QIP152" s="266"/>
      <c r="QIQ152" s="266"/>
      <c r="QIR152" s="266"/>
      <c r="QIS152" s="266"/>
      <c r="QIT152" s="266"/>
      <c r="QIU152" s="266"/>
      <c r="QIV152" s="266"/>
      <c r="QIW152" s="266"/>
      <c r="QIX152" s="266"/>
      <c r="QIY152" s="266"/>
      <c r="QIZ152" s="266"/>
      <c r="QJA152" s="266"/>
      <c r="QJB152" s="266"/>
      <c r="QJC152" s="266"/>
      <c r="QJD152" s="266"/>
      <c r="QJE152" s="266"/>
      <c r="QJF152" s="266"/>
      <c r="QJG152" s="266"/>
      <c r="QJH152" s="266"/>
      <c r="QJI152" s="266"/>
      <c r="QJJ152" s="266"/>
      <c r="QJK152" s="266"/>
      <c r="QJL152" s="266"/>
      <c r="QJM152" s="266"/>
      <c r="QJN152" s="266"/>
      <c r="QJO152" s="266"/>
      <c r="QJP152" s="266"/>
      <c r="QJQ152" s="266"/>
      <c r="QJR152" s="266"/>
      <c r="QJS152" s="266"/>
      <c r="QJT152" s="266"/>
      <c r="QJU152" s="266"/>
      <c r="QJV152" s="266"/>
      <c r="QJW152" s="266"/>
      <c r="QJX152" s="266"/>
      <c r="QJY152" s="266"/>
      <c r="QJZ152" s="266"/>
      <c r="QKA152" s="266"/>
      <c r="QKB152" s="266"/>
      <c r="QKC152" s="266"/>
      <c r="QKD152" s="266"/>
      <c r="QKE152" s="266"/>
      <c r="QKF152" s="266"/>
      <c r="QKG152" s="266"/>
      <c r="QKH152" s="266"/>
      <c r="QKI152" s="266"/>
      <c r="QKJ152" s="266"/>
      <c r="QKK152" s="266"/>
      <c r="QKL152" s="266"/>
      <c r="QKM152" s="266"/>
      <c r="QKN152" s="266"/>
      <c r="QKO152" s="266"/>
      <c r="QKP152" s="266"/>
      <c r="QKQ152" s="266"/>
      <c r="QKR152" s="266"/>
      <c r="QKS152" s="266"/>
      <c r="QKT152" s="266"/>
      <c r="QKU152" s="266"/>
      <c r="QKV152" s="266"/>
      <c r="QKW152" s="266"/>
      <c r="QKX152" s="266"/>
      <c r="QKY152" s="266"/>
      <c r="QKZ152" s="266"/>
      <c r="QLA152" s="266"/>
      <c r="QLB152" s="266"/>
      <c r="QLC152" s="266"/>
      <c r="QLD152" s="266"/>
      <c r="QLE152" s="266"/>
      <c r="QLF152" s="266"/>
      <c r="QLG152" s="266"/>
      <c r="QLH152" s="266"/>
      <c r="QLI152" s="266"/>
      <c r="QLJ152" s="266"/>
      <c r="QLK152" s="266"/>
      <c r="QLL152" s="266"/>
      <c r="QLM152" s="266"/>
      <c r="QLN152" s="266"/>
      <c r="QLO152" s="266"/>
      <c r="QLP152" s="266"/>
      <c r="QLQ152" s="266"/>
      <c r="QLR152" s="266"/>
      <c r="QLS152" s="266"/>
      <c r="QLT152" s="266"/>
      <c r="QLU152" s="266"/>
      <c r="QLV152" s="266"/>
      <c r="QLW152" s="266"/>
      <c r="QLX152" s="266"/>
      <c r="QLY152" s="266"/>
      <c r="QLZ152" s="266"/>
      <c r="QMA152" s="266"/>
      <c r="QMB152" s="266"/>
      <c r="QMC152" s="266"/>
      <c r="QMD152" s="266"/>
      <c r="QME152" s="266"/>
      <c r="QMF152" s="266"/>
      <c r="QMG152" s="266"/>
      <c r="QMH152" s="266"/>
      <c r="QMI152" s="266"/>
      <c r="QMJ152" s="266"/>
      <c r="QMK152" s="266"/>
      <c r="QML152" s="266"/>
      <c r="QMM152" s="266"/>
      <c r="QMN152" s="266"/>
      <c r="QMO152" s="266"/>
      <c r="QMP152" s="266"/>
      <c r="QMQ152" s="266"/>
      <c r="QMR152" s="266"/>
      <c r="QMS152" s="266"/>
      <c r="QMT152" s="266"/>
      <c r="QMU152" s="266"/>
      <c r="QMV152" s="266"/>
      <c r="QMW152" s="266"/>
      <c r="QMX152" s="266"/>
      <c r="QMY152" s="266"/>
      <c r="QMZ152" s="266"/>
      <c r="QNA152" s="266"/>
      <c r="QNB152" s="266"/>
      <c r="QNC152" s="266"/>
      <c r="QND152" s="266"/>
      <c r="QNE152" s="266"/>
      <c r="QNF152" s="266"/>
      <c r="QNG152" s="266"/>
      <c r="QNH152" s="266"/>
      <c r="QNI152" s="266"/>
      <c r="QNJ152" s="266"/>
      <c r="QNK152" s="266"/>
      <c r="QNL152" s="266"/>
      <c r="QNM152" s="266"/>
      <c r="QNN152" s="266"/>
      <c r="QNO152" s="266"/>
      <c r="QNP152" s="266"/>
      <c r="QNQ152" s="266"/>
      <c r="QNR152" s="266"/>
      <c r="QNS152" s="266"/>
      <c r="QNT152" s="266"/>
      <c r="QNU152" s="266"/>
      <c r="QNV152" s="266"/>
      <c r="QNW152" s="266"/>
      <c r="QNX152" s="266"/>
      <c r="QNY152" s="266"/>
      <c r="QNZ152" s="266"/>
      <c r="QOA152" s="266"/>
      <c r="QOB152" s="266"/>
      <c r="QOC152" s="266"/>
      <c r="QOD152" s="266"/>
      <c r="QOE152" s="266"/>
      <c r="QOF152" s="266"/>
      <c r="QOG152" s="266"/>
      <c r="QOH152" s="266"/>
      <c r="QOI152" s="266"/>
      <c r="QOJ152" s="266"/>
      <c r="QOK152" s="266"/>
      <c r="QOL152" s="266"/>
      <c r="QOM152" s="266"/>
      <c r="QON152" s="266"/>
      <c r="QOO152" s="266"/>
      <c r="QOP152" s="266"/>
      <c r="QOQ152" s="266"/>
      <c r="QOR152" s="266"/>
      <c r="QOS152" s="266"/>
      <c r="QOT152" s="266"/>
      <c r="QOU152" s="266"/>
      <c r="QOV152" s="266"/>
      <c r="QOW152" s="266"/>
      <c r="QOX152" s="266"/>
      <c r="QOY152" s="266"/>
      <c r="QOZ152" s="266"/>
      <c r="QPA152" s="266"/>
      <c r="QPB152" s="266"/>
      <c r="QPC152" s="266"/>
      <c r="QPD152" s="266"/>
      <c r="QPE152" s="266"/>
      <c r="QPF152" s="266"/>
      <c r="QPG152" s="266"/>
      <c r="QPH152" s="266"/>
      <c r="QPI152" s="266"/>
      <c r="QPJ152" s="266"/>
      <c r="QPK152" s="266"/>
      <c r="QPL152" s="266"/>
      <c r="QPM152" s="266"/>
      <c r="QPN152" s="266"/>
      <c r="QPO152" s="266"/>
      <c r="QPP152" s="266"/>
      <c r="QPQ152" s="266"/>
      <c r="QPR152" s="266"/>
      <c r="QPS152" s="266"/>
      <c r="QPT152" s="266"/>
      <c r="QPU152" s="266"/>
      <c r="QPV152" s="266"/>
      <c r="QPW152" s="266"/>
      <c r="QPX152" s="266"/>
      <c r="QPY152" s="266"/>
      <c r="QPZ152" s="266"/>
      <c r="QQA152" s="266"/>
      <c r="QQB152" s="266"/>
      <c r="QQC152" s="266"/>
      <c r="QQD152" s="266"/>
      <c r="QQE152" s="266"/>
      <c r="QQF152" s="266"/>
      <c r="QQG152" s="266"/>
      <c r="QQH152" s="266"/>
      <c r="QQI152" s="266"/>
      <c r="QQJ152" s="266"/>
      <c r="QQK152" s="266"/>
      <c r="QQL152" s="266"/>
      <c r="QQM152" s="266"/>
      <c r="QQN152" s="266"/>
      <c r="QQO152" s="266"/>
      <c r="QQP152" s="266"/>
      <c r="QQQ152" s="266"/>
      <c r="QQR152" s="266"/>
      <c r="QQS152" s="266"/>
      <c r="QQT152" s="266"/>
      <c r="QQU152" s="266"/>
      <c r="QQV152" s="266"/>
      <c r="QQW152" s="266"/>
      <c r="QQX152" s="266"/>
      <c r="QQY152" s="266"/>
      <c r="QQZ152" s="266"/>
      <c r="QRA152" s="266"/>
      <c r="QRB152" s="266"/>
      <c r="QRC152" s="266"/>
      <c r="QRD152" s="266"/>
      <c r="QRE152" s="266"/>
      <c r="QRF152" s="266"/>
      <c r="QRG152" s="266"/>
      <c r="QRH152" s="266"/>
      <c r="QRI152" s="266"/>
      <c r="QRJ152" s="266"/>
      <c r="QRK152" s="266"/>
      <c r="QRL152" s="266"/>
      <c r="QRM152" s="266"/>
      <c r="QRN152" s="266"/>
      <c r="QRO152" s="266"/>
      <c r="QRP152" s="266"/>
      <c r="QRQ152" s="266"/>
      <c r="QRR152" s="266"/>
      <c r="QRS152" s="266"/>
      <c r="QRT152" s="266"/>
      <c r="QRU152" s="266"/>
      <c r="QRV152" s="266"/>
      <c r="QRW152" s="266"/>
      <c r="QRX152" s="266"/>
      <c r="QRY152" s="266"/>
      <c r="QRZ152" s="266"/>
      <c r="QSA152" s="266"/>
      <c r="QSB152" s="266"/>
      <c r="QSC152" s="266"/>
      <c r="QSD152" s="266"/>
      <c r="QSE152" s="266"/>
      <c r="QSF152" s="266"/>
      <c r="QSG152" s="266"/>
      <c r="QSH152" s="266"/>
      <c r="QSI152" s="266"/>
      <c r="QSJ152" s="266"/>
      <c r="QSK152" s="266"/>
      <c r="QSL152" s="266"/>
      <c r="QSM152" s="266"/>
      <c r="QSN152" s="266"/>
      <c r="QSO152" s="266"/>
      <c r="QSP152" s="266"/>
      <c r="QSQ152" s="266"/>
      <c r="QSR152" s="266"/>
      <c r="QSS152" s="266"/>
      <c r="QST152" s="266"/>
      <c r="QSU152" s="266"/>
      <c r="QSV152" s="266"/>
      <c r="QSW152" s="266"/>
      <c r="QSX152" s="266"/>
      <c r="QSY152" s="266"/>
      <c r="QSZ152" s="266"/>
      <c r="QTA152" s="266"/>
      <c r="QTB152" s="266"/>
      <c r="QTC152" s="266"/>
      <c r="QTD152" s="266"/>
      <c r="QTE152" s="266"/>
      <c r="QTF152" s="266"/>
      <c r="QTG152" s="266"/>
      <c r="QTH152" s="266"/>
      <c r="QTI152" s="266"/>
      <c r="QTJ152" s="266"/>
      <c r="QTK152" s="266"/>
      <c r="QTL152" s="266"/>
      <c r="QTM152" s="266"/>
      <c r="QTN152" s="266"/>
      <c r="QTO152" s="266"/>
      <c r="QTP152" s="266"/>
      <c r="QTQ152" s="266"/>
      <c r="QTR152" s="266"/>
      <c r="QTS152" s="266"/>
      <c r="QTT152" s="266"/>
      <c r="QTU152" s="266"/>
      <c r="QTV152" s="266"/>
      <c r="QTW152" s="266"/>
      <c r="QTX152" s="266"/>
      <c r="QTY152" s="266"/>
      <c r="QTZ152" s="266"/>
      <c r="QUA152" s="266"/>
      <c r="QUB152" s="266"/>
      <c r="QUC152" s="266"/>
      <c r="QUD152" s="266"/>
      <c r="QUE152" s="266"/>
      <c r="QUF152" s="266"/>
      <c r="QUG152" s="266"/>
      <c r="QUH152" s="266"/>
      <c r="QUI152" s="266"/>
      <c r="QUJ152" s="266"/>
      <c r="QUK152" s="266"/>
      <c r="QUL152" s="266"/>
      <c r="QUM152" s="266"/>
      <c r="QUN152" s="266"/>
      <c r="QUO152" s="266"/>
      <c r="QUP152" s="266"/>
      <c r="QUQ152" s="266"/>
      <c r="QUR152" s="266"/>
      <c r="QUS152" s="266"/>
      <c r="QUT152" s="266"/>
      <c r="QUU152" s="266"/>
      <c r="QUV152" s="266"/>
      <c r="QUW152" s="266"/>
      <c r="QUX152" s="266"/>
      <c r="QUY152" s="266"/>
      <c r="QUZ152" s="266"/>
      <c r="QVA152" s="266"/>
      <c r="QVB152" s="266"/>
      <c r="QVC152" s="266"/>
      <c r="QVD152" s="266"/>
      <c r="QVE152" s="266"/>
      <c r="QVF152" s="266"/>
      <c r="QVG152" s="266"/>
      <c r="QVH152" s="266"/>
      <c r="QVI152" s="266"/>
      <c r="QVJ152" s="266"/>
      <c r="QVK152" s="266"/>
      <c r="QVL152" s="266"/>
      <c r="QVM152" s="266"/>
      <c r="QVN152" s="266"/>
      <c r="QVO152" s="266"/>
      <c r="QVP152" s="266"/>
      <c r="QVQ152" s="266"/>
      <c r="QVR152" s="266"/>
      <c r="QVS152" s="266"/>
      <c r="QVT152" s="266"/>
      <c r="QVU152" s="266"/>
      <c r="QVV152" s="266"/>
      <c r="QVW152" s="266"/>
      <c r="QVX152" s="266"/>
      <c r="QVY152" s="266"/>
      <c r="QVZ152" s="266"/>
      <c r="QWA152" s="266"/>
      <c r="QWB152" s="266"/>
      <c r="QWC152" s="266"/>
      <c r="QWD152" s="266"/>
      <c r="QWE152" s="266"/>
      <c r="QWF152" s="266"/>
      <c r="QWG152" s="266"/>
      <c r="QWH152" s="266"/>
      <c r="QWI152" s="266"/>
      <c r="QWJ152" s="266"/>
      <c r="QWK152" s="266"/>
      <c r="QWL152" s="266"/>
      <c r="QWM152" s="266"/>
      <c r="QWN152" s="266"/>
      <c r="QWO152" s="266"/>
      <c r="QWP152" s="266"/>
      <c r="QWQ152" s="266"/>
      <c r="QWR152" s="266"/>
      <c r="QWS152" s="266"/>
      <c r="QWT152" s="266"/>
      <c r="QWU152" s="266"/>
      <c r="QWV152" s="266"/>
      <c r="QWW152" s="266"/>
      <c r="QWX152" s="266"/>
      <c r="QWY152" s="266"/>
      <c r="QWZ152" s="266"/>
      <c r="QXA152" s="266"/>
      <c r="QXB152" s="266"/>
      <c r="QXC152" s="266"/>
      <c r="QXD152" s="266"/>
      <c r="QXE152" s="266"/>
      <c r="QXF152" s="266"/>
      <c r="QXG152" s="266"/>
      <c r="QXH152" s="266"/>
      <c r="QXI152" s="266"/>
      <c r="QXJ152" s="266"/>
      <c r="QXK152" s="266"/>
      <c r="QXL152" s="266"/>
      <c r="QXM152" s="266"/>
      <c r="QXN152" s="266"/>
      <c r="QXO152" s="266"/>
      <c r="QXP152" s="266"/>
      <c r="QXQ152" s="266"/>
      <c r="QXR152" s="266"/>
      <c r="QXS152" s="266"/>
      <c r="QXT152" s="266"/>
      <c r="QXU152" s="266"/>
      <c r="QXV152" s="266"/>
      <c r="QXW152" s="266"/>
      <c r="QXX152" s="266"/>
      <c r="QXY152" s="266"/>
      <c r="QXZ152" s="266"/>
      <c r="QYA152" s="266"/>
      <c r="QYB152" s="266"/>
      <c r="QYC152" s="266"/>
      <c r="QYD152" s="266"/>
      <c r="QYE152" s="266"/>
      <c r="QYF152" s="266"/>
      <c r="QYG152" s="266"/>
      <c r="QYH152" s="266"/>
      <c r="QYI152" s="266"/>
      <c r="QYJ152" s="266"/>
      <c r="QYK152" s="266"/>
      <c r="QYL152" s="266"/>
      <c r="QYM152" s="266"/>
      <c r="QYN152" s="266"/>
      <c r="QYO152" s="266"/>
      <c r="QYP152" s="266"/>
      <c r="QYQ152" s="266"/>
      <c r="QYR152" s="266"/>
      <c r="QYS152" s="266"/>
      <c r="QYT152" s="266"/>
      <c r="QYU152" s="266"/>
      <c r="QYV152" s="266"/>
      <c r="QYW152" s="266"/>
      <c r="QYX152" s="266"/>
      <c r="QYY152" s="266"/>
      <c r="QYZ152" s="266"/>
      <c r="QZA152" s="266"/>
      <c r="QZB152" s="266"/>
      <c r="QZC152" s="266"/>
      <c r="QZD152" s="266"/>
      <c r="QZE152" s="266"/>
      <c r="QZF152" s="266"/>
      <c r="QZG152" s="266"/>
      <c r="QZH152" s="266"/>
      <c r="QZI152" s="266"/>
      <c r="QZJ152" s="266"/>
      <c r="QZK152" s="266"/>
      <c r="QZL152" s="266"/>
      <c r="QZM152" s="266"/>
      <c r="QZN152" s="266"/>
      <c r="QZO152" s="266"/>
      <c r="QZP152" s="266"/>
      <c r="QZQ152" s="266"/>
      <c r="QZR152" s="266"/>
      <c r="QZS152" s="266"/>
      <c r="QZT152" s="266"/>
      <c r="QZU152" s="266"/>
      <c r="QZV152" s="266"/>
      <c r="QZW152" s="266"/>
      <c r="QZX152" s="266"/>
      <c r="QZY152" s="266"/>
      <c r="QZZ152" s="266"/>
      <c r="RAA152" s="266"/>
      <c r="RAB152" s="266"/>
      <c r="RAC152" s="266"/>
      <c r="RAD152" s="266"/>
      <c r="RAE152" s="266"/>
      <c r="RAF152" s="266"/>
      <c r="RAG152" s="266"/>
      <c r="RAH152" s="266"/>
      <c r="RAI152" s="266"/>
      <c r="RAJ152" s="266"/>
      <c r="RAK152" s="266"/>
      <c r="RAL152" s="266"/>
      <c r="RAM152" s="266"/>
      <c r="RAN152" s="266"/>
      <c r="RAO152" s="266"/>
      <c r="RAP152" s="266"/>
      <c r="RAQ152" s="266"/>
      <c r="RAR152" s="266"/>
      <c r="RAS152" s="266"/>
      <c r="RAT152" s="266"/>
      <c r="RAU152" s="266"/>
      <c r="RAV152" s="266"/>
      <c r="RAW152" s="266"/>
      <c r="RAX152" s="266"/>
      <c r="RAY152" s="266"/>
      <c r="RAZ152" s="266"/>
      <c r="RBA152" s="266"/>
      <c r="RBB152" s="266"/>
      <c r="RBC152" s="266"/>
      <c r="RBD152" s="266"/>
      <c r="RBE152" s="266"/>
      <c r="RBF152" s="266"/>
      <c r="RBG152" s="266"/>
      <c r="RBH152" s="266"/>
      <c r="RBI152" s="266"/>
      <c r="RBJ152" s="266"/>
      <c r="RBK152" s="266"/>
      <c r="RBL152" s="266"/>
      <c r="RBM152" s="266"/>
      <c r="RBN152" s="266"/>
      <c r="RBO152" s="266"/>
      <c r="RBP152" s="266"/>
      <c r="RBQ152" s="266"/>
      <c r="RBR152" s="266"/>
      <c r="RBS152" s="266"/>
      <c r="RBT152" s="266"/>
      <c r="RBU152" s="266"/>
      <c r="RBV152" s="266"/>
      <c r="RBW152" s="266"/>
      <c r="RBX152" s="266"/>
      <c r="RBY152" s="266"/>
      <c r="RBZ152" s="266"/>
      <c r="RCA152" s="266"/>
      <c r="RCB152" s="266"/>
      <c r="RCC152" s="266"/>
      <c r="RCD152" s="266"/>
      <c r="RCE152" s="266"/>
      <c r="RCF152" s="266"/>
      <c r="RCG152" s="266"/>
      <c r="RCH152" s="266"/>
      <c r="RCI152" s="266"/>
      <c r="RCJ152" s="266"/>
      <c r="RCK152" s="266"/>
      <c r="RCL152" s="266"/>
      <c r="RCM152" s="266"/>
      <c r="RCN152" s="266"/>
      <c r="RCO152" s="266"/>
      <c r="RCP152" s="266"/>
      <c r="RCQ152" s="266"/>
      <c r="RCR152" s="266"/>
      <c r="RCS152" s="266"/>
      <c r="RCT152" s="266"/>
      <c r="RCU152" s="266"/>
      <c r="RCV152" s="266"/>
      <c r="RCW152" s="266"/>
      <c r="RCX152" s="266"/>
      <c r="RCY152" s="266"/>
      <c r="RCZ152" s="266"/>
      <c r="RDA152" s="266"/>
      <c r="RDB152" s="266"/>
      <c r="RDC152" s="266"/>
      <c r="RDD152" s="266"/>
      <c r="RDE152" s="266"/>
      <c r="RDF152" s="266"/>
      <c r="RDG152" s="266"/>
      <c r="RDH152" s="266"/>
      <c r="RDI152" s="266"/>
      <c r="RDJ152" s="266"/>
      <c r="RDK152" s="266"/>
      <c r="RDL152" s="266"/>
      <c r="RDM152" s="266"/>
      <c r="RDN152" s="266"/>
      <c r="RDO152" s="266"/>
      <c r="RDP152" s="266"/>
      <c r="RDQ152" s="266"/>
      <c r="RDR152" s="266"/>
      <c r="RDS152" s="266"/>
      <c r="RDT152" s="266"/>
      <c r="RDU152" s="266"/>
      <c r="RDV152" s="266"/>
      <c r="RDW152" s="266"/>
      <c r="RDX152" s="266"/>
      <c r="RDY152" s="266"/>
      <c r="RDZ152" s="266"/>
      <c r="REA152" s="266"/>
      <c r="REB152" s="266"/>
      <c r="REC152" s="266"/>
      <c r="RED152" s="266"/>
      <c r="REE152" s="266"/>
      <c r="REF152" s="266"/>
      <c r="REG152" s="266"/>
      <c r="REH152" s="266"/>
      <c r="REI152" s="266"/>
      <c r="REJ152" s="266"/>
      <c r="REK152" s="266"/>
      <c r="REL152" s="266"/>
      <c r="REM152" s="266"/>
      <c r="REN152" s="266"/>
      <c r="REO152" s="266"/>
      <c r="REP152" s="266"/>
      <c r="REQ152" s="266"/>
      <c r="RER152" s="266"/>
      <c r="RES152" s="266"/>
      <c r="RET152" s="266"/>
      <c r="REU152" s="266"/>
      <c r="REV152" s="266"/>
      <c r="REW152" s="266"/>
      <c r="REX152" s="266"/>
      <c r="REY152" s="266"/>
      <c r="REZ152" s="266"/>
      <c r="RFA152" s="266"/>
      <c r="RFB152" s="266"/>
      <c r="RFC152" s="266"/>
      <c r="RFD152" s="266"/>
      <c r="RFE152" s="266"/>
      <c r="RFF152" s="266"/>
      <c r="RFG152" s="266"/>
      <c r="RFH152" s="266"/>
      <c r="RFI152" s="266"/>
      <c r="RFJ152" s="266"/>
      <c r="RFK152" s="266"/>
      <c r="RFL152" s="266"/>
      <c r="RFM152" s="266"/>
      <c r="RFN152" s="266"/>
      <c r="RFO152" s="266"/>
      <c r="RFP152" s="266"/>
      <c r="RFQ152" s="266"/>
      <c r="RFR152" s="266"/>
      <c r="RFS152" s="266"/>
      <c r="RFT152" s="266"/>
      <c r="RFU152" s="266"/>
      <c r="RFV152" s="266"/>
      <c r="RFW152" s="266"/>
      <c r="RFX152" s="266"/>
      <c r="RFY152" s="266"/>
      <c r="RFZ152" s="266"/>
      <c r="RGA152" s="266"/>
      <c r="RGB152" s="266"/>
      <c r="RGC152" s="266"/>
      <c r="RGD152" s="266"/>
      <c r="RGE152" s="266"/>
      <c r="RGF152" s="266"/>
      <c r="RGG152" s="266"/>
      <c r="RGH152" s="266"/>
      <c r="RGI152" s="266"/>
      <c r="RGJ152" s="266"/>
      <c r="RGK152" s="266"/>
      <c r="RGL152" s="266"/>
      <c r="RGM152" s="266"/>
      <c r="RGN152" s="266"/>
      <c r="RGO152" s="266"/>
      <c r="RGP152" s="266"/>
      <c r="RGQ152" s="266"/>
      <c r="RGR152" s="266"/>
      <c r="RGS152" s="266"/>
      <c r="RGT152" s="266"/>
      <c r="RGU152" s="266"/>
      <c r="RGV152" s="266"/>
      <c r="RGW152" s="266"/>
      <c r="RGX152" s="266"/>
      <c r="RGY152" s="266"/>
      <c r="RGZ152" s="266"/>
      <c r="RHA152" s="266"/>
      <c r="RHB152" s="266"/>
      <c r="RHC152" s="266"/>
      <c r="RHD152" s="266"/>
      <c r="RHE152" s="266"/>
      <c r="RHF152" s="266"/>
      <c r="RHG152" s="266"/>
      <c r="RHH152" s="266"/>
      <c r="RHI152" s="266"/>
      <c r="RHJ152" s="266"/>
      <c r="RHK152" s="266"/>
      <c r="RHL152" s="266"/>
      <c r="RHM152" s="266"/>
      <c r="RHN152" s="266"/>
      <c r="RHO152" s="266"/>
      <c r="RHP152" s="266"/>
      <c r="RHQ152" s="266"/>
      <c r="RHR152" s="266"/>
      <c r="RHS152" s="266"/>
      <c r="RHT152" s="266"/>
      <c r="RHU152" s="266"/>
      <c r="RHV152" s="266"/>
      <c r="RHW152" s="266"/>
      <c r="RHX152" s="266"/>
      <c r="RHY152" s="266"/>
      <c r="RHZ152" s="266"/>
      <c r="RIA152" s="266"/>
      <c r="RIB152" s="266"/>
      <c r="RIC152" s="266"/>
      <c r="RID152" s="266"/>
      <c r="RIE152" s="266"/>
      <c r="RIF152" s="266"/>
      <c r="RIG152" s="266"/>
      <c r="RIH152" s="266"/>
      <c r="RII152" s="266"/>
      <c r="RIJ152" s="266"/>
      <c r="RIK152" s="266"/>
      <c r="RIL152" s="266"/>
      <c r="RIM152" s="266"/>
      <c r="RIN152" s="266"/>
      <c r="RIO152" s="266"/>
      <c r="RIP152" s="266"/>
      <c r="RIQ152" s="266"/>
      <c r="RIR152" s="266"/>
      <c r="RIS152" s="266"/>
      <c r="RIT152" s="266"/>
      <c r="RIU152" s="266"/>
      <c r="RIV152" s="266"/>
      <c r="RIW152" s="266"/>
      <c r="RIX152" s="266"/>
      <c r="RIY152" s="266"/>
      <c r="RIZ152" s="266"/>
      <c r="RJA152" s="266"/>
      <c r="RJB152" s="266"/>
      <c r="RJC152" s="266"/>
      <c r="RJD152" s="266"/>
      <c r="RJE152" s="266"/>
      <c r="RJF152" s="266"/>
      <c r="RJG152" s="266"/>
      <c r="RJH152" s="266"/>
      <c r="RJI152" s="266"/>
      <c r="RJJ152" s="266"/>
      <c r="RJK152" s="266"/>
      <c r="RJL152" s="266"/>
      <c r="RJM152" s="266"/>
      <c r="RJN152" s="266"/>
      <c r="RJO152" s="266"/>
      <c r="RJP152" s="266"/>
      <c r="RJQ152" s="266"/>
      <c r="RJR152" s="266"/>
      <c r="RJS152" s="266"/>
      <c r="RJT152" s="266"/>
      <c r="RJU152" s="266"/>
      <c r="RJV152" s="266"/>
      <c r="RJW152" s="266"/>
      <c r="RJX152" s="266"/>
      <c r="RJY152" s="266"/>
      <c r="RJZ152" s="266"/>
      <c r="RKA152" s="266"/>
      <c r="RKB152" s="266"/>
      <c r="RKC152" s="266"/>
      <c r="RKD152" s="266"/>
      <c r="RKE152" s="266"/>
      <c r="RKF152" s="266"/>
      <c r="RKG152" s="266"/>
      <c r="RKH152" s="266"/>
      <c r="RKI152" s="266"/>
      <c r="RKJ152" s="266"/>
      <c r="RKK152" s="266"/>
      <c r="RKL152" s="266"/>
      <c r="RKM152" s="266"/>
      <c r="RKN152" s="266"/>
      <c r="RKO152" s="266"/>
      <c r="RKP152" s="266"/>
      <c r="RKQ152" s="266"/>
      <c r="RKR152" s="266"/>
      <c r="RKS152" s="266"/>
      <c r="RKT152" s="266"/>
      <c r="RKU152" s="266"/>
      <c r="RKV152" s="266"/>
      <c r="RKW152" s="266"/>
      <c r="RKX152" s="266"/>
      <c r="RKY152" s="266"/>
      <c r="RKZ152" s="266"/>
      <c r="RLA152" s="266"/>
      <c r="RLB152" s="266"/>
      <c r="RLC152" s="266"/>
      <c r="RLD152" s="266"/>
      <c r="RLE152" s="266"/>
      <c r="RLF152" s="266"/>
      <c r="RLG152" s="266"/>
      <c r="RLH152" s="266"/>
      <c r="RLI152" s="266"/>
      <c r="RLJ152" s="266"/>
      <c r="RLK152" s="266"/>
      <c r="RLL152" s="266"/>
      <c r="RLM152" s="266"/>
      <c r="RLN152" s="266"/>
      <c r="RLO152" s="266"/>
      <c r="RLP152" s="266"/>
      <c r="RLQ152" s="266"/>
      <c r="RLR152" s="266"/>
      <c r="RLS152" s="266"/>
      <c r="RLT152" s="266"/>
      <c r="RLU152" s="266"/>
      <c r="RLV152" s="266"/>
      <c r="RLW152" s="266"/>
      <c r="RLX152" s="266"/>
      <c r="RLY152" s="266"/>
      <c r="RLZ152" s="266"/>
      <c r="RMA152" s="266"/>
      <c r="RMB152" s="266"/>
      <c r="RMC152" s="266"/>
      <c r="RMD152" s="266"/>
      <c r="RME152" s="266"/>
      <c r="RMF152" s="266"/>
      <c r="RMG152" s="266"/>
      <c r="RMH152" s="266"/>
      <c r="RMI152" s="266"/>
      <c r="RMJ152" s="266"/>
      <c r="RMK152" s="266"/>
      <c r="RML152" s="266"/>
      <c r="RMM152" s="266"/>
      <c r="RMN152" s="266"/>
      <c r="RMO152" s="266"/>
      <c r="RMP152" s="266"/>
      <c r="RMQ152" s="266"/>
      <c r="RMR152" s="266"/>
      <c r="RMS152" s="266"/>
      <c r="RMT152" s="266"/>
      <c r="RMU152" s="266"/>
      <c r="RMV152" s="266"/>
      <c r="RMW152" s="266"/>
      <c r="RMX152" s="266"/>
      <c r="RMY152" s="266"/>
      <c r="RMZ152" s="266"/>
      <c r="RNA152" s="266"/>
      <c r="RNB152" s="266"/>
      <c r="RNC152" s="266"/>
      <c r="RND152" s="266"/>
      <c r="RNE152" s="266"/>
      <c r="RNF152" s="266"/>
      <c r="RNG152" s="266"/>
      <c r="RNH152" s="266"/>
      <c r="RNI152" s="266"/>
      <c r="RNJ152" s="266"/>
      <c r="RNK152" s="266"/>
      <c r="RNL152" s="266"/>
      <c r="RNM152" s="266"/>
      <c r="RNN152" s="266"/>
      <c r="RNO152" s="266"/>
      <c r="RNP152" s="266"/>
      <c r="RNQ152" s="266"/>
      <c r="RNR152" s="266"/>
      <c r="RNS152" s="266"/>
      <c r="RNT152" s="266"/>
      <c r="RNU152" s="266"/>
      <c r="RNV152" s="266"/>
      <c r="RNW152" s="266"/>
      <c r="RNX152" s="266"/>
      <c r="RNY152" s="266"/>
      <c r="RNZ152" s="266"/>
      <c r="ROA152" s="266"/>
      <c r="ROB152" s="266"/>
      <c r="ROC152" s="266"/>
      <c r="ROD152" s="266"/>
      <c r="ROE152" s="266"/>
      <c r="ROF152" s="266"/>
      <c r="ROG152" s="266"/>
      <c r="ROH152" s="266"/>
      <c r="ROI152" s="266"/>
      <c r="ROJ152" s="266"/>
      <c r="ROK152" s="266"/>
      <c r="ROL152" s="266"/>
      <c r="ROM152" s="266"/>
      <c r="RON152" s="266"/>
      <c r="ROO152" s="266"/>
      <c r="ROP152" s="266"/>
      <c r="ROQ152" s="266"/>
      <c r="ROR152" s="266"/>
      <c r="ROS152" s="266"/>
      <c r="ROT152" s="266"/>
      <c r="ROU152" s="266"/>
      <c r="ROV152" s="266"/>
      <c r="ROW152" s="266"/>
      <c r="ROX152" s="266"/>
      <c r="ROY152" s="266"/>
      <c r="ROZ152" s="266"/>
      <c r="RPA152" s="266"/>
      <c r="RPB152" s="266"/>
      <c r="RPC152" s="266"/>
      <c r="RPD152" s="266"/>
      <c r="RPE152" s="266"/>
      <c r="RPF152" s="266"/>
      <c r="RPG152" s="266"/>
      <c r="RPH152" s="266"/>
      <c r="RPI152" s="266"/>
      <c r="RPJ152" s="266"/>
      <c r="RPK152" s="266"/>
      <c r="RPL152" s="266"/>
      <c r="RPM152" s="266"/>
      <c r="RPN152" s="266"/>
      <c r="RPO152" s="266"/>
      <c r="RPP152" s="266"/>
      <c r="RPQ152" s="266"/>
      <c r="RPR152" s="266"/>
      <c r="RPS152" s="266"/>
      <c r="RPT152" s="266"/>
      <c r="RPU152" s="266"/>
      <c r="RPV152" s="266"/>
      <c r="RPW152" s="266"/>
      <c r="RPX152" s="266"/>
      <c r="RPY152" s="266"/>
      <c r="RPZ152" s="266"/>
      <c r="RQA152" s="266"/>
      <c r="RQB152" s="266"/>
      <c r="RQC152" s="266"/>
      <c r="RQD152" s="266"/>
      <c r="RQE152" s="266"/>
      <c r="RQF152" s="266"/>
      <c r="RQG152" s="266"/>
      <c r="RQH152" s="266"/>
      <c r="RQI152" s="266"/>
      <c r="RQJ152" s="266"/>
      <c r="RQK152" s="266"/>
      <c r="RQL152" s="266"/>
      <c r="RQM152" s="266"/>
      <c r="RQN152" s="266"/>
      <c r="RQO152" s="266"/>
      <c r="RQP152" s="266"/>
      <c r="RQQ152" s="266"/>
      <c r="RQR152" s="266"/>
      <c r="RQS152" s="266"/>
      <c r="RQT152" s="266"/>
      <c r="RQU152" s="266"/>
      <c r="RQV152" s="266"/>
      <c r="RQW152" s="266"/>
      <c r="RQX152" s="266"/>
      <c r="RQY152" s="266"/>
      <c r="RQZ152" s="266"/>
      <c r="RRA152" s="266"/>
      <c r="RRB152" s="266"/>
      <c r="RRC152" s="266"/>
      <c r="RRD152" s="266"/>
      <c r="RRE152" s="266"/>
      <c r="RRF152" s="266"/>
      <c r="RRG152" s="266"/>
      <c r="RRH152" s="266"/>
      <c r="RRI152" s="266"/>
      <c r="RRJ152" s="266"/>
      <c r="RRK152" s="266"/>
      <c r="RRL152" s="266"/>
      <c r="RRM152" s="266"/>
      <c r="RRN152" s="266"/>
      <c r="RRO152" s="266"/>
      <c r="RRP152" s="266"/>
      <c r="RRQ152" s="266"/>
      <c r="RRR152" s="266"/>
      <c r="RRS152" s="266"/>
      <c r="RRT152" s="266"/>
      <c r="RRU152" s="266"/>
      <c r="RRV152" s="266"/>
      <c r="RRW152" s="266"/>
      <c r="RRX152" s="266"/>
      <c r="RRY152" s="266"/>
      <c r="RRZ152" s="266"/>
      <c r="RSA152" s="266"/>
      <c r="RSB152" s="266"/>
      <c r="RSC152" s="266"/>
      <c r="RSD152" s="266"/>
      <c r="RSE152" s="266"/>
      <c r="RSF152" s="266"/>
      <c r="RSG152" s="266"/>
      <c r="RSH152" s="266"/>
      <c r="RSI152" s="266"/>
      <c r="RSJ152" s="266"/>
      <c r="RSK152" s="266"/>
      <c r="RSL152" s="266"/>
      <c r="RSM152" s="266"/>
      <c r="RSN152" s="266"/>
      <c r="RSO152" s="266"/>
      <c r="RSP152" s="266"/>
      <c r="RSQ152" s="266"/>
      <c r="RSR152" s="266"/>
      <c r="RSS152" s="266"/>
      <c r="RST152" s="266"/>
      <c r="RSU152" s="266"/>
      <c r="RSV152" s="266"/>
      <c r="RSW152" s="266"/>
      <c r="RSX152" s="266"/>
      <c r="RSY152" s="266"/>
      <c r="RSZ152" s="266"/>
      <c r="RTA152" s="266"/>
      <c r="RTB152" s="266"/>
      <c r="RTC152" s="266"/>
      <c r="RTD152" s="266"/>
      <c r="RTE152" s="266"/>
      <c r="RTF152" s="266"/>
      <c r="RTG152" s="266"/>
      <c r="RTH152" s="266"/>
      <c r="RTI152" s="266"/>
      <c r="RTJ152" s="266"/>
      <c r="RTK152" s="266"/>
      <c r="RTL152" s="266"/>
      <c r="RTM152" s="266"/>
      <c r="RTN152" s="266"/>
      <c r="RTO152" s="266"/>
      <c r="RTP152" s="266"/>
      <c r="RTQ152" s="266"/>
      <c r="RTR152" s="266"/>
      <c r="RTS152" s="266"/>
      <c r="RTT152" s="266"/>
      <c r="RTU152" s="266"/>
      <c r="RTV152" s="266"/>
      <c r="RTW152" s="266"/>
      <c r="RTX152" s="266"/>
      <c r="RTY152" s="266"/>
      <c r="RTZ152" s="266"/>
      <c r="RUA152" s="266"/>
      <c r="RUB152" s="266"/>
      <c r="RUC152" s="266"/>
      <c r="RUD152" s="266"/>
      <c r="RUE152" s="266"/>
      <c r="RUF152" s="266"/>
      <c r="RUG152" s="266"/>
      <c r="RUH152" s="266"/>
      <c r="RUI152" s="266"/>
      <c r="RUJ152" s="266"/>
      <c r="RUK152" s="266"/>
      <c r="RUL152" s="266"/>
      <c r="RUM152" s="266"/>
      <c r="RUN152" s="266"/>
      <c r="RUO152" s="266"/>
      <c r="RUP152" s="266"/>
      <c r="RUQ152" s="266"/>
      <c r="RUR152" s="266"/>
      <c r="RUS152" s="266"/>
      <c r="RUT152" s="266"/>
      <c r="RUU152" s="266"/>
      <c r="RUV152" s="266"/>
      <c r="RUW152" s="266"/>
      <c r="RUX152" s="266"/>
      <c r="RUY152" s="266"/>
      <c r="RUZ152" s="266"/>
      <c r="RVA152" s="266"/>
      <c r="RVB152" s="266"/>
      <c r="RVC152" s="266"/>
      <c r="RVD152" s="266"/>
      <c r="RVE152" s="266"/>
      <c r="RVF152" s="266"/>
      <c r="RVG152" s="266"/>
      <c r="RVH152" s="266"/>
      <c r="RVI152" s="266"/>
      <c r="RVJ152" s="266"/>
      <c r="RVK152" s="266"/>
      <c r="RVL152" s="266"/>
      <c r="RVM152" s="266"/>
      <c r="RVN152" s="266"/>
      <c r="RVO152" s="266"/>
      <c r="RVP152" s="266"/>
      <c r="RVQ152" s="266"/>
      <c r="RVR152" s="266"/>
      <c r="RVS152" s="266"/>
      <c r="RVT152" s="266"/>
      <c r="RVU152" s="266"/>
      <c r="RVV152" s="266"/>
      <c r="RVW152" s="266"/>
      <c r="RVX152" s="266"/>
      <c r="RVY152" s="266"/>
      <c r="RVZ152" s="266"/>
      <c r="RWA152" s="266"/>
      <c r="RWB152" s="266"/>
      <c r="RWC152" s="266"/>
      <c r="RWD152" s="266"/>
      <c r="RWE152" s="266"/>
      <c r="RWF152" s="266"/>
      <c r="RWG152" s="266"/>
      <c r="RWH152" s="266"/>
      <c r="RWI152" s="266"/>
      <c r="RWJ152" s="266"/>
      <c r="RWK152" s="266"/>
      <c r="RWL152" s="266"/>
      <c r="RWM152" s="266"/>
      <c r="RWN152" s="266"/>
      <c r="RWO152" s="266"/>
      <c r="RWP152" s="266"/>
      <c r="RWQ152" s="266"/>
      <c r="RWR152" s="266"/>
      <c r="RWS152" s="266"/>
      <c r="RWT152" s="266"/>
      <c r="RWU152" s="266"/>
      <c r="RWV152" s="266"/>
      <c r="RWW152" s="266"/>
      <c r="RWX152" s="266"/>
      <c r="RWY152" s="266"/>
      <c r="RWZ152" s="266"/>
      <c r="RXA152" s="266"/>
      <c r="RXB152" s="266"/>
      <c r="RXC152" s="266"/>
      <c r="RXD152" s="266"/>
      <c r="RXE152" s="266"/>
      <c r="RXF152" s="266"/>
      <c r="RXG152" s="266"/>
      <c r="RXH152" s="266"/>
      <c r="RXI152" s="266"/>
      <c r="RXJ152" s="266"/>
      <c r="RXK152" s="266"/>
      <c r="RXL152" s="266"/>
      <c r="RXM152" s="266"/>
      <c r="RXN152" s="266"/>
      <c r="RXO152" s="266"/>
      <c r="RXP152" s="266"/>
      <c r="RXQ152" s="266"/>
      <c r="RXR152" s="266"/>
      <c r="RXS152" s="266"/>
      <c r="RXT152" s="266"/>
      <c r="RXU152" s="266"/>
      <c r="RXV152" s="266"/>
      <c r="RXW152" s="266"/>
      <c r="RXX152" s="266"/>
      <c r="RXY152" s="266"/>
      <c r="RXZ152" s="266"/>
      <c r="RYA152" s="266"/>
      <c r="RYB152" s="266"/>
      <c r="RYC152" s="266"/>
      <c r="RYD152" s="266"/>
      <c r="RYE152" s="266"/>
      <c r="RYF152" s="266"/>
      <c r="RYG152" s="266"/>
      <c r="RYH152" s="266"/>
      <c r="RYI152" s="266"/>
      <c r="RYJ152" s="266"/>
      <c r="RYK152" s="266"/>
      <c r="RYL152" s="266"/>
      <c r="RYM152" s="266"/>
      <c r="RYN152" s="266"/>
      <c r="RYO152" s="266"/>
      <c r="RYP152" s="266"/>
      <c r="RYQ152" s="266"/>
      <c r="RYR152" s="266"/>
      <c r="RYS152" s="266"/>
      <c r="RYT152" s="266"/>
      <c r="RYU152" s="266"/>
      <c r="RYV152" s="266"/>
      <c r="RYW152" s="266"/>
      <c r="RYX152" s="266"/>
      <c r="RYY152" s="266"/>
      <c r="RYZ152" s="266"/>
      <c r="RZA152" s="266"/>
      <c r="RZB152" s="266"/>
      <c r="RZC152" s="266"/>
      <c r="RZD152" s="266"/>
      <c r="RZE152" s="266"/>
      <c r="RZF152" s="266"/>
      <c r="RZG152" s="266"/>
      <c r="RZH152" s="266"/>
      <c r="RZI152" s="266"/>
      <c r="RZJ152" s="266"/>
      <c r="RZK152" s="266"/>
      <c r="RZL152" s="266"/>
      <c r="RZM152" s="266"/>
      <c r="RZN152" s="266"/>
      <c r="RZO152" s="266"/>
      <c r="RZP152" s="266"/>
      <c r="RZQ152" s="266"/>
      <c r="RZR152" s="266"/>
      <c r="RZS152" s="266"/>
      <c r="RZT152" s="266"/>
      <c r="RZU152" s="266"/>
      <c r="RZV152" s="266"/>
      <c r="RZW152" s="266"/>
      <c r="RZX152" s="266"/>
      <c r="RZY152" s="266"/>
      <c r="RZZ152" s="266"/>
      <c r="SAA152" s="266"/>
      <c r="SAB152" s="266"/>
      <c r="SAC152" s="266"/>
      <c r="SAD152" s="266"/>
      <c r="SAE152" s="266"/>
      <c r="SAF152" s="266"/>
      <c r="SAG152" s="266"/>
      <c r="SAH152" s="266"/>
      <c r="SAI152" s="266"/>
      <c r="SAJ152" s="266"/>
      <c r="SAK152" s="266"/>
      <c r="SAL152" s="266"/>
      <c r="SAM152" s="266"/>
      <c r="SAN152" s="266"/>
      <c r="SAO152" s="266"/>
      <c r="SAP152" s="266"/>
      <c r="SAQ152" s="266"/>
      <c r="SAR152" s="266"/>
      <c r="SAS152" s="266"/>
      <c r="SAT152" s="266"/>
      <c r="SAU152" s="266"/>
      <c r="SAV152" s="266"/>
      <c r="SAW152" s="266"/>
      <c r="SAX152" s="266"/>
      <c r="SAY152" s="266"/>
      <c r="SAZ152" s="266"/>
      <c r="SBA152" s="266"/>
      <c r="SBB152" s="266"/>
      <c r="SBC152" s="266"/>
      <c r="SBD152" s="266"/>
      <c r="SBE152" s="266"/>
      <c r="SBF152" s="266"/>
      <c r="SBG152" s="266"/>
      <c r="SBH152" s="266"/>
      <c r="SBI152" s="266"/>
      <c r="SBJ152" s="266"/>
      <c r="SBK152" s="266"/>
      <c r="SBL152" s="266"/>
      <c r="SBM152" s="266"/>
      <c r="SBN152" s="266"/>
      <c r="SBO152" s="266"/>
      <c r="SBP152" s="266"/>
      <c r="SBQ152" s="266"/>
      <c r="SBR152" s="266"/>
      <c r="SBS152" s="266"/>
      <c r="SBT152" s="266"/>
      <c r="SBU152" s="266"/>
      <c r="SBV152" s="266"/>
      <c r="SBW152" s="266"/>
      <c r="SBX152" s="266"/>
      <c r="SBY152" s="266"/>
      <c r="SBZ152" s="266"/>
      <c r="SCA152" s="266"/>
      <c r="SCB152" s="266"/>
      <c r="SCC152" s="266"/>
      <c r="SCD152" s="266"/>
      <c r="SCE152" s="266"/>
      <c r="SCF152" s="266"/>
      <c r="SCG152" s="266"/>
      <c r="SCH152" s="266"/>
      <c r="SCI152" s="266"/>
      <c r="SCJ152" s="266"/>
      <c r="SCK152" s="266"/>
      <c r="SCL152" s="266"/>
      <c r="SCM152" s="266"/>
      <c r="SCN152" s="266"/>
      <c r="SCO152" s="266"/>
      <c r="SCP152" s="266"/>
      <c r="SCQ152" s="266"/>
      <c r="SCR152" s="266"/>
      <c r="SCS152" s="266"/>
      <c r="SCT152" s="266"/>
      <c r="SCU152" s="266"/>
      <c r="SCV152" s="266"/>
      <c r="SCW152" s="266"/>
      <c r="SCX152" s="266"/>
      <c r="SCY152" s="266"/>
      <c r="SCZ152" s="266"/>
      <c r="SDA152" s="266"/>
      <c r="SDB152" s="266"/>
      <c r="SDC152" s="266"/>
      <c r="SDD152" s="266"/>
      <c r="SDE152" s="266"/>
      <c r="SDF152" s="266"/>
      <c r="SDG152" s="266"/>
      <c r="SDH152" s="266"/>
      <c r="SDI152" s="266"/>
      <c r="SDJ152" s="266"/>
      <c r="SDK152" s="266"/>
      <c r="SDL152" s="266"/>
      <c r="SDM152" s="266"/>
      <c r="SDN152" s="266"/>
      <c r="SDO152" s="266"/>
      <c r="SDP152" s="266"/>
      <c r="SDQ152" s="266"/>
      <c r="SDR152" s="266"/>
      <c r="SDS152" s="266"/>
      <c r="SDT152" s="266"/>
      <c r="SDU152" s="266"/>
      <c r="SDV152" s="266"/>
      <c r="SDW152" s="266"/>
      <c r="SDX152" s="266"/>
      <c r="SDY152" s="266"/>
      <c r="SDZ152" s="266"/>
      <c r="SEA152" s="266"/>
      <c r="SEB152" s="266"/>
      <c r="SEC152" s="266"/>
      <c r="SED152" s="266"/>
      <c r="SEE152" s="266"/>
      <c r="SEF152" s="266"/>
      <c r="SEG152" s="266"/>
      <c r="SEH152" s="266"/>
      <c r="SEI152" s="266"/>
      <c r="SEJ152" s="266"/>
      <c r="SEK152" s="266"/>
      <c r="SEL152" s="266"/>
      <c r="SEM152" s="266"/>
      <c r="SEN152" s="266"/>
      <c r="SEO152" s="266"/>
      <c r="SEP152" s="266"/>
      <c r="SEQ152" s="266"/>
      <c r="SER152" s="266"/>
      <c r="SES152" s="266"/>
      <c r="SET152" s="266"/>
      <c r="SEU152" s="266"/>
      <c r="SEV152" s="266"/>
      <c r="SEW152" s="266"/>
      <c r="SEX152" s="266"/>
      <c r="SEY152" s="266"/>
      <c r="SEZ152" s="266"/>
      <c r="SFA152" s="266"/>
      <c r="SFB152" s="266"/>
      <c r="SFC152" s="266"/>
      <c r="SFD152" s="266"/>
      <c r="SFE152" s="266"/>
      <c r="SFF152" s="266"/>
      <c r="SFG152" s="266"/>
      <c r="SFH152" s="266"/>
      <c r="SFI152" s="266"/>
      <c r="SFJ152" s="266"/>
      <c r="SFK152" s="266"/>
      <c r="SFL152" s="266"/>
      <c r="SFM152" s="266"/>
      <c r="SFN152" s="266"/>
      <c r="SFO152" s="266"/>
      <c r="SFP152" s="266"/>
      <c r="SFQ152" s="266"/>
      <c r="SFR152" s="266"/>
      <c r="SFS152" s="266"/>
      <c r="SFT152" s="266"/>
      <c r="SFU152" s="266"/>
      <c r="SFV152" s="266"/>
      <c r="SFW152" s="266"/>
      <c r="SFX152" s="266"/>
      <c r="SFY152" s="266"/>
      <c r="SFZ152" s="266"/>
      <c r="SGA152" s="266"/>
      <c r="SGB152" s="266"/>
      <c r="SGC152" s="266"/>
      <c r="SGD152" s="266"/>
      <c r="SGE152" s="266"/>
      <c r="SGF152" s="266"/>
      <c r="SGG152" s="266"/>
      <c r="SGH152" s="266"/>
      <c r="SGI152" s="266"/>
      <c r="SGJ152" s="266"/>
      <c r="SGK152" s="266"/>
      <c r="SGL152" s="266"/>
      <c r="SGM152" s="266"/>
      <c r="SGN152" s="266"/>
      <c r="SGO152" s="266"/>
      <c r="SGP152" s="266"/>
      <c r="SGQ152" s="266"/>
      <c r="SGR152" s="266"/>
      <c r="SGS152" s="266"/>
      <c r="SGT152" s="266"/>
      <c r="SGU152" s="266"/>
      <c r="SGV152" s="266"/>
      <c r="SGW152" s="266"/>
      <c r="SGX152" s="266"/>
      <c r="SGY152" s="266"/>
      <c r="SGZ152" s="266"/>
      <c r="SHA152" s="266"/>
      <c r="SHB152" s="266"/>
      <c r="SHC152" s="266"/>
      <c r="SHD152" s="266"/>
      <c r="SHE152" s="266"/>
      <c r="SHF152" s="266"/>
      <c r="SHG152" s="266"/>
      <c r="SHH152" s="266"/>
      <c r="SHI152" s="266"/>
      <c r="SHJ152" s="266"/>
      <c r="SHK152" s="266"/>
      <c r="SHL152" s="266"/>
      <c r="SHM152" s="266"/>
      <c r="SHN152" s="266"/>
      <c r="SHO152" s="266"/>
      <c r="SHP152" s="266"/>
      <c r="SHQ152" s="266"/>
      <c r="SHR152" s="266"/>
      <c r="SHS152" s="266"/>
      <c r="SHT152" s="266"/>
      <c r="SHU152" s="266"/>
      <c r="SHV152" s="266"/>
      <c r="SHW152" s="266"/>
      <c r="SHX152" s="266"/>
      <c r="SHY152" s="266"/>
      <c r="SHZ152" s="266"/>
      <c r="SIA152" s="266"/>
      <c r="SIB152" s="266"/>
      <c r="SIC152" s="266"/>
      <c r="SID152" s="266"/>
      <c r="SIE152" s="266"/>
      <c r="SIF152" s="266"/>
      <c r="SIG152" s="266"/>
      <c r="SIH152" s="266"/>
      <c r="SII152" s="266"/>
      <c r="SIJ152" s="266"/>
      <c r="SIK152" s="266"/>
      <c r="SIL152" s="266"/>
      <c r="SIM152" s="266"/>
      <c r="SIN152" s="266"/>
      <c r="SIO152" s="266"/>
      <c r="SIP152" s="266"/>
      <c r="SIQ152" s="266"/>
      <c r="SIR152" s="266"/>
      <c r="SIS152" s="266"/>
      <c r="SIT152" s="266"/>
      <c r="SIU152" s="266"/>
      <c r="SIV152" s="266"/>
      <c r="SIW152" s="266"/>
      <c r="SIX152" s="266"/>
      <c r="SIY152" s="266"/>
      <c r="SIZ152" s="266"/>
      <c r="SJA152" s="266"/>
      <c r="SJB152" s="266"/>
      <c r="SJC152" s="266"/>
      <c r="SJD152" s="266"/>
      <c r="SJE152" s="266"/>
      <c r="SJF152" s="266"/>
      <c r="SJG152" s="266"/>
      <c r="SJH152" s="266"/>
      <c r="SJI152" s="266"/>
      <c r="SJJ152" s="266"/>
      <c r="SJK152" s="266"/>
      <c r="SJL152" s="266"/>
      <c r="SJM152" s="266"/>
      <c r="SJN152" s="266"/>
      <c r="SJO152" s="266"/>
      <c r="SJP152" s="266"/>
      <c r="SJQ152" s="266"/>
      <c r="SJR152" s="266"/>
      <c r="SJS152" s="266"/>
      <c r="SJT152" s="266"/>
      <c r="SJU152" s="266"/>
      <c r="SJV152" s="266"/>
      <c r="SJW152" s="266"/>
      <c r="SJX152" s="266"/>
      <c r="SJY152" s="266"/>
      <c r="SJZ152" s="266"/>
      <c r="SKA152" s="266"/>
      <c r="SKB152" s="266"/>
      <c r="SKC152" s="266"/>
      <c r="SKD152" s="266"/>
      <c r="SKE152" s="266"/>
      <c r="SKF152" s="266"/>
      <c r="SKG152" s="266"/>
      <c r="SKH152" s="266"/>
      <c r="SKI152" s="266"/>
      <c r="SKJ152" s="266"/>
      <c r="SKK152" s="266"/>
      <c r="SKL152" s="266"/>
      <c r="SKM152" s="266"/>
      <c r="SKN152" s="266"/>
      <c r="SKO152" s="266"/>
      <c r="SKP152" s="266"/>
      <c r="SKQ152" s="266"/>
      <c r="SKR152" s="266"/>
      <c r="SKS152" s="266"/>
      <c r="SKT152" s="266"/>
      <c r="SKU152" s="266"/>
      <c r="SKV152" s="266"/>
      <c r="SKW152" s="266"/>
      <c r="SKX152" s="266"/>
      <c r="SKY152" s="266"/>
      <c r="SKZ152" s="266"/>
      <c r="SLA152" s="266"/>
      <c r="SLB152" s="266"/>
      <c r="SLC152" s="266"/>
      <c r="SLD152" s="266"/>
      <c r="SLE152" s="266"/>
      <c r="SLF152" s="266"/>
      <c r="SLG152" s="266"/>
      <c r="SLH152" s="266"/>
      <c r="SLI152" s="266"/>
      <c r="SLJ152" s="266"/>
      <c r="SLK152" s="266"/>
      <c r="SLL152" s="266"/>
      <c r="SLM152" s="266"/>
      <c r="SLN152" s="266"/>
      <c r="SLO152" s="266"/>
      <c r="SLP152" s="266"/>
      <c r="SLQ152" s="266"/>
      <c r="SLR152" s="266"/>
      <c r="SLS152" s="266"/>
      <c r="SLT152" s="266"/>
      <c r="SLU152" s="266"/>
      <c r="SLV152" s="266"/>
      <c r="SLW152" s="266"/>
      <c r="SLX152" s="266"/>
      <c r="SLY152" s="266"/>
      <c r="SLZ152" s="266"/>
      <c r="SMA152" s="266"/>
      <c r="SMB152" s="266"/>
      <c r="SMC152" s="266"/>
      <c r="SMD152" s="266"/>
      <c r="SME152" s="266"/>
      <c r="SMF152" s="266"/>
      <c r="SMG152" s="266"/>
      <c r="SMH152" s="266"/>
      <c r="SMI152" s="266"/>
      <c r="SMJ152" s="266"/>
      <c r="SMK152" s="266"/>
      <c r="SML152" s="266"/>
      <c r="SMM152" s="266"/>
      <c r="SMN152" s="266"/>
      <c r="SMO152" s="266"/>
      <c r="SMP152" s="266"/>
      <c r="SMQ152" s="266"/>
      <c r="SMR152" s="266"/>
      <c r="SMS152" s="266"/>
      <c r="SMT152" s="266"/>
      <c r="SMU152" s="266"/>
      <c r="SMV152" s="266"/>
      <c r="SMW152" s="266"/>
      <c r="SMX152" s="266"/>
      <c r="SMY152" s="266"/>
      <c r="SMZ152" s="266"/>
      <c r="SNA152" s="266"/>
      <c r="SNB152" s="266"/>
      <c r="SNC152" s="266"/>
      <c r="SND152" s="266"/>
      <c r="SNE152" s="266"/>
      <c r="SNF152" s="266"/>
      <c r="SNG152" s="266"/>
      <c r="SNH152" s="266"/>
      <c r="SNI152" s="266"/>
      <c r="SNJ152" s="266"/>
      <c r="SNK152" s="266"/>
      <c r="SNL152" s="266"/>
      <c r="SNM152" s="266"/>
      <c r="SNN152" s="266"/>
      <c r="SNO152" s="266"/>
      <c r="SNP152" s="266"/>
      <c r="SNQ152" s="266"/>
      <c r="SNR152" s="266"/>
      <c r="SNS152" s="266"/>
      <c r="SNT152" s="266"/>
      <c r="SNU152" s="266"/>
      <c r="SNV152" s="266"/>
      <c r="SNW152" s="266"/>
      <c r="SNX152" s="266"/>
      <c r="SNY152" s="266"/>
      <c r="SNZ152" s="266"/>
      <c r="SOA152" s="266"/>
      <c r="SOB152" s="266"/>
      <c r="SOC152" s="266"/>
      <c r="SOD152" s="266"/>
      <c r="SOE152" s="266"/>
      <c r="SOF152" s="266"/>
      <c r="SOG152" s="266"/>
      <c r="SOH152" s="266"/>
      <c r="SOI152" s="266"/>
      <c r="SOJ152" s="266"/>
      <c r="SOK152" s="266"/>
      <c r="SOL152" s="266"/>
      <c r="SOM152" s="266"/>
      <c r="SON152" s="266"/>
      <c r="SOO152" s="266"/>
      <c r="SOP152" s="266"/>
      <c r="SOQ152" s="266"/>
      <c r="SOR152" s="266"/>
      <c r="SOS152" s="266"/>
      <c r="SOT152" s="266"/>
      <c r="SOU152" s="266"/>
      <c r="SOV152" s="266"/>
      <c r="SOW152" s="266"/>
      <c r="SOX152" s="266"/>
      <c r="SOY152" s="266"/>
      <c r="SOZ152" s="266"/>
      <c r="SPA152" s="266"/>
      <c r="SPB152" s="266"/>
      <c r="SPC152" s="266"/>
      <c r="SPD152" s="266"/>
      <c r="SPE152" s="266"/>
      <c r="SPF152" s="266"/>
      <c r="SPG152" s="266"/>
      <c r="SPH152" s="266"/>
      <c r="SPI152" s="266"/>
      <c r="SPJ152" s="266"/>
      <c r="SPK152" s="266"/>
      <c r="SPL152" s="266"/>
      <c r="SPM152" s="266"/>
      <c r="SPN152" s="266"/>
      <c r="SPO152" s="266"/>
      <c r="SPP152" s="266"/>
      <c r="SPQ152" s="266"/>
      <c r="SPR152" s="266"/>
      <c r="SPS152" s="266"/>
      <c r="SPT152" s="266"/>
      <c r="SPU152" s="266"/>
      <c r="SPV152" s="266"/>
      <c r="SPW152" s="266"/>
      <c r="SPX152" s="266"/>
      <c r="SPY152" s="266"/>
      <c r="SPZ152" s="266"/>
      <c r="SQA152" s="266"/>
      <c r="SQB152" s="266"/>
      <c r="SQC152" s="266"/>
      <c r="SQD152" s="266"/>
      <c r="SQE152" s="266"/>
      <c r="SQF152" s="266"/>
      <c r="SQG152" s="266"/>
      <c r="SQH152" s="266"/>
      <c r="SQI152" s="266"/>
      <c r="SQJ152" s="266"/>
      <c r="SQK152" s="266"/>
      <c r="SQL152" s="266"/>
      <c r="SQM152" s="266"/>
      <c r="SQN152" s="266"/>
      <c r="SQO152" s="266"/>
      <c r="SQP152" s="266"/>
      <c r="SQQ152" s="266"/>
      <c r="SQR152" s="266"/>
      <c r="SQS152" s="266"/>
      <c r="SQT152" s="266"/>
      <c r="SQU152" s="266"/>
      <c r="SQV152" s="266"/>
      <c r="SQW152" s="266"/>
      <c r="SQX152" s="266"/>
      <c r="SQY152" s="266"/>
      <c r="SQZ152" s="266"/>
      <c r="SRA152" s="266"/>
      <c r="SRB152" s="266"/>
      <c r="SRC152" s="266"/>
      <c r="SRD152" s="266"/>
      <c r="SRE152" s="266"/>
      <c r="SRF152" s="266"/>
      <c r="SRG152" s="266"/>
      <c r="SRH152" s="266"/>
      <c r="SRI152" s="266"/>
      <c r="SRJ152" s="266"/>
      <c r="SRK152" s="266"/>
      <c r="SRL152" s="266"/>
      <c r="SRM152" s="266"/>
      <c r="SRN152" s="266"/>
      <c r="SRO152" s="266"/>
      <c r="SRP152" s="266"/>
      <c r="SRQ152" s="266"/>
      <c r="SRR152" s="266"/>
      <c r="SRS152" s="266"/>
      <c r="SRT152" s="266"/>
      <c r="SRU152" s="266"/>
      <c r="SRV152" s="266"/>
      <c r="SRW152" s="266"/>
      <c r="SRX152" s="266"/>
      <c r="SRY152" s="266"/>
      <c r="SRZ152" s="266"/>
      <c r="SSA152" s="266"/>
      <c r="SSB152" s="266"/>
      <c r="SSC152" s="266"/>
      <c r="SSD152" s="266"/>
      <c r="SSE152" s="266"/>
      <c r="SSF152" s="266"/>
      <c r="SSG152" s="266"/>
      <c r="SSH152" s="266"/>
      <c r="SSI152" s="266"/>
      <c r="SSJ152" s="266"/>
      <c r="SSK152" s="266"/>
      <c r="SSL152" s="266"/>
      <c r="SSM152" s="266"/>
      <c r="SSN152" s="266"/>
      <c r="SSO152" s="266"/>
      <c r="SSP152" s="266"/>
      <c r="SSQ152" s="266"/>
      <c r="SSR152" s="266"/>
      <c r="SSS152" s="266"/>
      <c r="SST152" s="266"/>
      <c r="SSU152" s="266"/>
      <c r="SSV152" s="266"/>
      <c r="SSW152" s="266"/>
      <c r="SSX152" s="266"/>
      <c r="SSY152" s="266"/>
      <c r="SSZ152" s="266"/>
      <c r="STA152" s="266"/>
      <c r="STB152" s="266"/>
      <c r="STC152" s="266"/>
      <c r="STD152" s="266"/>
      <c r="STE152" s="266"/>
      <c r="STF152" s="266"/>
      <c r="STG152" s="266"/>
      <c r="STH152" s="266"/>
      <c r="STI152" s="266"/>
      <c r="STJ152" s="266"/>
      <c r="STK152" s="266"/>
      <c r="STL152" s="266"/>
      <c r="STM152" s="266"/>
      <c r="STN152" s="266"/>
      <c r="STO152" s="266"/>
      <c r="STP152" s="266"/>
      <c r="STQ152" s="266"/>
      <c r="STR152" s="266"/>
      <c r="STS152" s="266"/>
      <c r="STT152" s="266"/>
      <c r="STU152" s="266"/>
      <c r="STV152" s="266"/>
      <c r="STW152" s="266"/>
      <c r="STX152" s="266"/>
      <c r="STY152" s="266"/>
      <c r="STZ152" s="266"/>
      <c r="SUA152" s="266"/>
      <c r="SUB152" s="266"/>
      <c r="SUC152" s="266"/>
      <c r="SUD152" s="266"/>
      <c r="SUE152" s="266"/>
      <c r="SUF152" s="266"/>
      <c r="SUG152" s="266"/>
      <c r="SUH152" s="266"/>
      <c r="SUI152" s="266"/>
      <c r="SUJ152" s="266"/>
      <c r="SUK152" s="266"/>
      <c r="SUL152" s="266"/>
      <c r="SUM152" s="266"/>
      <c r="SUN152" s="266"/>
      <c r="SUO152" s="266"/>
      <c r="SUP152" s="266"/>
      <c r="SUQ152" s="266"/>
      <c r="SUR152" s="266"/>
      <c r="SUS152" s="266"/>
      <c r="SUT152" s="266"/>
      <c r="SUU152" s="266"/>
      <c r="SUV152" s="266"/>
      <c r="SUW152" s="266"/>
      <c r="SUX152" s="266"/>
      <c r="SUY152" s="266"/>
      <c r="SUZ152" s="266"/>
      <c r="SVA152" s="266"/>
      <c r="SVB152" s="266"/>
      <c r="SVC152" s="266"/>
      <c r="SVD152" s="266"/>
      <c r="SVE152" s="266"/>
      <c r="SVF152" s="266"/>
      <c r="SVG152" s="266"/>
      <c r="SVH152" s="266"/>
      <c r="SVI152" s="266"/>
      <c r="SVJ152" s="266"/>
      <c r="SVK152" s="266"/>
      <c r="SVL152" s="266"/>
      <c r="SVM152" s="266"/>
      <c r="SVN152" s="266"/>
      <c r="SVO152" s="266"/>
      <c r="SVP152" s="266"/>
      <c r="SVQ152" s="266"/>
      <c r="SVR152" s="266"/>
      <c r="SVS152" s="266"/>
      <c r="SVT152" s="266"/>
      <c r="SVU152" s="266"/>
      <c r="SVV152" s="266"/>
      <c r="SVW152" s="266"/>
      <c r="SVX152" s="266"/>
      <c r="SVY152" s="266"/>
      <c r="SVZ152" s="266"/>
      <c r="SWA152" s="266"/>
      <c r="SWB152" s="266"/>
      <c r="SWC152" s="266"/>
      <c r="SWD152" s="266"/>
      <c r="SWE152" s="266"/>
      <c r="SWF152" s="266"/>
      <c r="SWG152" s="266"/>
      <c r="SWH152" s="266"/>
      <c r="SWI152" s="266"/>
      <c r="SWJ152" s="266"/>
      <c r="SWK152" s="266"/>
      <c r="SWL152" s="266"/>
      <c r="SWM152" s="266"/>
      <c r="SWN152" s="266"/>
      <c r="SWO152" s="266"/>
      <c r="SWP152" s="266"/>
      <c r="SWQ152" s="266"/>
      <c r="SWR152" s="266"/>
      <c r="SWS152" s="266"/>
      <c r="SWT152" s="266"/>
      <c r="SWU152" s="266"/>
      <c r="SWV152" s="266"/>
      <c r="SWW152" s="266"/>
      <c r="SWX152" s="266"/>
      <c r="SWY152" s="266"/>
      <c r="SWZ152" s="266"/>
      <c r="SXA152" s="266"/>
      <c r="SXB152" s="266"/>
      <c r="SXC152" s="266"/>
      <c r="SXD152" s="266"/>
      <c r="SXE152" s="266"/>
      <c r="SXF152" s="266"/>
      <c r="SXG152" s="266"/>
      <c r="SXH152" s="266"/>
      <c r="SXI152" s="266"/>
      <c r="SXJ152" s="266"/>
      <c r="SXK152" s="266"/>
      <c r="SXL152" s="266"/>
      <c r="SXM152" s="266"/>
      <c r="SXN152" s="266"/>
      <c r="SXO152" s="266"/>
      <c r="SXP152" s="266"/>
      <c r="SXQ152" s="266"/>
      <c r="SXR152" s="266"/>
      <c r="SXS152" s="266"/>
      <c r="SXT152" s="266"/>
      <c r="SXU152" s="266"/>
      <c r="SXV152" s="266"/>
      <c r="SXW152" s="266"/>
      <c r="SXX152" s="266"/>
      <c r="SXY152" s="266"/>
      <c r="SXZ152" s="266"/>
      <c r="SYA152" s="266"/>
      <c r="SYB152" s="266"/>
      <c r="SYC152" s="266"/>
      <c r="SYD152" s="266"/>
      <c r="SYE152" s="266"/>
      <c r="SYF152" s="266"/>
      <c r="SYG152" s="266"/>
      <c r="SYH152" s="266"/>
      <c r="SYI152" s="266"/>
      <c r="SYJ152" s="266"/>
      <c r="SYK152" s="266"/>
      <c r="SYL152" s="266"/>
      <c r="SYM152" s="266"/>
      <c r="SYN152" s="266"/>
      <c r="SYO152" s="266"/>
      <c r="SYP152" s="266"/>
      <c r="SYQ152" s="266"/>
      <c r="SYR152" s="266"/>
      <c r="SYS152" s="266"/>
      <c r="SYT152" s="266"/>
      <c r="SYU152" s="266"/>
      <c r="SYV152" s="266"/>
      <c r="SYW152" s="266"/>
      <c r="SYX152" s="266"/>
      <c r="SYY152" s="266"/>
      <c r="SYZ152" s="266"/>
      <c r="SZA152" s="266"/>
      <c r="SZB152" s="266"/>
      <c r="SZC152" s="266"/>
      <c r="SZD152" s="266"/>
      <c r="SZE152" s="266"/>
      <c r="SZF152" s="266"/>
      <c r="SZG152" s="266"/>
      <c r="SZH152" s="266"/>
      <c r="SZI152" s="266"/>
      <c r="SZJ152" s="266"/>
      <c r="SZK152" s="266"/>
      <c r="SZL152" s="266"/>
      <c r="SZM152" s="266"/>
      <c r="SZN152" s="266"/>
      <c r="SZO152" s="266"/>
      <c r="SZP152" s="266"/>
      <c r="SZQ152" s="266"/>
      <c r="SZR152" s="266"/>
      <c r="SZS152" s="266"/>
      <c r="SZT152" s="266"/>
      <c r="SZU152" s="266"/>
      <c r="SZV152" s="266"/>
      <c r="SZW152" s="266"/>
      <c r="SZX152" s="266"/>
      <c r="SZY152" s="266"/>
      <c r="SZZ152" s="266"/>
      <c r="TAA152" s="266"/>
      <c r="TAB152" s="266"/>
      <c r="TAC152" s="266"/>
      <c r="TAD152" s="266"/>
      <c r="TAE152" s="266"/>
      <c r="TAF152" s="266"/>
      <c r="TAG152" s="266"/>
      <c r="TAH152" s="266"/>
      <c r="TAI152" s="266"/>
      <c r="TAJ152" s="266"/>
      <c r="TAK152" s="266"/>
      <c r="TAL152" s="266"/>
      <c r="TAM152" s="266"/>
      <c r="TAN152" s="266"/>
      <c r="TAO152" s="266"/>
      <c r="TAP152" s="266"/>
      <c r="TAQ152" s="266"/>
      <c r="TAR152" s="266"/>
      <c r="TAS152" s="266"/>
      <c r="TAT152" s="266"/>
      <c r="TAU152" s="266"/>
      <c r="TAV152" s="266"/>
      <c r="TAW152" s="266"/>
      <c r="TAX152" s="266"/>
      <c r="TAY152" s="266"/>
      <c r="TAZ152" s="266"/>
      <c r="TBA152" s="266"/>
      <c r="TBB152" s="266"/>
      <c r="TBC152" s="266"/>
      <c r="TBD152" s="266"/>
      <c r="TBE152" s="266"/>
      <c r="TBF152" s="266"/>
      <c r="TBG152" s="266"/>
      <c r="TBH152" s="266"/>
      <c r="TBI152" s="266"/>
      <c r="TBJ152" s="266"/>
      <c r="TBK152" s="266"/>
      <c r="TBL152" s="266"/>
      <c r="TBM152" s="266"/>
      <c r="TBN152" s="266"/>
      <c r="TBO152" s="266"/>
      <c r="TBP152" s="266"/>
      <c r="TBQ152" s="266"/>
      <c r="TBR152" s="266"/>
      <c r="TBS152" s="266"/>
      <c r="TBT152" s="266"/>
      <c r="TBU152" s="266"/>
      <c r="TBV152" s="266"/>
      <c r="TBW152" s="266"/>
      <c r="TBX152" s="266"/>
      <c r="TBY152" s="266"/>
      <c r="TBZ152" s="266"/>
      <c r="TCA152" s="266"/>
      <c r="TCB152" s="266"/>
      <c r="TCC152" s="266"/>
      <c r="TCD152" s="266"/>
      <c r="TCE152" s="266"/>
      <c r="TCF152" s="266"/>
      <c r="TCG152" s="266"/>
      <c r="TCH152" s="266"/>
      <c r="TCI152" s="266"/>
      <c r="TCJ152" s="266"/>
      <c r="TCK152" s="266"/>
      <c r="TCL152" s="266"/>
      <c r="TCM152" s="266"/>
      <c r="TCN152" s="266"/>
      <c r="TCO152" s="266"/>
      <c r="TCP152" s="266"/>
      <c r="TCQ152" s="266"/>
      <c r="TCR152" s="266"/>
      <c r="TCS152" s="266"/>
      <c r="TCT152" s="266"/>
      <c r="TCU152" s="266"/>
      <c r="TCV152" s="266"/>
      <c r="TCW152" s="266"/>
      <c r="TCX152" s="266"/>
      <c r="TCY152" s="266"/>
      <c r="TCZ152" s="266"/>
      <c r="TDA152" s="266"/>
      <c r="TDB152" s="266"/>
      <c r="TDC152" s="266"/>
      <c r="TDD152" s="266"/>
      <c r="TDE152" s="266"/>
      <c r="TDF152" s="266"/>
      <c r="TDG152" s="266"/>
      <c r="TDH152" s="266"/>
      <c r="TDI152" s="266"/>
      <c r="TDJ152" s="266"/>
      <c r="TDK152" s="266"/>
      <c r="TDL152" s="266"/>
      <c r="TDM152" s="266"/>
      <c r="TDN152" s="266"/>
      <c r="TDO152" s="266"/>
      <c r="TDP152" s="266"/>
      <c r="TDQ152" s="266"/>
      <c r="TDR152" s="266"/>
      <c r="TDS152" s="266"/>
      <c r="TDT152" s="266"/>
      <c r="TDU152" s="266"/>
      <c r="TDV152" s="266"/>
      <c r="TDW152" s="266"/>
      <c r="TDX152" s="266"/>
      <c r="TDY152" s="266"/>
      <c r="TDZ152" s="266"/>
      <c r="TEA152" s="266"/>
      <c r="TEB152" s="266"/>
      <c r="TEC152" s="266"/>
      <c r="TED152" s="266"/>
      <c r="TEE152" s="266"/>
      <c r="TEF152" s="266"/>
      <c r="TEG152" s="266"/>
      <c r="TEH152" s="266"/>
      <c r="TEI152" s="266"/>
      <c r="TEJ152" s="266"/>
      <c r="TEK152" s="266"/>
      <c r="TEL152" s="266"/>
      <c r="TEM152" s="266"/>
      <c r="TEN152" s="266"/>
      <c r="TEO152" s="266"/>
      <c r="TEP152" s="266"/>
      <c r="TEQ152" s="266"/>
      <c r="TER152" s="266"/>
      <c r="TES152" s="266"/>
      <c r="TET152" s="266"/>
      <c r="TEU152" s="266"/>
      <c r="TEV152" s="266"/>
      <c r="TEW152" s="266"/>
      <c r="TEX152" s="266"/>
      <c r="TEY152" s="266"/>
      <c r="TEZ152" s="266"/>
      <c r="TFA152" s="266"/>
      <c r="TFB152" s="266"/>
      <c r="TFC152" s="266"/>
      <c r="TFD152" s="266"/>
      <c r="TFE152" s="266"/>
      <c r="TFF152" s="266"/>
      <c r="TFG152" s="266"/>
      <c r="TFH152" s="266"/>
      <c r="TFI152" s="266"/>
      <c r="TFJ152" s="266"/>
      <c r="TFK152" s="266"/>
      <c r="TFL152" s="266"/>
      <c r="TFM152" s="266"/>
      <c r="TFN152" s="266"/>
      <c r="TFO152" s="266"/>
      <c r="TFP152" s="266"/>
      <c r="TFQ152" s="266"/>
      <c r="TFR152" s="266"/>
      <c r="TFS152" s="266"/>
      <c r="TFT152" s="266"/>
      <c r="TFU152" s="266"/>
      <c r="TFV152" s="266"/>
      <c r="TFW152" s="266"/>
      <c r="TFX152" s="266"/>
      <c r="TFY152" s="266"/>
      <c r="TFZ152" s="266"/>
      <c r="TGA152" s="266"/>
      <c r="TGB152" s="266"/>
      <c r="TGC152" s="266"/>
      <c r="TGD152" s="266"/>
      <c r="TGE152" s="266"/>
      <c r="TGF152" s="266"/>
      <c r="TGG152" s="266"/>
      <c r="TGH152" s="266"/>
      <c r="TGI152" s="266"/>
      <c r="TGJ152" s="266"/>
      <c r="TGK152" s="266"/>
      <c r="TGL152" s="266"/>
      <c r="TGM152" s="266"/>
      <c r="TGN152" s="266"/>
      <c r="TGO152" s="266"/>
      <c r="TGP152" s="266"/>
      <c r="TGQ152" s="266"/>
      <c r="TGR152" s="266"/>
      <c r="TGS152" s="266"/>
      <c r="TGT152" s="266"/>
      <c r="TGU152" s="266"/>
      <c r="TGV152" s="266"/>
      <c r="TGW152" s="266"/>
      <c r="TGX152" s="266"/>
      <c r="TGY152" s="266"/>
      <c r="TGZ152" s="266"/>
      <c r="THA152" s="266"/>
      <c r="THB152" s="266"/>
      <c r="THC152" s="266"/>
      <c r="THD152" s="266"/>
      <c r="THE152" s="266"/>
      <c r="THF152" s="266"/>
      <c r="THG152" s="266"/>
      <c r="THH152" s="266"/>
      <c r="THI152" s="266"/>
      <c r="THJ152" s="266"/>
      <c r="THK152" s="266"/>
      <c r="THL152" s="266"/>
      <c r="THM152" s="266"/>
      <c r="THN152" s="266"/>
      <c r="THO152" s="266"/>
      <c r="THP152" s="266"/>
      <c r="THQ152" s="266"/>
      <c r="THR152" s="266"/>
      <c r="THS152" s="266"/>
      <c r="THT152" s="266"/>
      <c r="THU152" s="266"/>
      <c r="THV152" s="266"/>
      <c r="THW152" s="266"/>
      <c r="THX152" s="266"/>
      <c r="THY152" s="266"/>
      <c r="THZ152" s="266"/>
      <c r="TIA152" s="266"/>
      <c r="TIB152" s="266"/>
      <c r="TIC152" s="266"/>
      <c r="TID152" s="266"/>
      <c r="TIE152" s="266"/>
      <c r="TIF152" s="266"/>
      <c r="TIG152" s="266"/>
      <c r="TIH152" s="266"/>
      <c r="TII152" s="266"/>
      <c r="TIJ152" s="266"/>
      <c r="TIK152" s="266"/>
      <c r="TIL152" s="266"/>
      <c r="TIM152" s="266"/>
      <c r="TIN152" s="266"/>
      <c r="TIO152" s="266"/>
      <c r="TIP152" s="266"/>
      <c r="TIQ152" s="266"/>
      <c r="TIR152" s="266"/>
      <c r="TIS152" s="266"/>
      <c r="TIT152" s="266"/>
      <c r="TIU152" s="266"/>
      <c r="TIV152" s="266"/>
      <c r="TIW152" s="266"/>
      <c r="TIX152" s="266"/>
      <c r="TIY152" s="266"/>
      <c r="TIZ152" s="266"/>
      <c r="TJA152" s="266"/>
      <c r="TJB152" s="266"/>
      <c r="TJC152" s="266"/>
      <c r="TJD152" s="266"/>
      <c r="TJE152" s="266"/>
      <c r="TJF152" s="266"/>
      <c r="TJG152" s="266"/>
      <c r="TJH152" s="266"/>
      <c r="TJI152" s="266"/>
      <c r="TJJ152" s="266"/>
      <c r="TJK152" s="266"/>
      <c r="TJL152" s="266"/>
      <c r="TJM152" s="266"/>
      <c r="TJN152" s="266"/>
      <c r="TJO152" s="266"/>
      <c r="TJP152" s="266"/>
      <c r="TJQ152" s="266"/>
      <c r="TJR152" s="266"/>
      <c r="TJS152" s="266"/>
      <c r="TJT152" s="266"/>
      <c r="TJU152" s="266"/>
      <c r="TJV152" s="266"/>
      <c r="TJW152" s="266"/>
      <c r="TJX152" s="266"/>
      <c r="TJY152" s="266"/>
      <c r="TJZ152" s="266"/>
      <c r="TKA152" s="266"/>
      <c r="TKB152" s="266"/>
      <c r="TKC152" s="266"/>
      <c r="TKD152" s="266"/>
      <c r="TKE152" s="266"/>
      <c r="TKF152" s="266"/>
      <c r="TKG152" s="266"/>
      <c r="TKH152" s="266"/>
      <c r="TKI152" s="266"/>
      <c r="TKJ152" s="266"/>
      <c r="TKK152" s="266"/>
      <c r="TKL152" s="266"/>
      <c r="TKM152" s="266"/>
      <c r="TKN152" s="266"/>
      <c r="TKO152" s="266"/>
      <c r="TKP152" s="266"/>
      <c r="TKQ152" s="266"/>
      <c r="TKR152" s="266"/>
      <c r="TKS152" s="266"/>
      <c r="TKT152" s="266"/>
      <c r="TKU152" s="266"/>
      <c r="TKV152" s="266"/>
      <c r="TKW152" s="266"/>
      <c r="TKX152" s="266"/>
      <c r="TKY152" s="266"/>
      <c r="TKZ152" s="266"/>
      <c r="TLA152" s="266"/>
      <c r="TLB152" s="266"/>
      <c r="TLC152" s="266"/>
      <c r="TLD152" s="266"/>
      <c r="TLE152" s="266"/>
      <c r="TLF152" s="266"/>
      <c r="TLG152" s="266"/>
      <c r="TLH152" s="266"/>
      <c r="TLI152" s="266"/>
      <c r="TLJ152" s="266"/>
      <c r="TLK152" s="266"/>
      <c r="TLL152" s="266"/>
      <c r="TLM152" s="266"/>
      <c r="TLN152" s="266"/>
      <c r="TLO152" s="266"/>
      <c r="TLP152" s="266"/>
      <c r="TLQ152" s="266"/>
      <c r="TLR152" s="266"/>
      <c r="TLS152" s="266"/>
      <c r="TLT152" s="266"/>
      <c r="TLU152" s="266"/>
      <c r="TLV152" s="266"/>
      <c r="TLW152" s="266"/>
      <c r="TLX152" s="266"/>
      <c r="TLY152" s="266"/>
      <c r="TLZ152" s="266"/>
      <c r="TMA152" s="266"/>
      <c r="TMB152" s="266"/>
      <c r="TMC152" s="266"/>
      <c r="TMD152" s="266"/>
      <c r="TME152" s="266"/>
      <c r="TMF152" s="266"/>
      <c r="TMG152" s="266"/>
      <c r="TMH152" s="266"/>
      <c r="TMI152" s="266"/>
      <c r="TMJ152" s="266"/>
      <c r="TMK152" s="266"/>
      <c r="TML152" s="266"/>
      <c r="TMM152" s="266"/>
      <c r="TMN152" s="266"/>
      <c r="TMO152" s="266"/>
      <c r="TMP152" s="266"/>
      <c r="TMQ152" s="266"/>
      <c r="TMR152" s="266"/>
      <c r="TMS152" s="266"/>
      <c r="TMT152" s="266"/>
      <c r="TMU152" s="266"/>
      <c r="TMV152" s="266"/>
      <c r="TMW152" s="266"/>
      <c r="TMX152" s="266"/>
      <c r="TMY152" s="266"/>
      <c r="TMZ152" s="266"/>
      <c r="TNA152" s="266"/>
      <c r="TNB152" s="266"/>
      <c r="TNC152" s="266"/>
      <c r="TND152" s="266"/>
      <c r="TNE152" s="266"/>
      <c r="TNF152" s="266"/>
      <c r="TNG152" s="266"/>
      <c r="TNH152" s="266"/>
      <c r="TNI152" s="266"/>
      <c r="TNJ152" s="266"/>
      <c r="TNK152" s="266"/>
      <c r="TNL152" s="266"/>
      <c r="TNM152" s="266"/>
      <c r="TNN152" s="266"/>
      <c r="TNO152" s="266"/>
      <c r="TNP152" s="266"/>
      <c r="TNQ152" s="266"/>
      <c r="TNR152" s="266"/>
      <c r="TNS152" s="266"/>
      <c r="TNT152" s="266"/>
      <c r="TNU152" s="266"/>
      <c r="TNV152" s="266"/>
      <c r="TNW152" s="266"/>
      <c r="TNX152" s="266"/>
      <c r="TNY152" s="266"/>
      <c r="TNZ152" s="266"/>
      <c r="TOA152" s="266"/>
      <c r="TOB152" s="266"/>
      <c r="TOC152" s="266"/>
      <c r="TOD152" s="266"/>
      <c r="TOE152" s="266"/>
      <c r="TOF152" s="266"/>
      <c r="TOG152" s="266"/>
      <c r="TOH152" s="266"/>
      <c r="TOI152" s="266"/>
      <c r="TOJ152" s="266"/>
      <c r="TOK152" s="266"/>
      <c r="TOL152" s="266"/>
      <c r="TOM152" s="266"/>
      <c r="TON152" s="266"/>
      <c r="TOO152" s="266"/>
      <c r="TOP152" s="266"/>
      <c r="TOQ152" s="266"/>
      <c r="TOR152" s="266"/>
      <c r="TOS152" s="266"/>
      <c r="TOT152" s="266"/>
      <c r="TOU152" s="266"/>
      <c r="TOV152" s="266"/>
      <c r="TOW152" s="266"/>
      <c r="TOX152" s="266"/>
      <c r="TOY152" s="266"/>
      <c r="TOZ152" s="266"/>
      <c r="TPA152" s="266"/>
      <c r="TPB152" s="266"/>
      <c r="TPC152" s="266"/>
      <c r="TPD152" s="266"/>
      <c r="TPE152" s="266"/>
      <c r="TPF152" s="266"/>
      <c r="TPG152" s="266"/>
      <c r="TPH152" s="266"/>
      <c r="TPI152" s="266"/>
      <c r="TPJ152" s="266"/>
      <c r="TPK152" s="266"/>
      <c r="TPL152" s="266"/>
      <c r="TPM152" s="266"/>
      <c r="TPN152" s="266"/>
      <c r="TPO152" s="266"/>
      <c r="TPP152" s="266"/>
      <c r="TPQ152" s="266"/>
      <c r="TPR152" s="266"/>
      <c r="TPS152" s="266"/>
      <c r="TPT152" s="266"/>
      <c r="TPU152" s="266"/>
      <c r="TPV152" s="266"/>
      <c r="TPW152" s="266"/>
      <c r="TPX152" s="266"/>
      <c r="TPY152" s="266"/>
      <c r="TPZ152" s="266"/>
      <c r="TQA152" s="266"/>
      <c r="TQB152" s="266"/>
      <c r="TQC152" s="266"/>
      <c r="TQD152" s="266"/>
      <c r="TQE152" s="266"/>
      <c r="TQF152" s="266"/>
      <c r="TQG152" s="266"/>
      <c r="TQH152" s="266"/>
      <c r="TQI152" s="266"/>
      <c r="TQJ152" s="266"/>
      <c r="TQK152" s="266"/>
      <c r="TQL152" s="266"/>
      <c r="TQM152" s="266"/>
      <c r="TQN152" s="266"/>
      <c r="TQO152" s="266"/>
      <c r="TQP152" s="266"/>
      <c r="TQQ152" s="266"/>
      <c r="TQR152" s="266"/>
      <c r="TQS152" s="266"/>
      <c r="TQT152" s="266"/>
      <c r="TQU152" s="266"/>
      <c r="TQV152" s="266"/>
      <c r="TQW152" s="266"/>
      <c r="TQX152" s="266"/>
      <c r="TQY152" s="266"/>
      <c r="TQZ152" s="266"/>
      <c r="TRA152" s="266"/>
      <c r="TRB152" s="266"/>
      <c r="TRC152" s="266"/>
      <c r="TRD152" s="266"/>
      <c r="TRE152" s="266"/>
      <c r="TRF152" s="266"/>
      <c r="TRG152" s="266"/>
      <c r="TRH152" s="266"/>
      <c r="TRI152" s="266"/>
      <c r="TRJ152" s="266"/>
      <c r="TRK152" s="266"/>
      <c r="TRL152" s="266"/>
      <c r="TRM152" s="266"/>
      <c r="TRN152" s="266"/>
      <c r="TRO152" s="266"/>
      <c r="TRP152" s="266"/>
      <c r="TRQ152" s="266"/>
      <c r="TRR152" s="266"/>
      <c r="TRS152" s="266"/>
      <c r="TRT152" s="266"/>
      <c r="TRU152" s="266"/>
      <c r="TRV152" s="266"/>
      <c r="TRW152" s="266"/>
      <c r="TRX152" s="266"/>
      <c r="TRY152" s="266"/>
      <c r="TRZ152" s="266"/>
      <c r="TSA152" s="266"/>
      <c r="TSB152" s="266"/>
      <c r="TSC152" s="266"/>
      <c r="TSD152" s="266"/>
      <c r="TSE152" s="266"/>
      <c r="TSF152" s="266"/>
      <c r="TSG152" s="266"/>
      <c r="TSH152" s="266"/>
      <c r="TSI152" s="266"/>
      <c r="TSJ152" s="266"/>
      <c r="TSK152" s="266"/>
      <c r="TSL152" s="266"/>
      <c r="TSM152" s="266"/>
      <c r="TSN152" s="266"/>
      <c r="TSO152" s="266"/>
      <c r="TSP152" s="266"/>
      <c r="TSQ152" s="266"/>
      <c r="TSR152" s="266"/>
      <c r="TSS152" s="266"/>
      <c r="TST152" s="266"/>
      <c r="TSU152" s="266"/>
      <c r="TSV152" s="266"/>
      <c r="TSW152" s="266"/>
      <c r="TSX152" s="266"/>
      <c r="TSY152" s="266"/>
      <c r="TSZ152" s="266"/>
      <c r="TTA152" s="266"/>
      <c r="TTB152" s="266"/>
      <c r="TTC152" s="266"/>
      <c r="TTD152" s="266"/>
      <c r="TTE152" s="266"/>
      <c r="TTF152" s="266"/>
      <c r="TTG152" s="266"/>
      <c r="TTH152" s="266"/>
      <c r="TTI152" s="266"/>
      <c r="TTJ152" s="266"/>
      <c r="TTK152" s="266"/>
      <c r="TTL152" s="266"/>
      <c r="TTM152" s="266"/>
      <c r="TTN152" s="266"/>
      <c r="TTO152" s="266"/>
      <c r="TTP152" s="266"/>
      <c r="TTQ152" s="266"/>
      <c r="TTR152" s="266"/>
      <c r="TTS152" s="266"/>
      <c r="TTT152" s="266"/>
      <c r="TTU152" s="266"/>
      <c r="TTV152" s="266"/>
      <c r="TTW152" s="266"/>
      <c r="TTX152" s="266"/>
      <c r="TTY152" s="266"/>
      <c r="TTZ152" s="266"/>
      <c r="TUA152" s="266"/>
      <c r="TUB152" s="266"/>
      <c r="TUC152" s="266"/>
      <c r="TUD152" s="266"/>
      <c r="TUE152" s="266"/>
      <c r="TUF152" s="266"/>
      <c r="TUG152" s="266"/>
      <c r="TUH152" s="266"/>
      <c r="TUI152" s="266"/>
      <c r="TUJ152" s="266"/>
      <c r="TUK152" s="266"/>
      <c r="TUL152" s="266"/>
      <c r="TUM152" s="266"/>
      <c r="TUN152" s="266"/>
      <c r="TUO152" s="266"/>
      <c r="TUP152" s="266"/>
      <c r="TUQ152" s="266"/>
      <c r="TUR152" s="266"/>
      <c r="TUS152" s="266"/>
      <c r="TUT152" s="266"/>
      <c r="TUU152" s="266"/>
      <c r="TUV152" s="266"/>
      <c r="TUW152" s="266"/>
      <c r="TUX152" s="266"/>
      <c r="TUY152" s="266"/>
      <c r="TUZ152" s="266"/>
      <c r="TVA152" s="266"/>
      <c r="TVB152" s="266"/>
      <c r="TVC152" s="266"/>
      <c r="TVD152" s="266"/>
      <c r="TVE152" s="266"/>
      <c r="TVF152" s="266"/>
      <c r="TVG152" s="266"/>
      <c r="TVH152" s="266"/>
      <c r="TVI152" s="266"/>
      <c r="TVJ152" s="266"/>
      <c r="TVK152" s="266"/>
      <c r="TVL152" s="266"/>
      <c r="TVM152" s="266"/>
      <c r="TVN152" s="266"/>
      <c r="TVO152" s="266"/>
      <c r="TVP152" s="266"/>
      <c r="TVQ152" s="266"/>
      <c r="TVR152" s="266"/>
      <c r="TVS152" s="266"/>
      <c r="TVT152" s="266"/>
      <c r="TVU152" s="266"/>
      <c r="TVV152" s="266"/>
      <c r="TVW152" s="266"/>
      <c r="TVX152" s="266"/>
      <c r="TVY152" s="266"/>
      <c r="TVZ152" s="266"/>
      <c r="TWA152" s="266"/>
      <c r="TWB152" s="266"/>
      <c r="TWC152" s="266"/>
      <c r="TWD152" s="266"/>
      <c r="TWE152" s="266"/>
      <c r="TWF152" s="266"/>
      <c r="TWG152" s="266"/>
      <c r="TWH152" s="266"/>
      <c r="TWI152" s="266"/>
      <c r="TWJ152" s="266"/>
      <c r="TWK152" s="266"/>
      <c r="TWL152" s="266"/>
      <c r="TWM152" s="266"/>
      <c r="TWN152" s="266"/>
      <c r="TWO152" s="266"/>
      <c r="TWP152" s="266"/>
      <c r="TWQ152" s="266"/>
      <c r="TWR152" s="266"/>
      <c r="TWS152" s="266"/>
      <c r="TWT152" s="266"/>
      <c r="TWU152" s="266"/>
      <c r="TWV152" s="266"/>
      <c r="TWW152" s="266"/>
      <c r="TWX152" s="266"/>
      <c r="TWY152" s="266"/>
      <c r="TWZ152" s="266"/>
      <c r="TXA152" s="266"/>
      <c r="TXB152" s="266"/>
      <c r="TXC152" s="266"/>
      <c r="TXD152" s="266"/>
      <c r="TXE152" s="266"/>
      <c r="TXF152" s="266"/>
      <c r="TXG152" s="266"/>
      <c r="TXH152" s="266"/>
      <c r="TXI152" s="266"/>
      <c r="TXJ152" s="266"/>
      <c r="TXK152" s="266"/>
      <c r="TXL152" s="266"/>
      <c r="TXM152" s="266"/>
      <c r="TXN152" s="266"/>
      <c r="TXO152" s="266"/>
      <c r="TXP152" s="266"/>
      <c r="TXQ152" s="266"/>
      <c r="TXR152" s="266"/>
      <c r="TXS152" s="266"/>
      <c r="TXT152" s="266"/>
      <c r="TXU152" s="266"/>
      <c r="TXV152" s="266"/>
      <c r="TXW152" s="266"/>
      <c r="TXX152" s="266"/>
      <c r="TXY152" s="266"/>
      <c r="TXZ152" s="266"/>
      <c r="TYA152" s="266"/>
      <c r="TYB152" s="266"/>
      <c r="TYC152" s="266"/>
      <c r="TYD152" s="266"/>
      <c r="TYE152" s="266"/>
      <c r="TYF152" s="266"/>
      <c r="TYG152" s="266"/>
      <c r="TYH152" s="266"/>
      <c r="TYI152" s="266"/>
      <c r="TYJ152" s="266"/>
      <c r="TYK152" s="266"/>
      <c r="TYL152" s="266"/>
      <c r="TYM152" s="266"/>
      <c r="TYN152" s="266"/>
      <c r="TYO152" s="266"/>
      <c r="TYP152" s="266"/>
      <c r="TYQ152" s="266"/>
      <c r="TYR152" s="266"/>
      <c r="TYS152" s="266"/>
      <c r="TYT152" s="266"/>
      <c r="TYU152" s="266"/>
      <c r="TYV152" s="266"/>
      <c r="TYW152" s="266"/>
      <c r="TYX152" s="266"/>
      <c r="TYY152" s="266"/>
      <c r="TYZ152" s="266"/>
      <c r="TZA152" s="266"/>
      <c r="TZB152" s="266"/>
      <c r="TZC152" s="266"/>
      <c r="TZD152" s="266"/>
      <c r="TZE152" s="266"/>
      <c r="TZF152" s="266"/>
      <c r="TZG152" s="266"/>
      <c r="TZH152" s="266"/>
      <c r="TZI152" s="266"/>
      <c r="TZJ152" s="266"/>
      <c r="TZK152" s="266"/>
      <c r="TZL152" s="266"/>
      <c r="TZM152" s="266"/>
      <c r="TZN152" s="266"/>
      <c r="TZO152" s="266"/>
      <c r="TZP152" s="266"/>
      <c r="TZQ152" s="266"/>
      <c r="TZR152" s="266"/>
      <c r="TZS152" s="266"/>
      <c r="TZT152" s="266"/>
      <c r="TZU152" s="266"/>
      <c r="TZV152" s="266"/>
      <c r="TZW152" s="266"/>
      <c r="TZX152" s="266"/>
      <c r="TZY152" s="266"/>
      <c r="TZZ152" s="266"/>
      <c r="UAA152" s="266"/>
      <c r="UAB152" s="266"/>
      <c r="UAC152" s="266"/>
      <c r="UAD152" s="266"/>
      <c r="UAE152" s="266"/>
      <c r="UAF152" s="266"/>
      <c r="UAG152" s="266"/>
      <c r="UAH152" s="266"/>
      <c r="UAI152" s="266"/>
      <c r="UAJ152" s="266"/>
      <c r="UAK152" s="266"/>
      <c r="UAL152" s="266"/>
      <c r="UAM152" s="266"/>
      <c r="UAN152" s="266"/>
      <c r="UAO152" s="266"/>
      <c r="UAP152" s="266"/>
      <c r="UAQ152" s="266"/>
      <c r="UAR152" s="266"/>
      <c r="UAS152" s="266"/>
      <c r="UAT152" s="266"/>
      <c r="UAU152" s="266"/>
      <c r="UAV152" s="266"/>
      <c r="UAW152" s="266"/>
      <c r="UAX152" s="266"/>
      <c r="UAY152" s="266"/>
      <c r="UAZ152" s="266"/>
      <c r="UBA152" s="266"/>
      <c r="UBB152" s="266"/>
      <c r="UBC152" s="266"/>
      <c r="UBD152" s="266"/>
      <c r="UBE152" s="266"/>
      <c r="UBF152" s="266"/>
      <c r="UBG152" s="266"/>
      <c r="UBH152" s="266"/>
      <c r="UBI152" s="266"/>
      <c r="UBJ152" s="266"/>
      <c r="UBK152" s="266"/>
      <c r="UBL152" s="266"/>
      <c r="UBM152" s="266"/>
      <c r="UBN152" s="266"/>
      <c r="UBO152" s="266"/>
      <c r="UBP152" s="266"/>
      <c r="UBQ152" s="266"/>
      <c r="UBR152" s="266"/>
      <c r="UBS152" s="266"/>
      <c r="UBT152" s="266"/>
      <c r="UBU152" s="266"/>
      <c r="UBV152" s="266"/>
      <c r="UBW152" s="266"/>
      <c r="UBX152" s="266"/>
      <c r="UBY152" s="266"/>
      <c r="UBZ152" s="266"/>
      <c r="UCA152" s="266"/>
      <c r="UCB152" s="266"/>
      <c r="UCC152" s="266"/>
      <c r="UCD152" s="266"/>
      <c r="UCE152" s="266"/>
      <c r="UCF152" s="266"/>
      <c r="UCG152" s="266"/>
      <c r="UCH152" s="266"/>
      <c r="UCI152" s="266"/>
      <c r="UCJ152" s="266"/>
      <c r="UCK152" s="266"/>
      <c r="UCL152" s="266"/>
      <c r="UCM152" s="266"/>
      <c r="UCN152" s="266"/>
      <c r="UCO152" s="266"/>
      <c r="UCP152" s="266"/>
      <c r="UCQ152" s="266"/>
      <c r="UCR152" s="266"/>
      <c r="UCS152" s="266"/>
      <c r="UCT152" s="266"/>
      <c r="UCU152" s="266"/>
      <c r="UCV152" s="266"/>
      <c r="UCW152" s="266"/>
      <c r="UCX152" s="266"/>
      <c r="UCY152" s="266"/>
      <c r="UCZ152" s="266"/>
      <c r="UDA152" s="266"/>
      <c r="UDB152" s="266"/>
      <c r="UDC152" s="266"/>
      <c r="UDD152" s="266"/>
      <c r="UDE152" s="266"/>
      <c r="UDF152" s="266"/>
      <c r="UDG152" s="266"/>
      <c r="UDH152" s="266"/>
      <c r="UDI152" s="266"/>
      <c r="UDJ152" s="266"/>
      <c r="UDK152" s="266"/>
      <c r="UDL152" s="266"/>
      <c r="UDM152" s="266"/>
      <c r="UDN152" s="266"/>
      <c r="UDO152" s="266"/>
      <c r="UDP152" s="266"/>
      <c r="UDQ152" s="266"/>
      <c r="UDR152" s="266"/>
      <c r="UDS152" s="266"/>
      <c r="UDT152" s="266"/>
      <c r="UDU152" s="266"/>
      <c r="UDV152" s="266"/>
      <c r="UDW152" s="266"/>
      <c r="UDX152" s="266"/>
      <c r="UDY152" s="266"/>
      <c r="UDZ152" s="266"/>
      <c r="UEA152" s="266"/>
      <c r="UEB152" s="266"/>
      <c r="UEC152" s="266"/>
      <c r="UED152" s="266"/>
      <c r="UEE152" s="266"/>
      <c r="UEF152" s="266"/>
      <c r="UEG152" s="266"/>
      <c r="UEH152" s="266"/>
      <c r="UEI152" s="266"/>
      <c r="UEJ152" s="266"/>
      <c r="UEK152" s="266"/>
      <c r="UEL152" s="266"/>
      <c r="UEM152" s="266"/>
      <c r="UEN152" s="266"/>
      <c r="UEO152" s="266"/>
      <c r="UEP152" s="266"/>
      <c r="UEQ152" s="266"/>
      <c r="UER152" s="266"/>
      <c r="UES152" s="266"/>
      <c r="UET152" s="266"/>
      <c r="UEU152" s="266"/>
      <c r="UEV152" s="266"/>
      <c r="UEW152" s="266"/>
      <c r="UEX152" s="266"/>
      <c r="UEY152" s="266"/>
      <c r="UEZ152" s="266"/>
      <c r="UFA152" s="266"/>
      <c r="UFB152" s="266"/>
      <c r="UFC152" s="266"/>
      <c r="UFD152" s="266"/>
      <c r="UFE152" s="266"/>
      <c r="UFF152" s="266"/>
      <c r="UFG152" s="266"/>
      <c r="UFH152" s="266"/>
      <c r="UFI152" s="266"/>
      <c r="UFJ152" s="266"/>
      <c r="UFK152" s="266"/>
      <c r="UFL152" s="266"/>
      <c r="UFM152" s="266"/>
      <c r="UFN152" s="266"/>
      <c r="UFO152" s="266"/>
      <c r="UFP152" s="266"/>
      <c r="UFQ152" s="266"/>
      <c r="UFR152" s="266"/>
      <c r="UFS152" s="266"/>
      <c r="UFT152" s="266"/>
      <c r="UFU152" s="266"/>
      <c r="UFV152" s="266"/>
      <c r="UFW152" s="266"/>
      <c r="UFX152" s="266"/>
      <c r="UFY152" s="266"/>
      <c r="UFZ152" s="266"/>
      <c r="UGA152" s="266"/>
      <c r="UGB152" s="266"/>
      <c r="UGC152" s="266"/>
      <c r="UGD152" s="266"/>
      <c r="UGE152" s="266"/>
      <c r="UGF152" s="266"/>
      <c r="UGG152" s="266"/>
      <c r="UGH152" s="266"/>
      <c r="UGI152" s="266"/>
      <c r="UGJ152" s="266"/>
      <c r="UGK152" s="266"/>
      <c r="UGL152" s="266"/>
      <c r="UGM152" s="266"/>
      <c r="UGN152" s="266"/>
      <c r="UGO152" s="266"/>
      <c r="UGP152" s="266"/>
      <c r="UGQ152" s="266"/>
      <c r="UGR152" s="266"/>
      <c r="UGS152" s="266"/>
      <c r="UGT152" s="266"/>
      <c r="UGU152" s="266"/>
      <c r="UGV152" s="266"/>
      <c r="UGW152" s="266"/>
      <c r="UGX152" s="266"/>
      <c r="UGY152" s="266"/>
      <c r="UGZ152" s="266"/>
      <c r="UHA152" s="266"/>
      <c r="UHB152" s="266"/>
      <c r="UHC152" s="266"/>
      <c r="UHD152" s="266"/>
      <c r="UHE152" s="266"/>
      <c r="UHF152" s="266"/>
      <c r="UHG152" s="266"/>
      <c r="UHH152" s="266"/>
      <c r="UHI152" s="266"/>
      <c r="UHJ152" s="266"/>
      <c r="UHK152" s="266"/>
      <c r="UHL152" s="266"/>
      <c r="UHM152" s="266"/>
      <c r="UHN152" s="266"/>
      <c r="UHO152" s="266"/>
      <c r="UHP152" s="266"/>
      <c r="UHQ152" s="266"/>
      <c r="UHR152" s="266"/>
      <c r="UHS152" s="266"/>
      <c r="UHT152" s="266"/>
      <c r="UHU152" s="266"/>
      <c r="UHV152" s="266"/>
      <c r="UHW152" s="266"/>
      <c r="UHX152" s="266"/>
      <c r="UHY152" s="266"/>
      <c r="UHZ152" s="266"/>
      <c r="UIA152" s="266"/>
      <c r="UIB152" s="266"/>
      <c r="UIC152" s="266"/>
      <c r="UID152" s="266"/>
      <c r="UIE152" s="266"/>
      <c r="UIF152" s="266"/>
      <c r="UIG152" s="266"/>
      <c r="UIH152" s="266"/>
      <c r="UII152" s="266"/>
      <c r="UIJ152" s="266"/>
      <c r="UIK152" s="266"/>
      <c r="UIL152" s="266"/>
      <c r="UIM152" s="266"/>
      <c r="UIN152" s="266"/>
      <c r="UIO152" s="266"/>
      <c r="UIP152" s="266"/>
      <c r="UIQ152" s="266"/>
      <c r="UIR152" s="266"/>
      <c r="UIS152" s="266"/>
      <c r="UIT152" s="266"/>
      <c r="UIU152" s="266"/>
      <c r="UIV152" s="266"/>
      <c r="UIW152" s="266"/>
      <c r="UIX152" s="266"/>
      <c r="UIY152" s="266"/>
      <c r="UIZ152" s="266"/>
      <c r="UJA152" s="266"/>
      <c r="UJB152" s="266"/>
      <c r="UJC152" s="266"/>
      <c r="UJD152" s="266"/>
      <c r="UJE152" s="266"/>
      <c r="UJF152" s="266"/>
      <c r="UJG152" s="266"/>
      <c r="UJH152" s="266"/>
      <c r="UJI152" s="266"/>
      <c r="UJJ152" s="266"/>
      <c r="UJK152" s="266"/>
      <c r="UJL152" s="266"/>
      <c r="UJM152" s="266"/>
      <c r="UJN152" s="266"/>
      <c r="UJO152" s="266"/>
      <c r="UJP152" s="266"/>
      <c r="UJQ152" s="266"/>
      <c r="UJR152" s="266"/>
      <c r="UJS152" s="266"/>
      <c r="UJT152" s="266"/>
      <c r="UJU152" s="266"/>
      <c r="UJV152" s="266"/>
      <c r="UJW152" s="266"/>
      <c r="UJX152" s="266"/>
      <c r="UJY152" s="266"/>
      <c r="UJZ152" s="266"/>
      <c r="UKA152" s="266"/>
      <c r="UKB152" s="266"/>
      <c r="UKC152" s="266"/>
      <c r="UKD152" s="266"/>
      <c r="UKE152" s="266"/>
      <c r="UKF152" s="266"/>
      <c r="UKG152" s="266"/>
      <c r="UKH152" s="266"/>
      <c r="UKI152" s="266"/>
      <c r="UKJ152" s="266"/>
      <c r="UKK152" s="266"/>
      <c r="UKL152" s="266"/>
      <c r="UKM152" s="266"/>
      <c r="UKN152" s="266"/>
      <c r="UKO152" s="266"/>
      <c r="UKP152" s="266"/>
      <c r="UKQ152" s="266"/>
      <c r="UKR152" s="266"/>
      <c r="UKS152" s="266"/>
      <c r="UKT152" s="266"/>
      <c r="UKU152" s="266"/>
      <c r="UKV152" s="266"/>
      <c r="UKW152" s="266"/>
      <c r="UKX152" s="266"/>
      <c r="UKY152" s="266"/>
      <c r="UKZ152" s="266"/>
      <c r="ULA152" s="266"/>
      <c r="ULB152" s="266"/>
      <c r="ULC152" s="266"/>
      <c r="ULD152" s="266"/>
      <c r="ULE152" s="266"/>
      <c r="ULF152" s="266"/>
      <c r="ULG152" s="266"/>
      <c r="ULH152" s="266"/>
      <c r="ULI152" s="266"/>
      <c r="ULJ152" s="266"/>
      <c r="ULK152" s="266"/>
      <c r="ULL152" s="266"/>
      <c r="ULM152" s="266"/>
      <c r="ULN152" s="266"/>
      <c r="ULO152" s="266"/>
      <c r="ULP152" s="266"/>
      <c r="ULQ152" s="266"/>
      <c r="ULR152" s="266"/>
      <c r="ULS152" s="266"/>
      <c r="ULT152" s="266"/>
      <c r="ULU152" s="266"/>
      <c r="ULV152" s="266"/>
      <c r="ULW152" s="266"/>
      <c r="ULX152" s="266"/>
      <c r="ULY152" s="266"/>
      <c r="ULZ152" s="266"/>
      <c r="UMA152" s="266"/>
      <c r="UMB152" s="266"/>
      <c r="UMC152" s="266"/>
      <c r="UMD152" s="266"/>
      <c r="UME152" s="266"/>
      <c r="UMF152" s="266"/>
      <c r="UMG152" s="266"/>
      <c r="UMH152" s="266"/>
      <c r="UMI152" s="266"/>
      <c r="UMJ152" s="266"/>
      <c r="UMK152" s="266"/>
      <c r="UML152" s="266"/>
      <c r="UMM152" s="266"/>
      <c r="UMN152" s="266"/>
      <c r="UMO152" s="266"/>
      <c r="UMP152" s="266"/>
      <c r="UMQ152" s="266"/>
      <c r="UMR152" s="266"/>
      <c r="UMS152" s="266"/>
      <c r="UMT152" s="266"/>
      <c r="UMU152" s="266"/>
      <c r="UMV152" s="266"/>
      <c r="UMW152" s="266"/>
      <c r="UMX152" s="266"/>
      <c r="UMY152" s="266"/>
      <c r="UMZ152" s="266"/>
      <c r="UNA152" s="266"/>
      <c r="UNB152" s="266"/>
      <c r="UNC152" s="266"/>
      <c r="UND152" s="266"/>
      <c r="UNE152" s="266"/>
      <c r="UNF152" s="266"/>
      <c r="UNG152" s="266"/>
      <c r="UNH152" s="266"/>
      <c r="UNI152" s="266"/>
      <c r="UNJ152" s="266"/>
      <c r="UNK152" s="266"/>
      <c r="UNL152" s="266"/>
      <c r="UNM152" s="266"/>
      <c r="UNN152" s="266"/>
      <c r="UNO152" s="266"/>
      <c r="UNP152" s="266"/>
      <c r="UNQ152" s="266"/>
      <c r="UNR152" s="266"/>
      <c r="UNS152" s="266"/>
      <c r="UNT152" s="266"/>
      <c r="UNU152" s="266"/>
      <c r="UNV152" s="266"/>
      <c r="UNW152" s="266"/>
      <c r="UNX152" s="266"/>
      <c r="UNY152" s="266"/>
      <c r="UNZ152" s="266"/>
      <c r="UOA152" s="266"/>
      <c r="UOB152" s="266"/>
      <c r="UOC152" s="266"/>
      <c r="UOD152" s="266"/>
      <c r="UOE152" s="266"/>
      <c r="UOF152" s="266"/>
      <c r="UOG152" s="266"/>
      <c r="UOH152" s="266"/>
      <c r="UOI152" s="266"/>
      <c r="UOJ152" s="266"/>
      <c r="UOK152" s="266"/>
      <c r="UOL152" s="266"/>
      <c r="UOM152" s="266"/>
      <c r="UON152" s="266"/>
      <c r="UOO152" s="266"/>
      <c r="UOP152" s="266"/>
      <c r="UOQ152" s="266"/>
      <c r="UOR152" s="266"/>
      <c r="UOS152" s="266"/>
      <c r="UOT152" s="266"/>
      <c r="UOU152" s="266"/>
      <c r="UOV152" s="266"/>
      <c r="UOW152" s="266"/>
      <c r="UOX152" s="266"/>
      <c r="UOY152" s="266"/>
      <c r="UOZ152" s="266"/>
      <c r="UPA152" s="266"/>
      <c r="UPB152" s="266"/>
      <c r="UPC152" s="266"/>
      <c r="UPD152" s="266"/>
      <c r="UPE152" s="266"/>
      <c r="UPF152" s="266"/>
      <c r="UPG152" s="266"/>
      <c r="UPH152" s="266"/>
      <c r="UPI152" s="266"/>
      <c r="UPJ152" s="266"/>
      <c r="UPK152" s="266"/>
      <c r="UPL152" s="266"/>
      <c r="UPM152" s="266"/>
      <c r="UPN152" s="266"/>
      <c r="UPO152" s="266"/>
      <c r="UPP152" s="266"/>
      <c r="UPQ152" s="266"/>
      <c r="UPR152" s="266"/>
      <c r="UPS152" s="266"/>
      <c r="UPT152" s="266"/>
      <c r="UPU152" s="266"/>
      <c r="UPV152" s="266"/>
      <c r="UPW152" s="266"/>
      <c r="UPX152" s="266"/>
      <c r="UPY152" s="266"/>
      <c r="UPZ152" s="266"/>
      <c r="UQA152" s="266"/>
      <c r="UQB152" s="266"/>
      <c r="UQC152" s="266"/>
      <c r="UQD152" s="266"/>
      <c r="UQE152" s="266"/>
      <c r="UQF152" s="266"/>
      <c r="UQG152" s="266"/>
      <c r="UQH152" s="266"/>
      <c r="UQI152" s="266"/>
      <c r="UQJ152" s="266"/>
      <c r="UQK152" s="266"/>
      <c r="UQL152" s="266"/>
      <c r="UQM152" s="266"/>
      <c r="UQN152" s="266"/>
      <c r="UQO152" s="266"/>
      <c r="UQP152" s="266"/>
      <c r="UQQ152" s="266"/>
      <c r="UQR152" s="266"/>
      <c r="UQS152" s="266"/>
      <c r="UQT152" s="266"/>
      <c r="UQU152" s="266"/>
      <c r="UQV152" s="266"/>
      <c r="UQW152" s="266"/>
      <c r="UQX152" s="266"/>
      <c r="UQY152" s="266"/>
      <c r="UQZ152" s="266"/>
      <c r="URA152" s="266"/>
      <c r="URB152" s="266"/>
      <c r="URC152" s="266"/>
      <c r="URD152" s="266"/>
      <c r="URE152" s="266"/>
      <c r="URF152" s="266"/>
      <c r="URG152" s="266"/>
      <c r="URH152" s="266"/>
      <c r="URI152" s="266"/>
      <c r="URJ152" s="266"/>
      <c r="URK152" s="266"/>
      <c r="URL152" s="266"/>
      <c r="URM152" s="266"/>
      <c r="URN152" s="266"/>
      <c r="URO152" s="266"/>
      <c r="URP152" s="266"/>
      <c r="URQ152" s="266"/>
      <c r="URR152" s="266"/>
      <c r="URS152" s="266"/>
      <c r="URT152" s="266"/>
      <c r="URU152" s="266"/>
      <c r="URV152" s="266"/>
      <c r="URW152" s="266"/>
      <c r="URX152" s="266"/>
      <c r="URY152" s="266"/>
      <c r="URZ152" s="266"/>
      <c r="USA152" s="266"/>
      <c r="USB152" s="266"/>
      <c r="USC152" s="266"/>
      <c r="USD152" s="266"/>
      <c r="USE152" s="266"/>
      <c r="USF152" s="266"/>
      <c r="USG152" s="266"/>
      <c r="USH152" s="266"/>
      <c r="USI152" s="266"/>
      <c r="USJ152" s="266"/>
      <c r="USK152" s="266"/>
      <c r="USL152" s="266"/>
      <c r="USM152" s="266"/>
      <c r="USN152" s="266"/>
      <c r="USO152" s="266"/>
      <c r="USP152" s="266"/>
      <c r="USQ152" s="266"/>
      <c r="USR152" s="266"/>
      <c r="USS152" s="266"/>
      <c r="UST152" s="266"/>
      <c r="USU152" s="266"/>
      <c r="USV152" s="266"/>
      <c r="USW152" s="266"/>
      <c r="USX152" s="266"/>
      <c r="USY152" s="266"/>
      <c r="USZ152" s="266"/>
      <c r="UTA152" s="266"/>
      <c r="UTB152" s="266"/>
      <c r="UTC152" s="266"/>
      <c r="UTD152" s="266"/>
      <c r="UTE152" s="266"/>
      <c r="UTF152" s="266"/>
      <c r="UTG152" s="266"/>
      <c r="UTH152" s="266"/>
      <c r="UTI152" s="266"/>
      <c r="UTJ152" s="266"/>
      <c r="UTK152" s="266"/>
      <c r="UTL152" s="266"/>
      <c r="UTM152" s="266"/>
      <c r="UTN152" s="266"/>
      <c r="UTO152" s="266"/>
      <c r="UTP152" s="266"/>
      <c r="UTQ152" s="266"/>
      <c r="UTR152" s="266"/>
      <c r="UTS152" s="266"/>
      <c r="UTT152" s="266"/>
      <c r="UTU152" s="266"/>
      <c r="UTV152" s="266"/>
      <c r="UTW152" s="266"/>
      <c r="UTX152" s="266"/>
      <c r="UTY152" s="266"/>
      <c r="UTZ152" s="266"/>
      <c r="UUA152" s="266"/>
      <c r="UUB152" s="266"/>
      <c r="UUC152" s="266"/>
      <c r="UUD152" s="266"/>
      <c r="UUE152" s="266"/>
      <c r="UUF152" s="266"/>
      <c r="UUG152" s="266"/>
      <c r="UUH152" s="266"/>
      <c r="UUI152" s="266"/>
      <c r="UUJ152" s="266"/>
      <c r="UUK152" s="266"/>
      <c r="UUL152" s="266"/>
      <c r="UUM152" s="266"/>
      <c r="UUN152" s="266"/>
      <c r="UUO152" s="266"/>
      <c r="UUP152" s="266"/>
      <c r="UUQ152" s="266"/>
      <c r="UUR152" s="266"/>
      <c r="UUS152" s="266"/>
      <c r="UUT152" s="266"/>
      <c r="UUU152" s="266"/>
      <c r="UUV152" s="266"/>
      <c r="UUW152" s="266"/>
      <c r="UUX152" s="266"/>
      <c r="UUY152" s="266"/>
      <c r="UUZ152" s="266"/>
      <c r="UVA152" s="266"/>
      <c r="UVB152" s="266"/>
      <c r="UVC152" s="266"/>
      <c r="UVD152" s="266"/>
      <c r="UVE152" s="266"/>
      <c r="UVF152" s="266"/>
      <c r="UVG152" s="266"/>
      <c r="UVH152" s="266"/>
      <c r="UVI152" s="266"/>
      <c r="UVJ152" s="266"/>
      <c r="UVK152" s="266"/>
      <c r="UVL152" s="266"/>
      <c r="UVM152" s="266"/>
      <c r="UVN152" s="266"/>
      <c r="UVO152" s="266"/>
      <c r="UVP152" s="266"/>
      <c r="UVQ152" s="266"/>
      <c r="UVR152" s="266"/>
      <c r="UVS152" s="266"/>
      <c r="UVT152" s="266"/>
      <c r="UVU152" s="266"/>
      <c r="UVV152" s="266"/>
      <c r="UVW152" s="266"/>
      <c r="UVX152" s="266"/>
      <c r="UVY152" s="266"/>
      <c r="UVZ152" s="266"/>
      <c r="UWA152" s="266"/>
      <c r="UWB152" s="266"/>
      <c r="UWC152" s="266"/>
      <c r="UWD152" s="266"/>
      <c r="UWE152" s="266"/>
      <c r="UWF152" s="266"/>
      <c r="UWG152" s="266"/>
      <c r="UWH152" s="266"/>
      <c r="UWI152" s="266"/>
      <c r="UWJ152" s="266"/>
      <c r="UWK152" s="266"/>
      <c r="UWL152" s="266"/>
      <c r="UWM152" s="266"/>
      <c r="UWN152" s="266"/>
      <c r="UWO152" s="266"/>
      <c r="UWP152" s="266"/>
      <c r="UWQ152" s="266"/>
      <c r="UWR152" s="266"/>
      <c r="UWS152" s="266"/>
      <c r="UWT152" s="266"/>
      <c r="UWU152" s="266"/>
      <c r="UWV152" s="266"/>
      <c r="UWW152" s="266"/>
      <c r="UWX152" s="266"/>
      <c r="UWY152" s="266"/>
      <c r="UWZ152" s="266"/>
      <c r="UXA152" s="266"/>
      <c r="UXB152" s="266"/>
      <c r="UXC152" s="266"/>
      <c r="UXD152" s="266"/>
      <c r="UXE152" s="266"/>
      <c r="UXF152" s="266"/>
      <c r="UXG152" s="266"/>
      <c r="UXH152" s="266"/>
      <c r="UXI152" s="266"/>
      <c r="UXJ152" s="266"/>
      <c r="UXK152" s="266"/>
      <c r="UXL152" s="266"/>
      <c r="UXM152" s="266"/>
      <c r="UXN152" s="266"/>
      <c r="UXO152" s="266"/>
      <c r="UXP152" s="266"/>
      <c r="UXQ152" s="266"/>
      <c r="UXR152" s="266"/>
      <c r="UXS152" s="266"/>
      <c r="UXT152" s="266"/>
      <c r="UXU152" s="266"/>
      <c r="UXV152" s="266"/>
      <c r="UXW152" s="266"/>
      <c r="UXX152" s="266"/>
      <c r="UXY152" s="266"/>
      <c r="UXZ152" s="266"/>
      <c r="UYA152" s="266"/>
      <c r="UYB152" s="266"/>
      <c r="UYC152" s="266"/>
      <c r="UYD152" s="266"/>
      <c r="UYE152" s="266"/>
      <c r="UYF152" s="266"/>
      <c r="UYG152" s="266"/>
      <c r="UYH152" s="266"/>
      <c r="UYI152" s="266"/>
      <c r="UYJ152" s="266"/>
      <c r="UYK152" s="266"/>
      <c r="UYL152" s="266"/>
      <c r="UYM152" s="266"/>
      <c r="UYN152" s="266"/>
      <c r="UYO152" s="266"/>
      <c r="UYP152" s="266"/>
      <c r="UYQ152" s="266"/>
      <c r="UYR152" s="266"/>
      <c r="UYS152" s="266"/>
      <c r="UYT152" s="266"/>
      <c r="UYU152" s="266"/>
      <c r="UYV152" s="266"/>
      <c r="UYW152" s="266"/>
      <c r="UYX152" s="266"/>
      <c r="UYY152" s="266"/>
      <c r="UYZ152" s="266"/>
      <c r="UZA152" s="266"/>
      <c r="UZB152" s="266"/>
      <c r="UZC152" s="266"/>
      <c r="UZD152" s="266"/>
      <c r="UZE152" s="266"/>
      <c r="UZF152" s="266"/>
      <c r="UZG152" s="266"/>
      <c r="UZH152" s="266"/>
      <c r="UZI152" s="266"/>
      <c r="UZJ152" s="266"/>
      <c r="UZK152" s="266"/>
      <c r="UZL152" s="266"/>
      <c r="UZM152" s="266"/>
      <c r="UZN152" s="266"/>
      <c r="UZO152" s="266"/>
      <c r="UZP152" s="266"/>
      <c r="UZQ152" s="266"/>
      <c r="UZR152" s="266"/>
      <c r="UZS152" s="266"/>
      <c r="UZT152" s="266"/>
      <c r="UZU152" s="266"/>
      <c r="UZV152" s="266"/>
      <c r="UZW152" s="266"/>
      <c r="UZX152" s="266"/>
      <c r="UZY152" s="266"/>
      <c r="UZZ152" s="266"/>
      <c r="VAA152" s="266"/>
      <c r="VAB152" s="266"/>
      <c r="VAC152" s="266"/>
      <c r="VAD152" s="266"/>
      <c r="VAE152" s="266"/>
      <c r="VAF152" s="266"/>
      <c r="VAG152" s="266"/>
      <c r="VAH152" s="266"/>
      <c r="VAI152" s="266"/>
      <c r="VAJ152" s="266"/>
      <c r="VAK152" s="266"/>
      <c r="VAL152" s="266"/>
      <c r="VAM152" s="266"/>
      <c r="VAN152" s="266"/>
      <c r="VAO152" s="266"/>
      <c r="VAP152" s="266"/>
      <c r="VAQ152" s="266"/>
      <c r="VAR152" s="266"/>
      <c r="VAS152" s="266"/>
      <c r="VAT152" s="266"/>
      <c r="VAU152" s="266"/>
      <c r="VAV152" s="266"/>
      <c r="VAW152" s="266"/>
      <c r="VAX152" s="266"/>
      <c r="VAY152" s="266"/>
      <c r="VAZ152" s="266"/>
      <c r="VBA152" s="266"/>
      <c r="VBB152" s="266"/>
      <c r="VBC152" s="266"/>
      <c r="VBD152" s="266"/>
      <c r="VBE152" s="266"/>
      <c r="VBF152" s="266"/>
      <c r="VBG152" s="266"/>
      <c r="VBH152" s="266"/>
      <c r="VBI152" s="266"/>
      <c r="VBJ152" s="266"/>
      <c r="VBK152" s="266"/>
      <c r="VBL152" s="266"/>
      <c r="VBM152" s="266"/>
      <c r="VBN152" s="266"/>
      <c r="VBO152" s="266"/>
      <c r="VBP152" s="266"/>
      <c r="VBQ152" s="266"/>
      <c r="VBR152" s="266"/>
      <c r="VBS152" s="266"/>
      <c r="VBT152" s="266"/>
      <c r="VBU152" s="266"/>
      <c r="VBV152" s="266"/>
      <c r="VBW152" s="266"/>
      <c r="VBX152" s="266"/>
      <c r="VBY152" s="266"/>
      <c r="VBZ152" s="266"/>
      <c r="VCA152" s="266"/>
      <c r="VCB152" s="266"/>
      <c r="VCC152" s="266"/>
      <c r="VCD152" s="266"/>
      <c r="VCE152" s="266"/>
      <c r="VCF152" s="266"/>
      <c r="VCG152" s="266"/>
      <c r="VCH152" s="266"/>
      <c r="VCI152" s="266"/>
      <c r="VCJ152" s="266"/>
      <c r="VCK152" s="266"/>
      <c r="VCL152" s="266"/>
      <c r="VCM152" s="266"/>
      <c r="VCN152" s="266"/>
      <c r="VCO152" s="266"/>
      <c r="VCP152" s="266"/>
      <c r="VCQ152" s="266"/>
      <c r="VCR152" s="266"/>
      <c r="VCS152" s="266"/>
      <c r="VCT152" s="266"/>
      <c r="VCU152" s="266"/>
      <c r="VCV152" s="266"/>
      <c r="VCW152" s="266"/>
      <c r="VCX152" s="266"/>
      <c r="VCY152" s="266"/>
      <c r="VCZ152" s="266"/>
      <c r="VDA152" s="266"/>
      <c r="VDB152" s="266"/>
      <c r="VDC152" s="266"/>
      <c r="VDD152" s="266"/>
      <c r="VDE152" s="266"/>
      <c r="VDF152" s="266"/>
      <c r="VDG152" s="266"/>
      <c r="VDH152" s="266"/>
      <c r="VDI152" s="266"/>
      <c r="VDJ152" s="266"/>
      <c r="VDK152" s="266"/>
      <c r="VDL152" s="266"/>
      <c r="VDM152" s="266"/>
      <c r="VDN152" s="266"/>
      <c r="VDO152" s="266"/>
      <c r="VDP152" s="266"/>
      <c r="VDQ152" s="266"/>
      <c r="VDR152" s="266"/>
      <c r="VDS152" s="266"/>
      <c r="VDT152" s="266"/>
      <c r="VDU152" s="266"/>
      <c r="VDV152" s="266"/>
      <c r="VDW152" s="266"/>
      <c r="VDX152" s="266"/>
      <c r="VDY152" s="266"/>
      <c r="VDZ152" s="266"/>
      <c r="VEA152" s="266"/>
      <c r="VEB152" s="266"/>
      <c r="VEC152" s="266"/>
      <c r="VED152" s="266"/>
      <c r="VEE152" s="266"/>
      <c r="VEF152" s="266"/>
      <c r="VEG152" s="266"/>
      <c r="VEH152" s="266"/>
      <c r="VEI152" s="266"/>
      <c r="VEJ152" s="266"/>
      <c r="VEK152" s="266"/>
      <c r="VEL152" s="266"/>
      <c r="VEM152" s="266"/>
      <c r="VEN152" s="266"/>
      <c r="VEO152" s="266"/>
      <c r="VEP152" s="266"/>
      <c r="VEQ152" s="266"/>
      <c r="VER152" s="266"/>
      <c r="VES152" s="266"/>
      <c r="VET152" s="266"/>
      <c r="VEU152" s="266"/>
      <c r="VEV152" s="266"/>
      <c r="VEW152" s="266"/>
      <c r="VEX152" s="266"/>
      <c r="VEY152" s="266"/>
      <c r="VEZ152" s="266"/>
      <c r="VFA152" s="266"/>
      <c r="VFB152" s="266"/>
      <c r="VFC152" s="266"/>
      <c r="VFD152" s="266"/>
      <c r="VFE152" s="266"/>
      <c r="VFF152" s="266"/>
      <c r="VFG152" s="266"/>
      <c r="VFH152" s="266"/>
      <c r="VFI152" s="266"/>
      <c r="VFJ152" s="266"/>
      <c r="VFK152" s="266"/>
      <c r="VFL152" s="266"/>
      <c r="VFM152" s="266"/>
      <c r="VFN152" s="266"/>
      <c r="VFO152" s="266"/>
      <c r="VFP152" s="266"/>
      <c r="VFQ152" s="266"/>
      <c r="VFR152" s="266"/>
      <c r="VFS152" s="266"/>
      <c r="VFT152" s="266"/>
      <c r="VFU152" s="266"/>
      <c r="VFV152" s="266"/>
      <c r="VFW152" s="266"/>
      <c r="VFX152" s="266"/>
      <c r="VFY152" s="266"/>
      <c r="VFZ152" s="266"/>
      <c r="VGA152" s="266"/>
      <c r="VGB152" s="266"/>
      <c r="VGC152" s="266"/>
      <c r="VGD152" s="266"/>
      <c r="VGE152" s="266"/>
      <c r="VGF152" s="266"/>
      <c r="VGG152" s="266"/>
      <c r="VGH152" s="266"/>
      <c r="VGI152" s="266"/>
      <c r="VGJ152" s="266"/>
      <c r="VGK152" s="266"/>
      <c r="VGL152" s="266"/>
      <c r="VGM152" s="266"/>
      <c r="VGN152" s="266"/>
      <c r="VGO152" s="266"/>
      <c r="VGP152" s="266"/>
      <c r="VGQ152" s="266"/>
      <c r="VGR152" s="266"/>
      <c r="VGS152" s="266"/>
      <c r="VGT152" s="266"/>
      <c r="VGU152" s="266"/>
      <c r="VGV152" s="266"/>
      <c r="VGW152" s="266"/>
      <c r="VGX152" s="266"/>
      <c r="VGY152" s="266"/>
      <c r="VGZ152" s="266"/>
      <c r="VHA152" s="266"/>
      <c r="VHB152" s="266"/>
      <c r="VHC152" s="266"/>
      <c r="VHD152" s="266"/>
      <c r="VHE152" s="266"/>
      <c r="VHF152" s="266"/>
      <c r="VHG152" s="266"/>
      <c r="VHH152" s="266"/>
      <c r="VHI152" s="266"/>
      <c r="VHJ152" s="266"/>
      <c r="VHK152" s="266"/>
      <c r="VHL152" s="266"/>
      <c r="VHM152" s="266"/>
      <c r="VHN152" s="266"/>
      <c r="VHO152" s="266"/>
      <c r="VHP152" s="266"/>
      <c r="VHQ152" s="266"/>
      <c r="VHR152" s="266"/>
      <c r="VHS152" s="266"/>
      <c r="VHT152" s="266"/>
      <c r="VHU152" s="266"/>
      <c r="VHV152" s="266"/>
      <c r="VHW152" s="266"/>
      <c r="VHX152" s="266"/>
      <c r="VHY152" s="266"/>
      <c r="VHZ152" s="266"/>
      <c r="VIA152" s="266"/>
      <c r="VIB152" s="266"/>
      <c r="VIC152" s="266"/>
      <c r="VID152" s="266"/>
      <c r="VIE152" s="266"/>
      <c r="VIF152" s="266"/>
      <c r="VIG152" s="266"/>
      <c r="VIH152" s="266"/>
      <c r="VII152" s="266"/>
      <c r="VIJ152" s="266"/>
      <c r="VIK152" s="266"/>
      <c r="VIL152" s="266"/>
      <c r="VIM152" s="266"/>
      <c r="VIN152" s="266"/>
      <c r="VIO152" s="266"/>
      <c r="VIP152" s="266"/>
      <c r="VIQ152" s="266"/>
      <c r="VIR152" s="266"/>
      <c r="VIS152" s="266"/>
      <c r="VIT152" s="266"/>
      <c r="VIU152" s="266"/>
      <c r="VIV152" s="266"/>
      <c r="VIW152" s="266"/>
      <c r="VIX152" s="266"/>
      <c r="VIY152" s="266"/>
      <c r="VIZ152" s="266"/>
      <c r="VJA152" s="266"/>
      <c r="VJB152" s="266"/>
      <c r="VJC152" s="266"/>
      <c r="VJD152" s="266"/>
      <c r="VJE152" s="266"/>
      <c r="VJF152" s="266"/>
      <c r="VJG152" s="266"/>
      <c r="VJH152" s="266"/>
      <c r="VJI152" s="266"/>
      <c r="VJJ152" s="266"/>
      <c r="VJK152" s="266"/>
      <c r="VJL152" s="266"/>
      <c r="VJM152" s="266"/>
      <c r="VJN152" s="266"/>
      <c r="VJO152" s="266"/>
      <c r="VJP152" s="266"/>
      <c r="VJQ152" s="266"/>
      <c r="VJR152" s="266"/>
      <c r="VJS152" s="266"/>
      <c r="VJT152" s="266"/>
      <c r="VJU152" s="266"/>
      <c r="VJV152" s="266"/>
      <c r="VJW152" s="266"/>
      <c r="VJX152" s="266"/>
      <c r="VJY152" s="266"/>
      <c r="VJZ152" s="266"/>
      <c r="VKA152" s="266"/>
      <c r="VKB152" s="266"/>
      <c r="VKC152" s="266"/>
      <c r="VKD152" s="266"/>
      <c r="VKE152" s="266"/>
      <c r="VKF152" s="266"/>
      <c r="VKG152" s="266"/>
      <c r="VKH152" s="266"/>
      <c r="VKI152" s="266"/>
      <c r="VKJ152" s="266"/>
      <c r="VKK152" s="266"/>
      <c r="VKL152" s="266"/>
      <c r="VKM152" s="266"/>
      <c r="VKN152" s="266"/>
      <c r="VKO152" s="266"/>
      <c r="VKP152" s="266"/>
      <c r="VKQ152" s="266"/>
      <c r="VKR152" s="266"/>
      <c r="VKS152" s="266"/>
      <c r="VKT152" s="266"/>
      <c r="VKU152" s="266"/>
      <c r="VKV152" s="266"/>
      <c r="VKW152" s="266"/>
      <c r="VKX152" s="266"/>
      <c r="VKY152" s="266"/>
      <c r="VKZ152" s="266"/>
      <c r="VLA152" s="266"/>
      <c r="VLB152" s="266"/>
      <c r="VLC152" s="266"/>
      <c r="VLD152" s="266"/>
      <c r="VLE152" s="266"/>
      <c r="VLF152" s="266"/>
      <c r="VLG152" s="266"/>
      <c r="VLH152" s="266"/>
      <c r="VLI152" s="266"/>
      <c r="VLJ152" s="266"/>
      <c r="VLK152" s="266"/>
      <c r="VLL152" s="266"/>
      <c r="VLM152" s="266"/>
      <c r="VLN152" s="266"/>
      <c r="VLO152" s="266"/>
      <c r="VLP152" s="266"/>
      <c r="VLQ152" s="266"/>
      <c r="VLR152" s="266"/>
      <c r="VLS152" s="266"/>
      <c r="VLT152" s="266"/>
      <c r="VLU152" s="266"/>
      <c r="VLV152" s="266"/>
      <c r="VLW152" s="266"/>
      <c r="VLX152" s="266"/>
      <c r="VLY152" s="266"/>
      <c r="VLZ152" s="266"/>
      <c r="VMA152" s="266"/>
      <c r="VMB152" s="266"/>
      <c r="VMC152" s="266"/>
      <c r="VMD152" s="266"/>
      <c r="VME152" s="266"/>
      <c r="VMF152" s="266"/>
      <c r="VMG152" s="266"/>
      <c r="VMH152" s="266"/>
      <c r="VMI152" s="266"/>
      <c r="VMJ152" s="266"/>
      <c r="VMK152" s="266"/>
      <c r="VML152" s="266"/>
      <c r="VMM152" s="266"/>
      <c r="VMN152" s="266"/>
      <c r="VMO152" s="266"/>
      <c r="VMP152" s="266"/>
      <c r="VMQ152" s="266"/>
      <c r="VMR152" s="266"/>
      <c r="VMS152" s="266"/>
      <c r="VMT152" s="266"/>
      <c r="VMU152" s="266"/>
      <c r="VMV152" s="266"/>
      <c r="VMW152" s="266"/>
      <c r="VMX152" s="266"/>
      <c r="VMY152" s="266"/>
      <c r="VMZ152" s="266"/>
      <c r="VNA152" s="266"/>
      <c r="VNB152" s="266"/>
      <c r="VNC152" s="266"/>
      <c r="VND152" s="266"/>
      <c r="VNE152" s="266"/>
      <c r="VNF152" s="266"/>
      <c r="VNG152" s="266"/>
      <c r="VNH152" s="266"/>
      <c r="VNI152" s="266"/>
      <c r="VNJ152" s="266"/>
      <c r="VNK152" s="266"/>
      <c r="VNL152" s="266"/>
      <c r="VNM152" s="266"/>
      <c r="VNN152" s="266"/>
      <c r="VNO152" s="266"/>
      <c r="VNP152" s="266"/>
      <c r="VNQ152" s="266"/>
      <c r="VNR152" s="266"/>
      <c r="VNS152" s="266"/>
      <c r="VNT152" s="266"/>
      <c r="VNU152" s="266"/>
      <c r="VNV152" s="266"/>
      <c r="VNW152" s="266"/>
      <c r="VNX152" s="266"/>
      <c r="VNY152" s="266"/>
      <c r="VNZ152" s="266"/>
      <c r="VOA152" s="266"/>
      <c r="VOB152" s="266"/>
      <c r="VOC152" s="266"/>
      <c r="VOD152" s="266"/>
      <c r="VOE152" s="266"/>
      <c r="VOF152" s="266"/>
      <c r="VOG152" s="266"/>
      <c r="VOH152" s="266"/>
      <c r="VOI152" s="266"/>
      <c r="VOJ152" s="266"/>
      <c r="VOK152" s="266"/>
      <c r="VOL152" s="266"/>
      <c r="VOM152" s="266"/>
      <c r="VON152" s="266"/>
      <c r="VOO152" s="266"/>
      <c r="VOP152" s="266"/>
      <c r="VOQ152" s="266"/>
      <c r="VOR152" s="266"/>
      <c r="VOS152" s="266"/>
      <c r="VOT152" s="266"/>
      <c r="VOU152" s="266"/>
      <c r="VOV152" s="266"/>
      <c r="VOW152" s="266"/>
      <c r="VOX152" s="266"/>
      <c r="VOY152" s="266"/>
      <c r="VOZ152" s="266"/>
      <c r="VPA152" s="266"/>
      <c r="VPB152" s="266"/>
      <c r="VPC152" s="266"/>
      <c r="VPD152" s="266"/>
      <c r="VPE152" s="266"/>
      <c r="VPF152" s="266"/>
      <c r="VPG152" s="266"/>
      <c r="VPH152" s="266"/>
      <c r="VPI152" s="266"/>
      <c r="VPJ152" s="266"/>
      <c r="VPK152" s="266"/>
      <c r="VPL152" s="266"/>
      <c r="VPM152" s="266"/>
      <c r="VPN152" s="266"/>
      <c r="VPO152" s="266"/>
      <c r="VPP152" s="266"/>
      <c r="VPQ152" s="266"/>
      <c r="VPR152" s="266"/>
      <c r="VPS152" s="266"/>
      <c r="VPT152" s="266"/>
      <c r="VPU152" s="266"/>
      <c r="VPV152" s="266"/>
      <c r="VPW152" s="266"/>
      <c r="VPX152" s="266"/>
      <c r="VPY152" s="266"/>
      <c r="VPZ152" s="266"/>
      <c r="VQA152" s="266"/>
      <c r="VQB152" s="266"/>
      <c r="VQC152" s="266"/>
      <c r="VQD152" s="266"/>
      <c r="VQE152" s="266"/>
      <c r="VQF152" s="266"/>
      <c r="VQG152" s="266"/>
      <c r="VQH152" s="266"/>
      <c r="VQI152" s="266"/>
      <c r="VQJ152" s="266"/>
      <c r="VQK152" s="266"/>
      <c r="VQL152" s="266"/>
      <c r="VQM152" s="266"/>
      <c r="VQN152" s="266"/>
      <c r="VQO152" s="266"/>
      <c r="VQP152" s="266"/>
      <c r="VQQ152" s="266"/>
      <c r="VQR152" s="266"/>
      <c r="VQS152" s="266"/>
      <c r="VQT152" s="266"/>
      <c r="VQU152" s="266"/>
      <c r="VQV152" s="266"/>
      <c r="VQW152" s="266"/>
      <c r="VQX152" s="266"/>
      <c r="VQY152" s="266"/>
      <c r="VQZ152" s="266"/>
      <c r="VRA152" s="266"/>
      <c r="VRB152" s="266"/>
      <c r="VRC152" s="266"/>
      <c r="VRD152" s="266"/>
      <c r="VRE152" s="266"/>
      <c r="VRF152" s="266"/>
      <c r="VRG152" s="266"/>
      <c r="VRH152" s="266"/>
      <c r="VRI152" s="266"/>
      <c r="VRJ152" s="266"/>
      <c r="VRK152" s="266"/>
      <c r="VRL152" s="266"/>
      <c r="VRM152" s="266"/>
      <c r="VRN152" s="266"/>
      <c r="VRO152" s="266"/>
      <c r="VRP152" s="266"/>
      <c r="VRQ152" s="266"/>
      <c r="VRR152" s="266"/>
      <c r="VRS152" s="266"/>
      <c r="VRT152" s="266"/>
      <c r="VRU152" s="266"/>
      <c r="VRV152" s="266"/>
      <c r="VRW152" s="266"/>
      <c r="VRX152" s="266"/>
      <c r="VRY152" s="266"/>
      <c r="VRZ152" s="266"/>
      <c r="VSA152" s="266"/>
      <c r="VSB152" s="266"/>
      <c r="VSC152" s="266"/>
      <c r="VSD152" s="266"/>
      <c r="VSE152" s="266"/>
      <c r="VSF152" s="266"/>
      <c r="VSG152" s="266"/>
      <c r="VSH152" s="266"/>
      <c r="VSI152" s="266"/>
      <c r="VSJ152" s="266"/>
      <c r="VSK152" s="266"/>
      <c r="VSL152" s="266"/>
      <c r="VSM152" s="266"/>
      <c r="VSN152" s="266"/>
      <c r="VSO152" s="266"/>
      <c r="VSP152" s="266"/>
      <c r="VSQ152" s="266"/>
      <c r="VSR152" s="266"/>
      <c r="VSS152" s="266"/>
      <c r="VST152" s="266"/>
      <c r="VSU152" s="266"/>
      <c r="VSV152" s="266"/>
      <c r="VSW152" s="266"/>
      <c r="VSX152" s="266"/>
      <c r="VSY152" s="266"/>
      <c r="VSZ152" s="266"/>
      <c r="VTA152" s="266"/>
      <c r="VTB152" s="266"/>
      <c r="VTC152" s="266"/>
      <c r="VTD152" s="266"/>
      <c r="VTE152" s="266"/>
      <c r="VTF152" s="266"/>
      <c r="VTG152" s="266"/>
      <c r="VTH152" s="266"/>
      <c r="VTI152" s="266"/>
      <c r="VTJ152" s="266"/>
      <c r="VTK152" s="266"/>
      <c r="VTL152" s="266"/>
      <c r="VTM152" s="266"/>
      <c r="VTN152" s="266"/>
      <c r="VTO152" s="266"/>
      <c r="VTP152" s="266"/>
      <c r="VTQ152" s="266"/>
      <c r="VTR152" s="266"/>
      <c r="VTS152" s="266"/>
      <c r="VTT152" s="266"/>
      <c r="VTU152" s="266"/>
      <c r="VTV152" s="266"/>
      <c r="VTW152" s="266"/>
      <c r="VTX152" s="266"/>
      <c r="VTY152" s="266"/>
      <c r="VTZ152" s="266"/>
      <c r="VUA152" s="266"/>
      <c r="VUB152" s="266"/>
      <c r="VUC152" s="266"/>
      <c r="VUD152" s="266"/>
      <c r="VUE152" s="266"/>
      <c r="VUF152" s="266"/>
      <c r="VUG152" s="266"/>
      <c r="VUH152" s="266"/>
      <c r="VUI152" s="266"/>
      <c r="VUJ152" s="266"/>
      <c r="VUK152" s="266"/>
      <c r="VUL152" s="266"/>
      <c r="VUM152" s="266"/>
      <c r="VUN152" s="266"/>
      <c r="VUO152" s="266"/>
      <c r="VUP152" s="266"/>
      <c r="VUQ152" s="266"/>
      <c r="VUR152" s="266"/>
      <c r="VUS152" s="266"/>
      <c r="VUT152" s="266"/>
      <c r="VUU152" s="266"/>
      <c r="VUV152" s="266"/>
      <c r="VUW152" s="266"/>
      <c r="VUX152" s="266"/>
      <c r="VUY152" s="266"/>
      <c r="VUZ152" s="266"/>
      <c r="VVA152" s="266"/>
      <c r="VVB152" s="266"/>
      <c r="VVC152" s="266"/>
      <c r="VVD152" s="266"/>
      <c r="VVE152" s="266"/>
      <c r="VVF152" s="266"/>
      <c r="VVG152" s="266"/>
      <c r="VVH152" s="266"/>
      <c r="VVI152" s="266"/>
      <c r="VVJ152" s="266"/>
      <c r="VVK152" s="266"/>
      <c r="VVL152" s="266"/>
      <c r="VVM152" s="266"/>
      <c r="VVN152" s="266"/>
      <c r="VVO152" s="266"/>
      <c r="VVP152" s="266"/>
      <c r="VVQ152" s="266"/>
      <c r="VVR152" s="266"/>
      <c r="VVS152" s="266"/>
      <c r="VVT152" s="266"/>
      <c r="VVU152" s="266"/>
      <c r="VVV152" s="266"/>
      <c r="VVW152" s="266"/>
      <c r="VVX152" s="266"/>
      <c r="VVY152" s="266"/>
      <c r="VVZ152" s="266"/>
      <c r="VWA152" s="266"/>
      <c r="VWB152" s="266"/>
      <c r="VWC152" s="266"/>
      <c r="VWD152" s="266"/>
      <c r="VWE152" s="266"/>
      <c r="VWF152" s="266"/>
      <c r="VWG152" s="266"/>
      <c r="VWH152" s="266"/>
      <c r="VWI152" s="266"/>
      <c r="VWJ152" s="266"/>
      <c r="VWK152" s="266"/>
      <c r="VWL152" s="266"/>
      <c r="VWM152" s="266"/>
      <c r="VWN152" s="266"/>
      <c r="VWO152" s="266"/>
      <c r="VWP152" s="266"/>
      <c r="VWQ152" s="266"/>
      <c r="VWR152" s="266"/>
      <c r="VWS152" s="266"/>
      <c r="VWT152" s="266"/>
      <c r="VWU152" s="266"/>
      <c r="VWV152" s="266"/>
      <c r="VWW152" s="266"/>
      <c r="VWX152" s="266"/>
      <c r="VWY152" s="266"/>
      <c r="VWZ152" s="266"/>
      <c r="VXA152" s="266"/>
      <c r="VXB152" s="266"/>
      <c r="VXC152" s="266"/>
      <c r="VXD152" s="266"/>
      <c r="VXE152" s="266"/>
      <c r="VXF152" s="266"/>
      <c r="VXG152" s="266"/>
      <c r="VXH152" s="266"/>
      <c r="VXI152" s="266"/>
      <c r="VXJ152" s="266"/>
      <c r="VXK152" s="266"/>
      <c r="VXL152" s="266"/>
      <c r="VXM152" s="266"/>
      <c r="VXN152" s="266"/>
      <c r="VXO152" s="266"/>
      <c r="VXP152" s="266"/>
      <c r="VXQ152" s="266"/>
      <c r="VXR152" s="266"/>
      <c r="VXS152" s="266"/>
      <c r="VXT152" s="266"/>
      <c r="VXU152" s="266"/>
      <c r="VXV152" s="266"/>
      <c r="VXW152" s="266"/>
      <c r="VXX152" s="266"/>
      <c r="VXY152" s="266"/>
      <c r="VXZ152" s="266"/>
      <c r="VYA152" s="266"/>
      <c r="VYB152" s="266"/>
      <c r="VYC152" s="266"/>
      <c r="VYD152" s="266"/>
      <c r="VYE152" s="266"/>
      <c r="VYF152" s="266"/>
      <c r="VYG152" s="266"/>
      <c r="VYH152" s="266"/>
      <c r="VYI152" s="266"/>
      <c r="VYJ152" s="266"/>
      <c r="VYK152" s="266"/>
      <c r="VYL152" s="266"/>
      <c r="VYM152" s="266"/>
      <c r="VYN152" s="266"/>
      <c r="VYO152" s="266"/>
      <c r="VYP152" s="266"/>
      <c r="VYQ152" s="266"/>
      <c r="VYR152" s="266"/>
      <c r="VYS152" s="266"/>
      <c r="VYT152" s="266"/>
      <c r="VYU152" s="266"/>
      <c r="VYV152" s="266"/>
      <c r="VYW152" s="266"/>
      <c r="VYX152" s="266"/>
      <c r="VYY152" s="266"/>
      <c r="VYZ152" s="266"/>
      <c r="VZA152" s="266"/>
      <c r="VZB152" s="266"/>
      <c r="VZC152" s="266"/>
      <c r="VZD152" s="266"/>
      <c r="VZE152" s="266"/>
      <c r="VZF152" s="266"/>
      <c r="VZG152" s="266"/>
      <c r="VZH152" s="266"/>
      <c r="VZI152" s="266"/>
      <c r="VZJ152" s="266"/>
      <c r="VZK152" s="266"/>
      <c r="VZL152" s="266"/>
      <c r="VZM152" s="266"/>
      <c r="VZN152" s="266"/>
      <c r="VZO152" s="266"/>
      <c r="VZP152" s="266"/>
      <c r="VZQ152" s="266"/>
      <c r="VZR152" s="266"/>
      <c r="VZS152" s="266"/>
      <c r="VZT152" s="266"/>
      <c r="VZU152" s="266"/>
      <c r="VZV152" s="266"/>
      <c r="VZW152" s="266"/>
      <c r="VZX152" s="266"/>
      <c r="VZY152" s="266"/>
      <c r="VZZ152" s="266"/>
      <c r="WAA152" s="266"/>
      <c r="WAB152" s="266"/>
      <c r="WAC152" s="266"/>
      <c r="WAD152" s="266"/>
      <c r="WAE152" s="266"/>
      <c r="WAF152" s="266"/>
      <c r="WAG152" s="266"/>
      <c r="WAH152" s="266"/>
      <c r="WAI152" s="266"/>
      <c r="WAJ152" s="266"/>
      <c r="WAK152" s="266"/>
      <c r="WAL152" s="266"/>
      <c r="WAM152" s="266"/>
      <c r="WAN152" s="266"/>
      <c r="WAO152" s="266"/>
      <c r="WAP152" s="266"/>
      <c r="WAQ152" s="266"/>
      <c r="WAR152" s="266"/>
      <c r="WAS152" s="266"/>
      <c r="WAT152" s="266"/>
      <c r="WAU152" s="266"/>
      <c r="WAV152" s="266"/>
      <c r="WAW152" s="266"/>
      <c r="WAX152" s="266"/>
      <c r="WAY152" s="266"/>
      <c r="WAZ152" s="266"/>
      <c r="WBA152" s="266"/>
      <c r="WBB152" s="266"/>
      <c r="WBC152" s="266"/>
      <c r="WBD152" s="266"/>
      <c r="WBE152" s="266"/>
      <c r="WBF152" s="266"/>
      <c r="WBG152" s="266"/>
      <c r="WBH152" s="266"/>
      <c r="WBI152" s="266"/>
      <c r="WBJ152" s="266"/>
      <c r="WBK152" s="266"/>
      <c r="WBL152" s="266"/>
      <c r="WBM152" s="266"/>
      <c r="WBN152" s="266"/>
      <c r="WBO152" s="266"/>
      <c r="WBP152" s="266"/>
      <c r="WBQ152" s="266"/>
      <c r="WBR152" s="266"/>
      <c r="WBS152" s="266"/>
      <c r="WBT152" s="266"/>
      <c r="WBU152" s="266"/>
      <c r="WBV152" s="266"/>
      <c r="WBW152" s="266"/>
      <c r="WBX152" s="266"/>
      <c r="WBY152" s="266"/>
      <c r="WBZ152" s="266"/>
      <c r="WCA152" s="266"/>
      <c r="WCB152" s="266"/>
      <c r="WCC152" s="266"/>
      <c r="WCD152" s="266"/>
      <c r="WCE152" s="266"/>
      <c r="WCF152" s="266"/>
      <c r="WCG152" s="266"/>
      <c r="WCH152" s="266"/>
      <c r="WCI152" s="266"/>
      <c r="WCJ152" s="266"/>
      <c r="WCK152" s="266"/>
      <c r="WCL152" s="266"/>
      <c r="WCM152" s="266"/>
      <c r="WCN152" s="266"/>
      <c r="WCO152" s="266"/>
      <c r="WCP152" s="266"/>
      <c r="WCQ152" s="266"/>
      <c r="WCR152" s="266"/>
      <c r="WCS152" s="266"/>
      <c r="WCT152" s="266"/>
      <c r="WCU152" s="266"/>
      <c r="WCV152" s="266"/>
      <c r="WCW152" s="266"/>
      <c r="WCX152" s="266"/>
      <c r="WCY152" s="266"/>
      <c r="WCZ152" s="266"/>
      <c r="WDA152" s="266"/>
      <c r="WDB152" s="266"/>
      <c r="WDC152" s="266"/>
      <c r="WDD152" s="266"/>
      <c r="WDE152" s="266"/>
      <c r="WDF152" s="266"/>
      <c r="WDG152" s="266"/>
      <c r="WDH152" s="266"/>
      <c r="WDI152" s="266"/>
      <c r="WDJ152" s="266"/>
      <c r="WDK152" s="266"/>
      <c r="WDL152" s="266"/>
      <c r="WDM152" s="266"/>
      <c r="WDN152" s="266"/>
      <c r="WDO152" s="266"/>
      <c r="WDP152" s="266"/>
      <c r="WDQ152" s="266"/>
      <c r="WDR152" s="266"/>
      <c r="WDS152" s="266"/>
      <c r="WDT152" s="266"/>
      <c r="WDU152" s="266"/>
      <c r="WDV152" s="266"/>
      <c r="WDW152" s="266"/>
      <c r="WDX152" s="266"/>
      <c r="WDY152" s="266"/>
      <c r="WDZ152" s="266"/>
      <c r="WEA152" s="266"/>
      <c r="WEB152" s="266"/>
      <c r="WEC152" s="266"/>
      <c r="WED152" s="266"/>
      <c r="WEE152" s="266"/>
      <c r="WEF152" s="266"/>
      <c r="WEG152" s="266"/>
      <c r="WEH152" s="266"/>
      <c r="WEI152" s="266"/>
      <c r="WEJ152" s="266"/>
      <c r="WEK152" s="266"/>
      <c r="WEL152" s="266"/>
      <c r="WEM152" s="266"/>
      <c r="WEN152" s="266"/>
      <c r="WEO152" s="266"/>
      <c r="WEP152" s="266"/>
      <c r="WEQ152" s="266"/>
      <c r="WER152" s="266"/>
      <c r="WES152" s="266"/>
      <c r="WET152" s="266"/>
      <c r="WEU152" s="266"/>
      <c r="WEV152" s="266"/>
      <c r="WEW152" s="266"/>
      <c r="WEX152" s="266"/>
      <c r="WEY152" s="266"/>
      <c r="WEZ152" s="266"/>
      <c r="WFA152" s="266"/>
      <c r="WFB152" s="266"/>
      <c r="WFC152" s="266"/>
      <c r="WFD152" s="266"/>
      <c r="WFE152" s="266"/>
      <c r="WFF152" s="266"/>
      <c r="WFG152" s="266"/>
      <c r="WFH152" s="266"/>
      <c r="WFI152" s="266"/>
      <c r="WFJ152" s="266"/>
      <c r="WFK152" s="266"/>
      <c r="WFL152" s="266"/>
      <c r="WFM152" s="266"/>
      <c r="WFN152" s="266"/>
      <c r="WFO152" s="266"/>
      <c r="WFP152" s="266"/>
      <c r="WFQ152" s="266"/>
      <c r="WFR152" s="266"/>
      <c r="WFS152" s="266"/>
      <c r="WFT152" s="266"/>
      <c r="WFU152" s="266"/>
      <c r="WFV152" s="266"/>
      <c r="WFW152" s="266"/>
      <c r="WFX152" s="266"/>
      <c r="WFY152" s="266"/>
      <c r="WFZ152" s="266"/>
      <c r="WGA152" s="266"/>
      <c r="WGB152" s="266"/>
      <c r="WGC152" s="266"/>
      <c r="WGD152" s="266"/>
      <c r="WGE152" s="266"/>
      <c r="WGF152" s="266"/>
      <c r="WGG152" s="266"/>
      <c r="WGH152" s="266"/>
      <c r="WGI152" s="266"/>
      <c r="WGJ152" s="266"/>
      <c r="WGK152" s="266"/>
      <c r="WGL152" s="266"/>
      <c r="WGM152" s="266"/>
      <c r="WGN152" s="266"/>
      <c r="WGO152" s="266"/>
      <c r="WGP152" s="266"/>
      <c r="WGQ152" s="266"/>
      <c r="WGR152" s="266"/>
      <c r="WGS152" s="266"/>
      <c r="WGT152" s="266"/>
      <c r="WGU152" s="266"/>
      <c r="WGV152" s="266"/>
      <c r="WGW152" s="266"/>
      <c r="WGX152" s="266"/>
      <c r="WGY152" s="266"/>
      <c r="WGZ152" s="266"/>
      <c r="WHA152" s="266"/>
      <c r="WHB152" s="266"/>
      <c r="WHC152" s="266"/>
      <c r="WHD152" s="266"/>
      <c r="WHE152" s="266"/>
      <c r="WHF152" s="266"/>
      <c r="WHG152" s="266"/>
      <c r="WHH152" s="266"/>
      <c r="WHI152" s="266"/>
      <c r="WHJ152" s="266"/>
      <c r="WHK152" s="266"/>
      <c r="WHL152" s="266"/>
      <c r="WHM152" s="266"/>
      <c r="WHN152" s="266"/>
      <c r="WHO152" s="266"/>
      <c r="WHP152" s="266"/>
      <c r="WHQ152" s="266"/>
      <c r="WHR152" s="266"/>
      <c r="WHS152" s="266"/>
      <c r="WHT152" s="266"/>
      <c r="WHU152" s="266"/>
      <c r="WHV152" s="266"/>
      <c r="WHW152" s="266"/>
      <c r="WHX152" s="266"/>
      <c r="WHY152" s="266"/>
      <c r="WHZ152" s="266"/>
      <c r="WIA152" s="266"/>
      <c r="WIB152" s="266"/>
      <c r="WIC152" s="266"/>
      <c r="WID152" s="266"/>
      <c r="WIE152" s="266"/>
      <c r="WIF152" s="266"/>
      <c r="WIG152" s="266"/>
      <c r="WIH152" s="266"/>
      <c r="WII152" s="266"/>
      <c r="WIJ152" s="266"/>
      <c r="WIK152" s="266"/>
      <c r="WIL152" s="266"/>
      <c r="WIM152" s="266"/>
      <c r="WIN152" s="266"/>
      <c r="WIO152" s="266"/>
      <c r="WIP152" s="266"/>
      <c r="WIQ152" s="266"/>
      <c r="WIR152" s="266"/>
      <c r="WIS152" s="266"/>
      <c r="WIT152" s="266"/>
      <c r="WIU152" s="266"/>
      <c r="WIV152" s="266"/>
      <c r="WIW152" s="266"/>
      <c r="WIX152" s="266"/>
      <c r="WIY152" s="266"/>
      <c r="WIZ152" s="266"/>
      <c r="WJA152" s="266"/>
      <c r="WJB152" s="266"/>
      <c r="WJC152" s="266"/>
      <c r="WJD152" s="266"/>
      <c r="WJE152" s="266"/>
      <c r="WJF152" s="266"/>
      <c r="WJG152" s="266"/>
      <c r="WJH152" s="266"/>
      <c r="WJI152" s="266"/>
      <c r="WJJ152" s="266"/>
      <c r="WJK152" s="266"/>
      <c r="WJL152" s="266"/>
      <c r="WJM152" s="266"/>
      <c r="WJN152" s="266"/>
      <c r="WJO152" s="266"/>
      <c r="WJP152" s="266"/>
      <c r="WJQ152" s="266"/>
      <c r="WJR152" s="266"/>
      <c r="WJS152" s="266"/>
      <c r="WJT152" s="266"/>
      <c r="WJU152" s="266"/>
      <c r="WJV152" s="266"/>
      <c r="WJW152" s="266"/>
      <c r="WJX152" s="266"/>
      <c r="WJY152" s="266"/>
      <c r="WJZ152" s="266"/>
      <c r="WKA152" s="266"/>
      <c r="WKB152" s="266"/>
      <c r="WKC152" s="266"/>
      <c r="WKD152" s="266"/>
      <c r="WKE152" s="266"/>
      <c r="WKF152" s="266"/>
      <c r="WKG152" s="266"/>
      <c r="WKH152" s="266"/>
      <c r="WKI152" s="266"/>
      <c r="WKJ152" s="266"/>
      <c r="WKK152" s="266"/>
      <c r="WKL152" s="266"/>
      <c r="WKM152" s="266"/>
      <c r="WKN152" s="266"/>
      <c r="WKO152" s="266"/>
      <c r="WKP152" s="266"/>
      <c r="WKQ152" s="266"/>
      <c r="WKR152" s="266"/>
      <c r="WKS152" s="266"/>
      <c r="WKT152" s="266"/>
      <c r="WKU152" s="266"/>
      <c r="WKV152" s="266"/>
      <c r="WKW152" s="266"/>
      <c r="WKX152" s="266"/>
      <c r="WKY152" s="266"/>
      <c r="WKZ152" s="266"/>
      <c r="WLA152" s="266"/>
      <c r="WLB152" s="266"/>
      <c r="WLC152" s="266"/>
      <c r="WLD152" s="266"/>
      <c r="WLE152" s="266"/>
      <c r="WLF152" s="266"/>
      <c r="WLG152" s="266"/>
      <c r="WLH152" s="266"/>
      <c r="WLI152" s="266"/>
      <c r="WLJ152" s="266"/>
      <c r="WLK152" s="266"/>
      <c r="WLL152" s="266"/>
      <c r="WLM152" s="266"/>
      <c r="WLN152" s="266"/>
      <c r="WLO152" s="266"/>
      <c r="WLP152" s="266"/>
      <c r="WLQ152" s="266"/>
      <c r="WLR152" s="266"/>
      <c r="WLS152" s="266"/>
      <c r="WLT152" s="266"/>
      <c r="WLU152" s="266"/>
      <c r="WLV152" s="266"/>
      <c r="WLW152" s="266"/>
      <c r="WLX152" s="266"/>
      <c r="WLY152" s="266"/>
      <c r="WLZ152" s="266"/>
      <c r="WMA152" s="266"/>
      <c r="WMB152" s="266"/>
      <c r="WMC152" s="266"/>
      <c r="WMD152" s="266"/>
      <c r="WME152" s="266"/>
      <c r="WMF152" s="266"/>
      <c r="WMG152" s="266"/>
      <c r="WMH152" s="266"/>
      <c r="WMI152" s="266"/>
      <c r="WMJ152" s="266"/>
      <c r="WMK152" s="266"/>
      <c r="WML152" s="266"/>
      <c r="WMM152" s="266"/>
      <c r="WMN152" s="266"/>
      <c r="WMO152" s="266"/>
      <c r="WMP152" s="266"/>
      <c r="WMQ152" s="266"/>
      <c r="WMR152" s="266"/>
      <c r="WMS152" s="266"/>
      <c r="WMT152" s="266"/>
      <c r="WMU152" s="266"/>
      <c r="WMV152" s="266"/>
      <c r="WMW152" s="266"/>
      <c r="WMX152" s="266"/>
      <c r="WMY152" s="266"/>
      <c r="WMZ152" s="266"/>
      <c r="WNA152" s="266"/>
      <c r="WNB152" s="266"/>
      <c r="WNC152" s="266"/>
      <c r="WND152" s="266"/>
      <c r="WNE152" s="266"/>
      <c r="WNF152" s="266"/>
      <c r="WNG152" s="266"/>
      <c r="WNH152" s="266"/>
      <c r="WNI152" s="266"/>
      <c r="WNJ152" s="266"/>
      <c r="WNK152" s="266"/>
      <c r="WNL152" s="266"/>
      <c r="WNM152" s="266"/>
      <c r="WNN152" s="266"/>
      <c r="WNO152" s="266"/>
      <c r="WNP152" s="266"/>
      <c r="WNQ152" s="266"/>
      <c r="WNR152" s="266"/>
      <c r="WNS152" s="266"/>
      <c r="WNT152" s="266"/>
      <c r="WNU152" s="266"/>
      <c r="WNV152" s="266"/>
      <c r="WNW152" s="266"/>
      <c r="WNX152" s="266"/>
      <c r="WNY152" s="266"/>
      <c r="WNZ152" s="266"/>
      <c r="WOA152" s="266"/>
      <c r="WOB152" s="266"/>
      <c r="WOC152" s="266"/>
      <c r="WOD152" s="266"/>
      <c r="WOE152" s="266"/>
      <c r="WOF152" s="266"/>
      <c r="WOG152" s="266"/>
      <c r="WOH152" s="266"/>
      <c r="WOI152" s="266"/>
      <c r="WOJ152" s="266"/>
      <c r="WOK152" s="266"/>
      <c r="WOL152" s="266"/>
      <c r="WOM152" s="266"/>
      <c r="WON152" s="266"/>
      <c r="WOO152" s="266"/>
      <c r="WOP152" s="266"/>
      <c r="WOQ152" s="266"/>
      <c r="WOR152" s="266"/>
      <c r="WOS152" s="266"/>
      <c r="WOT152" s="266"/>
      <c r="WOU152" s="266"/>
      <c r="WOV152" s="266"/>
      <c r="WOW152" s="266"/>
      <c r="WOX152" s="266"/>
      <c r="WOY152" s="266"/>
      <c r="WOZ152" s="266"/>
      <c r="WPA152" s="266"/>
      <c r="WPB152" s="266"/>
      <c r="WPC152" s="266"/>
      <c r="WPD152" s="266"/>
      <c r="WPE152" s="266"/>
      <c r="WPF152" s="266"/>
      <c r="WPG152" s="266"/>
      <c r="WPH152" s="266"/>
      <c r="WPI152" s="266"/>
      <c r="WPJ152" s="266"/>
      <c r="WPK152" s="266"/>
      <c r="WPL152" s="266"/>
      <c r="WPM152" s="266"/>
      <c r="WPN152" s="266"/>
      <c r="WPO152" s="266"/>
      <c r="WPP152" s="266"/>
      <c r="WPQ152" s="266"/>
      <c r="WPR152" s="266"/>
      <c r="WPS152" s="266"/>
      <c r="WPT152" s="266"/>
      <c r="WPU152" s="266"/>
      <c r="WPV152" s="266"/>
      <c r="WPW152" s="266"/>
      <c r="WPX152" s="266"/>
      <c r="WPY152" s="266"/>
      <c r="WPZ152" s="266"/>
      <c r="WQA152" s="266"/>
      <c r="WQB152" s="266"/>
      <c r="WQC152" s="266"/>
      <c r="WQD152" s="266"/>
      <c r="WQE152" s="266"/>
      <c r="WQF152" s="266"/>
      <c r="WQG152" s="266"/>
      <c r="WQH152" s="266"/>
      <c r="WQI152" s="266"/>
      <c r="WQJ152" s="266"/>
      <c r="WQK152" s="266"/>
      <c r="WQL152" s="266"/>
      <c r="WQM152" s="266"/>
      <c r="WQN152" s="266"/>
      <c r="WQO152" s="266"/>
      <c r="WQP152" s="266"/>
      <c r="WQQ152" s="266"/>
      <c r="WQR152" s="266"/>
      <c r="WQS152" s="266"/>
      <c r="WQT152" s="266"/>
      <c r="WQU152" s="266"/>
      <c r="WQV152" s="266"/>
      <c r="WQW152" s="266"/>
      <c r="WQX152" s="266"/>
      <c r="WQY152" s="266"/>
      <c r="WQZ152" s="266"/>
      <c r="WRA152" s="266"/>
      <c r="WRB152" s="266"/>
      <c r="WRC152" s="266"/>
      <c r="WRD152" s="266"/>
      <c r="WRE152" s="266"/>
      <c r="WRF152" s="266"/>
      <c r="WRG152" s="266"/>
      <c r="WRH152" s="266"/>
      <c r="WRI152" s="266"/>
      <c r="WRJ152" s="266"/>
      <c r="WRK152" s="266"/>
      <c r="WRL152" s="266"/>
      <c r="WRM152" s="266"/>
      <c r="WRN152" s="266"/>
      <c r="WRO152" s="266"/>
      <c r="WRP152" s="266"/>
      <c r="WRQ152" s="266"/>
      <c r="WRR152" s="266"/>
      <c r="WRS152" s="266"/>
      <c r="WRT152" s="266"/>
      <c r="WRU152" s="266"/>
      <c r="WRV152" s="266"/>
      <c r="WRW152" s="266"/>
      <c r="WRX152" s="266"/>
      <c r="WRY152" s="266"/>
      <c r="WRZ152" s="266"/>
      <c r="WSA152" s="266"/>
      <c r="WSB152" s="266"/>
      <c r="WSC152" s="266"/>
      <c r="WSD152" s="266"/>
      <c r="WSE152" s="266"/>
      <c r="WSF152" s="266"/>
      <c r="WSG152" s="266"/>
      <c r="WSH152" s="266"/>
      <c r="WSI152" s="266"/>
      <c r="WSJ152" s="266"/>
      <c r="WSK152" s="266"/>
      <c r="WSL152" s="266"/>
      <c r="WSM152" s="266"/>
      <c r="WSN152" s="266"/>
      <c r="WSO152" s="266"/>
      <c r="WSP152" s="266"/>
      <c r="WSQ152" s="266"/>
      <c r="WSR152" s="266"/>
      <c r="WSS152" s="266"/>
      <c r="WST152" s="266"/>
      <c r="WSU152" s="266"/>
      <c r="WSV152" s="266"/>
      <c r="WSW152" s="266"/>
      <c r="WSX152" s="266"/>
      <c r="WSY152" s="266"/>
      <c r="WSZ152" s="266"/>
      <c r="WTA152" s="266"/>
      <c r="WTB152" s="266"/>
      <c r="WTC152" s="266"/>
      <c r="WTD152" s="266"/>
      <c r="WTE152" s="266"/>
      <c r="WTF152" s="266"/>
      <c r="WTG152" s="266"/>
      <c r="WTH152" s="266"/>
      <c r="WTI152" s="266"/>
      <c r="WTJ152" s="266"/>
      <c r="WTK152" s="266"/>
      <c r="WTL152" s="266"/>
      <c r="WTM152" s="266"/>
      <c r="WTN152" s="266"/>
      <c r="WTO152" s="266"/>
      <c r="WTP152" s="266"/>
      <c r="WTQ152" s="266"/>
      <c r="WTR152" s="266"/>
      <c r="WTS152" s="266"/>
      <c r="WTT152" s="266"/>
      <c r="WTU152" s="266"/>
      <c r="WTV152" s="266"/>
      <c r="WTW152" s="266"/>
      <c r="WTX152" s="266"/>
      <c r="WTY152" s="266"/>
      <c r="WTZ152" s="266"/>
      <c r="WUA152" s="266"/>
      <c r="WUB152" s="266"/>
      <c r="WUC152" s="266"/>
      <c r="WUD152" s="266"/>
      <c r="WUE152" s="266"/>
      <c r="WUF152" s="266"/>
      <c r="WUG152" s="266"/>
      <c r="WUH152" s="266"/>
      <c r="WUI152" s="266"/>
      <c r="WUJ152" s="266"/>
      <c r="WUK152" s="266"/>
      <c r="WUL152" s="266"/>
      <c r="WUM152" s="266"/>
      <c r="WUN152" s="266"/>
      <c r="WUO152" s="266"/>
      <c r="WUP152" s="266"/>
      <c r="WUQ152" s="266"/>
      <c r="WUR152" s="266"/>
      <c r="WUS152" s="266"/>
      <c r="WUT152" s="266"/>
      <c r="WUU152" s="266"/>
      <c r="WUV152" s="266"/>
      <c r="WUW152" s="266"/>
      <c r="WUX152" s="266"/>
      <c r="WUY152" s="266"/>
      <c r="WUZ152" s="266"/>
      <c r="WVA152" s="266"/>
      <c r="WVB152" s="266"/>
      <c r="WVC152" s="266"/>
      <c r="WVD152" s="266"/>
      <c r="WVE152" s="266"/>
      <c r="WVF152" s="266"/>
      <c r="WVG152" s="266"/>
      <c r="WVH152" s="266"/>
      <c r="WVI152" s="266"/>
      <c r="WVJ152" s="266"/>
      <c r="WVK152" s="266"/>
      <c r="WVL152" s="266"/>
      <c r="WVM152" s="266"/>
      <c r="WVN152" s="266"/>
      <c r="WVO152" s="266"/>
      <c r="WVP152" s="266"/>
      <c r="WVQ152" s="266"/>
      <c r="WVR152" s="266"/>
      <c r="WVS152" s="266"/>
      <c r="WVT152" s="266"/>
      <c r="WVU152" s="266"/>
      <c r="WVV152" s="266"/>
      <c r="WVW152" s="266"/>
      <c r="WVX152" s="266"/>
      <c r="WVY152" s="266"/>
      <c r="WVZ152" s="266"/>
      <c r="WWA152" s="266"/>
      <c r="WWB152" s="266"/>
      <c r="WWC152" s="266"/>
      <c r="WWD152" s="266"/>
      <c r="WWE152" s="266"/>
      <c r="WWF152" s="266"/>
      <c r="WWG152" s="266"/>
      <c r="WWH152" s="266"/>
      <c r="WWI152" s="266"/>
      <c r="WWJ152" s="266"/>
      <c r="WWK152" s="266"/>
      <c r="WWL152" s="266"/>
      <c r="WWM152" s="266"/>
      <c r="WWN152" s="266"/>
      <c r="WWO152" s="266"/>
      <c r="WWP152" s="266"/>
      <c r="WWQ152" s="266"/>
      <c r="WWR152" s="266"/>
      <c r="WWS152" s="266"/>
      <c r="WWT152" s="266"/>
      <c r="WWU152" s="266"/>
      <c r="WWV152" s="266"/>
      <c r="WWW152" s="266"/>
      <c r="WWX152" s="266"/>
      <c r="WWY152" s="266"/>
      <c r="WWZ152" s="266"/>
      <c r="WXA152" s="266"/>
      <c r="WXB152" s="266"/>
      <c r="WXC152" s="266"/>
      <c r="WXD152" s="266"/>
      <c r="WXE152" s="266"/>
      <c r="WXF152" s="266"/>
      <c r="WXG152" s="266"/>
      <c r="WXH152" s="266"/>
      <c r="WXI152" s="266"/>
      <c r="WXJ152" s="266"/>
      <c r="WXK152" s="266"/>
      <c r="WXL152" s="266"/>
      <c r="WXM152" s="266"/>
      <c r="WXN152" s="266"/>
      <c r="WXO152" s="266"/>
      <c r="WXP152" s="266"/>
      <c r="WXQ152" s="266"/>
      <c r="WXR152" s="266"/>
      <c r="WXS152" s="266"/>
      <c r="WXT152" s="266"/>
      <c r="WXU152" s="266"/>
      <c r="WXV152" s="266"/>
      <c r="WXW152" s="266"/>
      <c r="WXX152" s="266"/>
      <c r="WXY152" s="266"/>
      <c r="WXZ152" s="266"/>
      <c r="WYA152" s="266"/>
      <c r="WYB152" s="266"/>
      <c r="WYC152" s="266"/>
      <c r="WYD152" s="266"/>
      <c r="WYE152" s="266"/>
      <c r="WYF152" s="266"/>
      <c r="WYG152" s="266"/>
      <c r="WYH152" s="266"/>
      <c r="WYI152" s="266"/>
      <c r="WYJ152" s="266"/>
      <c r="WYK152" s="266"/>
      <c r="WYL152" s="266"/>
      <c r="WYM152" s="266"/>
      <c r="WYN152" s="266"/>
      <c r="WYO152" s="266"/>
      <c r="WYP152" s="266"/>
      <c r="WYQ152" s="266"/>
      <c r="WYR152" s="266"/>
      <c r="WYS152" s="266"/>
      <c r="WYT152" s="266"/>
      <c r="WYU152" s="266"/>
      <c r="WYV152" s="266"/>
      <c r="WYW152" s="266"/>
      <c r="WYX152" s="266"/>
      <c r="WYY152" s="266"/>
      <c r="WYZ152" s="266"/>
      <c r="WZA152" s="266"/>
      <c r="WZB152" s="266"/>
      <c r="WZC152" s="266"/>
      <c r="WZD152" s="266"/>
      <c r="WZE152" s="266"/>
      <c r="WZF152" s="266"/>
      <c r="WZG152" s="266"/>
      <c r="WZH152" s="266"/>
      <c r="WZI152" s="266"/>
      <c r="WZJ152" s="266"/>
      <c r="WZK152" s="266"/>
      <c r="WZL152" s="266"/>
      <c r="WZM152" s="266"/>
      <c r="WZN152" s="266"/>
      <c r="WZO152" s="266"/>
      <c r="WZP152" s="266"/>
      <c r="WZQ152" s="266"/>
      <c r="WZR152" s="266"/>
      <c r="WZS152" s="266"/>
      <c r="WZT152" s="266"/>
      <c r="WZU152" s="266"/>
      <c r="WZV152" s="266"/>
      <c r="WZW152" s="266"/>
      <c r="WZX152" s="266"/>
      <c r="WZY152" s="266"/>
      <c r="WZZ152" s="266"/>
      <c r="XAA152" s="266"/>
      <c r="XAB152" s="266"/>
      <c r="XAC152" s="266"/>
      <c r="XAD152" s="266"/>
      <c r="XAE152" s="266"/>
      <c r="XAF152" s="266"/>
      <c r="XAG152" s="266"/>
      <c r="XAH152" s="266"/>
      <c r="XAI152" s="266"/>
      <c r="XAJ152" s="266"/>
      <c r="XAK152" s="266"/>
      <c r="XAL152" s="266"/>
      <c r="XAM152" s="266"/>
      <c r="XAN152" s="266"/>
      <c r="XAO152" s="266"/>
      <c r="XAP152" s="266"/>
      <c r="XAQ152" s="266"/>
      <c r="XAR152" s="266"/>
      <c r="XAS152" s="266"/>
      <c r="XAT152" s="266"/>
      <c r="XAU152" s="266"/>
      <c r="XAV152" s="266"/>
      <c r="XAW152" s="266"/>
      <c r="XAX152" s="266"/>
      <c r="XAY152" s="266"/>
      <c r="XAZ152" s="266"/>
      <c r="XBA152" s="266"/>
      <c r="XBB152" s="266"/>
      <c r="XBC152" s="266"/>
      <c r="XBD152" s="266"/>
      <c r="XBE152" s="266"/>
      <c r="XBF152" s="266"/>
      <c r="XBG152" s="266"/>
      <c r="XBH152" s="266"/>
      <c r="XBI152" s="266"/>
      <c r="XBJ152" s="266"/>
      <c r="XBK152" s="266"/>
      <c r="XBL152" s="266"/>
      <c r="XBM152" s="266"/>
      <c r="XBN152" s="266"/>
      <c r="XBO152" s="266"/>
      <c r="XBP152" s="266"/>
      <c r="XBQ152" s="266"/>
      <c r="XBR152" s="266"/>
      <c r="XBS152" s="266"/>
      <c r="XBT152" s="266"/>
      <c r="XBU152" s="266"/>
      <c r="XBV152" s="266"/>
      <c r="XBW152" s="266"/>
      <c r="XBX152" s="266"/>
      <c r="XBY152" s="266"/>
      <c r="XBZ152" s="266"/>
      <c r="XCA152" s="266"/>
      <c r="XCB152" s="266"/>
      <c r="XCC152" s="266"/>
      <c r="XCD152" s="266"/>
      <c r="XCE152" s="266"/>
      <c r="XCF152" s="266"/>
      <c r="XCG152" s="266"/>
      <c r="XCH152" s="266"/>
      <c r="XCI152" s="266"/>
      <c r="XCJ152" s="266"/>
      <c r="XCK152" s="266"/>
      <c r="XCL152" s="266"/>
      <c r="XCM152" s="266"/>
      <c r="XCN152" s="266"/>
      <c r="XCO152" s="266"/>
      <c r="XCP152" s="266"/>
      <c r="XCQ152" s="266"/>
      <c r="XCR152" s="266"/>
      <c r="XCS152" s="266"/>
      <c r="XCT152" s="266"/>
      <c r="XCU152" s="266"/>
      <c r="XCV152" s="266"/>
      <c r="XCW152" s="266"/>
      <c r="XCX152" s="266"/>
      <c r="XCY152" s="266"/>
      <c r="XCZ152" s="266"/>
      <c r="XDA152" s="266"/>
      <c r="XDB152" s="266"/>
      <c r="XDC152" s="266"/>
      <c r="XDD152" s="266"/>
      <c r="XDE152" s="266"/>
      <c r="XDF152" s="266"/>
      <c r="XDG152" s="266"/>
      <c r="XDH152" s="266"/>
      <c r="XDI152" s="266"/>
      <c r="XDJ152" s="266"/>
      <c r="XDK152" s="266"/>
      <c r="XDL152" s="266"/>
      <c r="XDM152" s="266"/>
      <c r="XDN152" s="266"/>
      <c r="XDO152" s="266"/>
      <c r="XDP152" s="266"/>
      <c r="XDQ152" s="266"/>
      <c r="XDR152" s="266"/>
      <c r="XDS152" s="266"/>
      <c r="XDT152" s="266"/>
      <c r="XDU152" s="266"/>
      <c r="XDV152" s="266"/>
      <c r="XDW152" s="266"/>
      <c r="XDX152" s="266"/>
      <c r="XDY152" s="266"/>
      <c r="XDZ152" s="266"/>
      <c r="XEA152" s="266"/>
      <c r="XEB152" s="266"/>
      <c r="XEC152" s="266"/>
      <c r="XED152" s="266"/>
      <c r="XEE152" s="266"/>
      <c r="XEF152" s="266"/>
      <c r="XEG152" s="266"/>
      <c r="XEH152" s="266"/>
      <c r="XEI152" s="266"/>
      <c r="XEJ152" s="266"/>
      <c r="XEK152" s="266"/>
      <c r="XEL152" s="266"/>
      <c r="XEM152" s="266"/>
      <c r="XEN152" s="266"/>
      <c r="XEO152" s="266"/>
      <c r="XEP152" s="266"/>
      <c r="XEQ152" s="266"/>
      <c r="XER152" s="266"/>
      <c r="XES152" s="266"/>
      <c r="XET152" s="266"/>
      <c r="XEU152" s="266"/>
      <c r="XEV152" s="266"/>
      <c r="XEW152" s="266"/>
      <c r="XEX152" s="266"/>
      <c r="XEY152" s="266"/>
      <c r="XEZ152" s="266"/>
      <c r="XFA152" s="266"/>
      <c r="XFB152" s="266"/>
      <c r="XFC152" s="266"/>
      <c r="XFD152" s="266"/>
    </row>
    <row r="153" spans="1:16384" ht="16.5" customHeight="1">
      <c r="A153" s="269" t="s">
        <v>591</v>
      </c>
      <c r="B153" s="269"/>
      <c r="C153" s="269"/>
      <c r="D153" s="269"/>
      <c r="E153" s="269"/>
      <c r="F153" s="269"/>
      <c r="G153" s="266"/>
      <c r="H153" s="266"/>
      <c r="I153" s="266"/>
      <c r="J153" s="266"/>
      <c r="K153" s="266"/>
      <c r="L153" s="266"/>
      <c r="M153" s="266"/>
      <c r="N153" s="266"/>
      <c r="O153" s="266"/>
      <c r="P153" s="266"/>
      <c r="Q153" s="266"/>
      <c r="R153" s="266"/>
      <c r="S153" s="266"/>
      <c r="T153" s="266"/>
      <c r="U153" s="266"/>
      <c r="V153" s="266"/>
      <c r="W153" s="266"/>
      <c r="X153" s="266"/>
      <c r="Y153" s="266"/>
      <c r="Z153" s="266"/>
      <c r="AA153" s="266"/>
      <c r="AB153" s="266"/>
      <c r="AC153" s="266"/>
      <c r="AD153" s="266"/>
      <c r="AE153" s="266"/>
      <c r="AF153" s="266"/>
      <c r="AG153" s="266"/>
      <c r="AH153" s="266"/>
      <c r="AI153" s="266"/>
      <c r="AJ153" s="266"/>
      <c r="AK153" s="266"/>
      <c r="AL153" s="266"/>
      <c r="AM153" s="266"/>
      <c r="AN153" s="266"/>
      <c r="AO153" s="266"/>
      <c r="AP153" s="266"/>
      <c r="AQ153" s="266"/>
      <c r="AR153" s="266"/>
      <c r="AS153" s="266"/>
      <c r="AT153" s="266"/>
      <c r="AU153" s="266"/>
      <c r="AV153" s="266"/>
      <c r="AW153" s="266"/>
      <c r="AX153" s="266"/>
      <c r="AY153" s="266"/>
      <c r="AZ153" s="266"/>
      <c r="BA153" s="266"/>
      <c r="BB153" s="266"/>
      <c r="BC153" s="266"/>
      <c r="BD153" s="266"/>
      <c r="BE153" s="266"/>
      <c r="BF153" s="266"/>
      <c r="BG153" s="266"/>
      <c r="BH153" s="266"/>
      <c r="BI153" s="266"/>
      <c r="BJ153" s="266"/>
      <c r="BK153" s="266"/>
      <c r="BL153" s="266"/>
      <c r="BM153" s="266"/>
      <c r="BN153" s="266"/>
      <c r="BO153" s="266"/>
      <c r="BP153" s="266"/>
      <c r="BQ153" s="266"/>
      <c r="BR153" s="266"/>
      <c r="BS153" s="266"/>
      <c r="BT153" s="266"/>
      <c r="BU153" s="266"/>
      <c r="BV153" s="266"/>
      <c r="BW153" s="266"/>
      <c r="BX153" s="266"/>
      <c r="BY153" s="266"/>
      <c r="BZ153" s="266"/>
      <c r="CA153" s="266"/>
      <c r="CB153" s="266"/>
      <c r="CC153" s="266"/>
      <c r="CD153" s="266"/>
      <c r="CE153" s="266"/>
      <c r="CF153" s="266"/>
      <c r="CG153" s="266"/>
      <c r="CH153" s="266"/>
      <c r="CI153" s="266"/>
      <c r="CJ153" s="266"/>
      <c r="CK153" s="266"/>
      <c r="CL153" s="266"/>
      <c r="CM153" s="266"/>
      <c r="CN153" s="266"/>
      <c r="CO153" s="266"/>
      <c r="CP153" s="266"/>
      <c r="CQ153" s="266"/>
      <c r="CR153" s="266"/>
      <c r="CS153" s="266"/>
      <c r="CT153" s="266"/>
      <c r="CU153" s="266"/>
      <c r="CV153" s="266"/>
      <c r="CW153" s="266"/>
      <c r="CX153" s="266"/>
      <c r="CY153" s="266"/>
      <c r="CZ153" s="266"/>
      <c r="DA153" s="266"/>
      <c r="DB153" s="266"/>
      <c r="DC153" s="266"/>
      <c r="DD153" s="266"/>
      <c r="DE153" s="266"/>
      <c r="DF153" s="266"/>
      <c r="DG153" s="266"/>
      <c r="DH153" s="266"/>
      <c r="DI153" s="266"/>
      <c r="DJ153" s="266"/>
      <c r="DK153" s="266"/>
      <c r="DL153" s="266"/>
      <c r="DM153" s="266"/>
      <c r="DN153" s="266"/>
      <c r="DO153" s="266"/>
      <c r="DP153" s="266"/>
      <c r="DQ153" s="266"/>
      <c r="DR153" s="266"/>
      <c r="DS153" s="266"/>
      <c r="DT153" s="266"/>
      <c r="DU153" s="266"/>
      <c r="DV153" s="266"/>
      <c r="DW153" s="266"/>
      <c r="DX153" s="266"/>
      <c r="DY153" s="266"/>
      <c r="DZ153" s="266"/>
      <c r="EA153" s="266"/>
      <c r="EB153" s="266"/>
      <c r="EC153" s="266"/>
      <c r="ED153" s="266"/>
      <c r="EE153" s="266"/>
      <c r="EF153" s="266"/>
      <c r="EG153" s="266"/>
      <c r="EH153" s="266"/>
      <c r="EI153" s="266"/>
      <c r="EJ153" s="266"/>
      <c r="EK153" s="266"/>
      <c r="EL153" s="266"/>
      <c r="EM153" s="266"/>
      <c r="EN153" s="266"/>
      <c r="EO153" s="266"/>
      <c r="EP153" s="266"/>
      <c r="EQ153" s="266"/>
      <c r="ER153" s="266"/>
      <c r="ES153" s="266"/>
      <c r="ET153" s="266"/>
      <c r="EU153" s="266"/>
      <c r="EV153" s="266"/>
      <c r="EW153" s="266"/>
      <c r="EX153" s="266"/>
      <c r="EY153" s="266"/>
      <c r="EZ153" s="266"/>
      <c r="FA153" s="266"/>
      <c r="FB153" s="266"/>
      <c r="FC153" s="266"/>
      <c r="FD153" s="266"/>
      <c r="FE153" s="266"/>
      <c r="FF153" s="266"/>
      <c r="FG153" s="266"/>
      <c r="FH153" s="266"/>
      <c r="FI153" s="266"/>
      <c r="FJ153" s="266"/>
      <c r="FK153" s="266"/>
      <c r="FL153" s="266"/>
      <c r="FM153" s="266"/>
      <c r="FN153" s="266"/>
      <c r="FO153" s="266"/>
      <c r="FP153" s="266"/>
      <c r="FQ153" s="266"/>
      <c r="FR153" s="266"/>
      <c r="FS153" s="266"/>
      <c r="FT153" s="266"/>
      <c r="FU153" s="266"/>
      <c r="FV153" s="266"/>
      <c r="FW153" s="266"/>
      <c r="FX153" s="266"/>
      <c r="FY153" s="266"/>
      <c r="FZ153" s="266"/>
      <c r="GA153" s="266"/>
      <c r="GB153" s="266"/>
      <c r="GC153" s="266"/>
      <c r="GD153" s="266"/>
      <c r="GE153" s="266"/>
      <c r="GF153" s="266"/>
      <c r="GG153" s="266"/>
      <c r="GH153" s="266"/>
      <c r="GI153" s="266"/>
      <c r="GJ153" s="266"/>
      <c r="GK153" s="266"/>
      <c r="GL153" s="266"/>
      <c r="GM153" s="266"/>
      <c r="GN153" s="266"/>
      <c r="GO153" s="266"/>
      <c r="GP153" s="266"/>
      <c r="GQ153" s="266"/>
      <c r="GR153" s="266"/>
      <c r="GS153" s="266"/>
      <c r="GT153" s="266"/>
      <c r="GU153" s="266"/>
      <c r="GV153" s="266"/>
      <c r="GW153" s="266"/>
      <c r="GX153" s="266"/>
      <c r="GY153" s="266"/>
      <c r="GZ153" s="266"/>
      <c r="HA153" s="266"/>
      <c r="HB153" s="266"/>
      <c r="HC153" s="266"/>
      <c r="HD153" s="266"/>
      <c r="HE153" s="266"/>
      <c r="HF153" s="266"/>
      <c r="HG153" s="266"/>
      <c r="HH153" s="266"/>
      <c r="HI153" s="266"/>
      <c r="HJ153" s="266"/>
      <c r="HK153" s="266"/>
      <c r="HL153" s="266"/>
      <c r="HM153" s="266"/>
      <c r="HN153" s="266"/>
      <c r="HO153" s="266"/>
      <c r="HP153" s="266"/>
      <c r="HQ153" s="266"/>
      <c r="HR153" s="266"/>
      <c r="HS153" s="266"/>
      <c r="HT153" s="266"/>
      <c r="HU153" s="266"/>
      <c r="HV153" s="266"/>
      <c r="HW153" s="266"/>
      <c r="HX153" s="266"/>
      <c r="HY153" s="266"/>
      <c r="HZ153" s="266"/>
      <c r="IA153" s="266"/>
      <c r="IB153" s="266"/>
      <c r="IC153" s="266"/>
      <c r="ID153" s="266"/>
      <c r="IE153" s="266"/>
      <c r="IF153" s="266"/>
      <c r="IG153" s="266"/>
      <c r="IH153" s="266"/>
      <c r="II153" s="266"/>
      <c r="IJ153" s="266"/>
      <c r="IK153" s="266"/>
      <c r="IL153" s="266"/>
      <c r="IM153" s="266"/>
      <c r="IN153" s="266"/>
      <c r="IO153" s="266"/>
      <c r="IP153" s="266"/>
      <c r="IQ153" s="266"/>
      <c r="IR153" s="266"/>
      <c r="IS153" s="266"/>
      <c r="IT153" s="266"/>
      <c r="IU153" s="266"/>
      <c r="IV153" s="266"/>
      <c r="IW153" s="266"/>
      <c r="IX153" s="266"/>
      <c r="IY153" s="266"/>
      <c r="IZ153" s="266"/>
      <c r="JA153" s="266"/>
      <c r="JB153" s="266"/>
      <c r="JC153" s="266"/>
      <c r="JD153" s="266"/>
      <c r="JE153" s="266"/>
      <c r="JF153" s="266"/>
      <c r="JG153" s="266"/>
      <c r="JH153" s="266"/>
      <c r="JI153" s="266"/>
      <c r="JJ153" s="266"/>
      <c r="JK153" s="266"/>
      <c r="JL153" s="266"/>
      <c r="JM153" s="266"/>
      <c r="JN153" s="266"/>
      <c r="JO153" s="266"/>
      <c r="JP153" s="266"/>
      <c r="JQ153" s="266"/>
      <c r="JR153" s="266"/>
      <c r="JS153" s="266"/>
      <c r="JT153" s="266"/>
      <c r="JU153" s="266"/>
      <c r="JV153" s="266"/>
      <c r="JW153" s="266"/>
      <c r="JX153" s="266"/>
      <c r="JY153" s="266"/>
      <c r="JZ153" s="266"/>
      <c r="KA153" s="266"/>
      <c r="KB153" s="266"/>
      <c r="KC153" s="266"/>
      <c r="KD153" s="266"/>
      <c r="KE153" s="266"/>
      <c r="KF153" s="266"/>
      <c r="KG153" s="266"/>
      <c r="KH153" s="266"/>
      <c r="KI153" s="266"/>
      <c r="KJ153" s="266"/>
      <c r="KK153" s="266"/>
      <c r="KL153" s="266"/>
      <c r="KM153" s="266"/>
      <c r="KN153" s="266"/>
      <c r="KO153" s="266"/>
      <c r="KP153" s="266"/>
      <c r="KQ153" s="266"/>
      <c r="KR153" s="266"/>
      <c r="KS153" s="266"/>
      <c r="KT153" s="266"/>
      <c r="KU153" s="266"/>
      <c r="KV153" s="266"/>
      <c r="KW153" s="266"/>
      <c r="KX153" s="266"/>
      <c r="KY153" s="266"/>
      <c r="KZ153" s="266"/>
      <c r="LA153" s="266"/>
      <c r="LB153" s="266"/>
      <c r="LC153" s="266"/>
      <c r="LD153" s="266"/>
      <c r="LE153" s="266"/>
      <c r="LF153" s="266"/>
      <c r="LG153" s="266"/>
      <c r="LH153" s="266"/>
      <c r="LI153" s="266"/>
      <c r="LJ153" s="266"/>
      <c r="LK153" s="266"/>
      <c r="LL153" s="266"/>
      <c r="LM153" s="266"/>
      <c r="LN153" s="266"/>
      <c r="LO153" s="266"/>
      <c r="LP153" s="266"/>
      <c r="LQ153" s="266"/>
      <c r="LR153" s="266"/>
      <c r="LS153" s="266"/>
      <c r="LT153" s="266"/>
      <c r="LU153" s="266"/>
      <c r="LV153" s="266"/>
      <c r="LW153" s="266"/>
      <c r="LX153" s="266"/>
      <c r="LY153" s="266"/>
      <c r="LZ153" s="266"/>
      <c r="MA153" s="266"/>
      <c r="MB153" s="266"/>
      <c r="MC153" s="266"/>
      <c r="MD153" s="266"/>
      <c r="ME153" s="266"/>
      <c r="MF153" s="266"/>
      <c r="MG153" s="266"/>
      <c r="MH153" s="266"/>
      <c r="MI153" s="266"/>
      <c r="MJ153" s="266"/>
      <c r="MK153" s="266"/>
      <c r="ML153" s="266"/>
      <c r="MM153" s="266"/>
      <c r="MN153" s="266"/>
      <c r="MO153" s="266"/>
      <c r="MP153" s="266"/>
      <c r="MQ153" s="266"/>
      <c r="MR153" s="266"/>
      <c r="MS153" s="266"/>
      <c r="MT153" s="266"/>
      <c r="MU153" s="266"/>
      <c r="MV153" s="266"/>
      <c r="MW153" s="266"/>
      <c r="MX153" s="266"/>
      <c r="MY153" s="266"/>
      <c r="MZ153" s="266"/>
      <c r="NA153" s="266"/>
      <c r="NB153" s="266"/>
      <c r="NC153" s="266"/>
      <c r="ND153" s="266"/>
      <c r="NE153" s="266"/>
      <c r="NF153" s="266"/>
      <c r="NG153" s="266"/>
      <c r="NH153" s="266"/>
      <c r="NI153" s="266"/>
      <c r="NJ153" s="266"/>
      <c r="NK153" s="266"/>
      <c r="NL153" s="266"/>
      <c r="NM153" s="266"/>
      <c r="NN153" s="266"/>
      <c r="NO153" s="266"/>
      <c r="NP153" s="266"/>
      <c r="NQ153" s="266"/>
      <c r="NR153" s="266"/>
      <c r="NS153" s="266"/>
      <c r="NT153" s="266"/>
      <c r="NU153" s="266"/>
      <c r="NV153" s="266"/>
      <c r="NW153" s="266"/>
      <c r="NX153" s="266"/>
      <c r="NY153" s="266"/>
      <c r="NZ153" s="266"/>
      <c r="OA153" s="266"/>
      <c r="OB153" s="266"/>
      <c r="OC153" s="266"/>
      <c r="OD153" s="266"/>
      <c r="OE153" s="266"/>
      <c r="OF153" s="266"/>
      <c r="OG153" s="266"/>
      <c r="OH153" s="266"/>
      <c r="OI153" s="266"/>
      <c r="OJ153" s="266"/>
      <c r="OK153" s="266"/>
      <c r="OL153" s="266"/>
      <c r="OM153" s="266"/>
      <c r="ON153" s="266"/>
      <c r="OO153" s="266"/>
      <c r="OP153" s="266"/>
      <c r="OQ153" s="266"/>
      <c r="OR153" s="266"/>
      <c r="OS153" s="266"/>
      <c r="OT153" s="266"/>
      <c r="OU153" s="266"/>
      <c r="OV153" s="266"/>
      <c r="OW153" s="266"/>
      <c r="OX153" s="266"/>
      <c r="OY153" s="266"/>
      <c r="OZ153" s="266"/>
      <c r="PA153" s="266"/>
      <c r="PB153" s="266"/>
      <c r="PC153" s="266"/>
      <c r="PD153" s="266"/>
      <c r="PE153" s="266"/>
      <c r="PF153" s="266"/>
      <c r="PG153" s="266"/>
      <c r="PH153" s="266"/>
      <c r="PI153" s="266"/>
      <c r="PJ153" s="266"/>
      <c r="PK153" s="266"/>
      <c r="PL153" s="266"/>
      <c r="PM153" s="266"/>
      <c r="PN153" s="266"/>
      <c r="PO153" s="266"/>
      <c r="PP153" s="266"/>
      <c r="PQ153" s="266"/>
      <c r="PR153" s="266"/>
      <c r="PS153" s="266"/>
      <c r="PT153" s="266"/>
      <c r="PU153" s="266"/>
      <c r="PV153" s="266"/>
      <c r="PW153" s="266"/>
      <c r="PX153" s="266"/>
      <c r="PY153" s="266"/>
      <c r="PZ153" s="266"/>
      <c r="QA153" s="266"/>
      <c r="QB153" s="266"/>
      <c r="QC153" s="266"/>
      <c r="QD153" s="266"/>
      <c r="QE153" s="266"/>
      <c r="QF153" s="266"/>
      <c r="QG153" s="266"/>
      <c r="QH153" s="266"/>
      <c r="QI153" s="266"/>
      <c r="QJ153" s="266"/>
      <c r="QK153" s="266"/>
      <c r="QL153" s="266"/>
      <c r="QM153" s="266"/>
      <c r="QN153" s="266"/>
      <c r="QO153" s="266"/>
      <c r="QP153" s="266"/>
      <c r="QQ153" s="266"/>
      <c r="QR153" s="266"/>
      <c r="QS153" s="266"/>
      <c r="QT153" s="266"/>
      <c r="QU153" s="266"/>
      <c r="QV153" s="266"/>
      <c r="QW153" s="266"/>
      <c r="QX153" s="266"/>
      <c r="QY153" s="266"/>
      <c r="QZ153" s="266"/>
      <c r="RA153" s="266"/>
      <c r="RB153" s="266"/>
      <c r="RC153" s="266"/>
      <c r="RD153" s="266"/>
      <c r="RE153" s="266"/>
      <c r="RF153" s="266"/>
      <c r="RG153" s="266"/>
      <c r="RH153" s="266"/>
      <c r="RI153" s="266"/>
      <c r="RJ153" s="266"/>
      <c r="RK153" s="266"/>
      <c r="RL153" s="266"/>
      <c r="RM153" s="266"/>
      <c r="RN153" s="266"/>
      <c r="RO153" s="266"/>
      <c r="RP153" s="266"/>
      <c r="RQ153" s="266"/>
      <c r="RR153" s="266"/>
      <c r="RS153" s="266"/>
      <c r="RT153" s="266"/>
      <c r="RU153" s="266"/>
      <c r="RV153" s="266"/>
      <c r="RW153" s="266"/>
      <c r="RX153" s="266"/>
      <c r="RY153" s="266"/>
      <c r="RZ153" s="266"/>
      <c r="SA153" s="266"/>
      <c r="SB153" s="266"/>
      <c r="SC153" s="266"/>
      <c r="SD153" s="266"/>
      <c r="SE153" s="266"/>
      <c r="SF153" s="266"/>
      <c r="SG153" s="266"/>
      <c r="SH153" s="266"/>
      <c r="SI153" s="266"/>
      <c r="SJ153" s="266"/>
      <c r="SK153" s="266"/>
      <c r="SL153" s="266"/>
      <c r="SM153" s="266"/>
      <c r="SN153" s="266"/>
      <c r="SO153" s="266"/>
      <c r="SP153" s="266"/>
      <c r="SQ153" s="266"/>
      <c r="SR153" s="266"/>
      <c r="SS153" s="266"/>
      <c r="ST153" s="266"/>
      <c r="SU153" s="266"/>
      <c r="SV153" s="266"/>
      <c r="SW153" s="266"/>
      <c r="SX153" s="266"/>
      <c r="SY153" s="266"/>
      <c r="SZ153" s="266"/>
      <c r="TA153" s="266"/>
      <c r="TB153" s="266"/>
      <c r="TC153" s="266"/>
      <c r="TD153" s="266"/>
      <c r="TE153" s="266"/>
      <c r="TF153" s="266"/>
      <c r="TG153" s="266"/>
      <c r="TH153" s="266"/>
      <c r="TI153" s="266"/>
      <c r="TJ153" s="266"/>
      <c r="TK153" s="266"/>
      <c r="TL153" s="266"/>
      <c r="TM153" s="266"/>
      <c r="TN153" s="266"/>
      <c r="TO153" s="266"/>
      <c r="TP153" s="266"/>
      <c r="TQ153" s="266"/>
      <c r="TR153" s="266"/>
      <c r="TS153" s="266"/>
      <c r="TT153" s="266"/>
      <c r="TU153" s="266"/>
      <c r="TV153" s="266"/>
      <c r="TW153" s="266"/>
      <c r="TX153" s="266"/>
      <c r="TY153" s="266"/>
      <c r="TZ153" s="266"/>
      <c r="UA153" s="266"/>
      <c r="UB153" s="266"/>
      <c r="UC153" s="266"/>
      <c r="UD153" s="266"/>
      <c r="UE153" s="266"/>
      <c r="UF153" s="266"/>
      <c r="UG153" s="266"/>
      <c r="UH153" s="266"/>
      <c r="UI153" s="266"/>
      <c r="UJ153" s="266"/>
      <c r="UK153" s="266"/>
      <c r="UL153" s="266"/>
      <c r="UM153" s="266"/>
      <c r="UN153" s="266"/>
      <c r="UO153" s="266"/>
      <c r="UP153" s="266"/>
      <c r="UQ153" s="266"/>
      <c r="UR153" s="266"/>
      <c r="US153" s="266"/>
      <c r="UT153" s="266"/>
      <c r="UU153" s="266"/>
      <c r="UV153" s="266"/>
      <c r="UW153" s="266"/>
      <c r="UX153" s="266"/>
      <c r="UY153" s="266"/>
      <c r="UZ153" s="266"/>
      <c r="VA153" s="266"/>
      <c r="VB153" s="266"/>
      <c r="VC153" s="266"/>
      <c r="VD153" s="266"/>
      <c r="VE153" s="266"/>
      <c r="VF153" s="266"/>
      <c r="VG153" s="266"/>
      <c r="VH153" s="266"/>
      <c r="VI153" s="266"/>
      <c r="VJ153" s="266"/>
      <c r="VK153" s="266"/>
      <c r="VL153" s="266"/>
      <c r="VM153" s="266"/>
      <c r="VN153" s="266"/>
      <c r="VO153" s="266"/>
      <c r="VP153" s="266"/>
      <c r="VQ153" s="266"/>
      <c r="VR153" s="266"/>
      <c r="VS153" s="266"/>
      <c r="VT153" s="266"/>
      <c r="VU153" s="266"/>
      <c r="VV153" s="266"/>
      <c r="VW153" s="266"/>
      <c r="VX153" s="266"/>
      <c r="VY153" s="266"/>
      <c r="VZ153" s="266"/>
      <c r="WA153" s="266"/>
      <c r="WB153" s="266"/>
      <c r="WC153" s="266"/>
      <c r="WD153" s="266"/>
      <c r="WE153" s="266"/>
      <c r="WF153" s="266"/>
      <c r="WG153" s="266"/>
      <c r="WH153" s="266"/>
      <c r="WI153" s="266"/>
      <c r="WJ153" s="266"/>
      <c r="WK153" s="266"/>
      <c r="WL153" s="266"/>
      <c r="WM153" s="266"/>
      <c r="WN153" s="266"/>
      <c r="WO153" s="266"/>
      <c r="WP153" s="266"/>
      <c r="WQ153" s="266"/>
      <c r="WR153" s="266"/>
      <c r="WS153" s="266"/>
      <c r="WT153" s="266"/>
      <c r="WU153" s="266"/>
      <c r="WV153" s="266"/>
      <c r="WW153" s="266"/>
      <c r="WX153" s="266"/>
      <c r="WY153" s="266"/>
      <c r="WZ153" s="266"/>
      <c r="XA153" s="266"/>
      <c r="XB153" s="266"/>
      <c r="XC153" s="266"/>
      <c r="XD153" s="266"/>
      <c r="XE153" s="266"/>
      <c r="XF153" s="266"/>
      <c r="XG153" s="266"/>
      <c r="XH153" s="266"/>
      <c r="XI153" s="266"/>
      <c r="XJ153" s="266"/>
      <c r="XK153" s="266"/>
      <c r="XL153" s="266"/>
      <c r="XM153" s="266"/>
      <c r="XN153" s="266"/>
      <c r="XO153" s="266"/>
      <c r="XP153" s="266"/>
      <c r="XQ153" s="266"/>
      <c r="XR153" s="266"/>
      <c r="XS153" s="266"/>
      <c r="XT153" s="266"/>
      <c r="XU153" s="266"/>
      <c r="XV153" s="266"/>
      <c r="XW153" s="266"/>
      <c r="XX153" s="266"/>
      <c r="XY153" s="266"/>
      <c r="XZ153" s="266"/>
      <c r="YA153" s="266"/>
      <c r="YB153" s="266"/>
      <c r="YC153" s="266"/>
      <c r="YD153" s="266"/>
      <c r="YE153" s="266"/>
      <c r="YF153" s="266"/>
      <c r="YG153" s="266"/>
      <c r="YH153" s="266"/>
      <c r="YI153" s="266"/>
      <c r="YJ153" s="266"/>
      <c r="YK153" s="266"/>
      <c r="YL153" s="266"/>
      <c r="YM153" s="266"/>
      <c r="YN153" s="266"/>
      <c r="YO153" s="266"/>
      <c r="YP153" s="266"/>
      <c r="YQ153" s="266"/>
      <c r="YR153" s="266"/>
      <c r="YS153" s="266"/>
      <c r="YT153" s="266"/>
      <c r="YU153" s="266"/>
      <c r="YV153" s="266"/>
      <c r="YW153" s="266"/>
      <c r="YX153" s="266"/>
      <c r="YY153" s="266"/>
      <c r="YZ153" s="266"/>
      <c r="ZA153" s="266"/>
      <c r="ZB153" s="266"/>
      <c r="ZC153" s="266"/>
      <c r="ZD153" s="266"/>
      <c r="ZE153" s="266"/>
      <c r="ZF153" s="266"/>
      <c r="ZG153" s="266"/>
      <c r="ZH153" s="266"/>
      <c r="ZI153" s="266"/>
      <c r="ZJ153" s="266"/>
      <c r="ZK153" s="266"/>
      <c r="ZL153" s="266"/>
      <c r="ZM153" s="266"/>
      <c r="ZN153" s="266"/>
      <c r="ZO153" s="266"/>
      <c r="ZP153" s="266"/>
      <c r="ZQ153" s="266"/>
      <c r="ZR153" s="266"/>
      <c r="ZS153" s="266"/>
      <c r="ZT153" s="266"/>
      <c r="ZU153" s="266"/>
      <c r="ZV153" s="266"/>
      <c r="ZW153" s="266"/>
      <c r="ZX153" s="266"/>
      <c r="ZY153" s="266"/>
      <c r="ZZ153" s="266"/>
      <c r="AAA153" s="266"/>
      <c r="AAB153" s="266"/>
      <c r="AAC153" s="266"/>
      <c r="AAD153" s="266"/>
      <c r="AAE153" s="266"/>
      <c r="AAF153" s="266"/>
      <c r="AAG153" s="266"/>
      <c r="AAH153" s="266"/>
      <c r="AAI153" s="266"/>
      <c r="AAJ153" s="266"/>
      <c r="AAK153" s="266"/>
      <c r="AAL153" s="266"/>
      <c r="AAM153" s="266"/>
      <c r="AAN153" s="266"/>
      <c r="AAO153" s="266"/>
      <c r="AAP153" s="266"/>
      <c r="AAQ153" s="266"/>
      <c r="AAR153" s="266"/>
      <c r="AAS153" s="266"/>
      <c r="AAT153" s="266"/>
      <c r="AAU153" s="266"/>
      <c r="AAV153" s="266"/>
      <c r="AAW153" s="266"/>
      <c r="AAX153" s="266"/>
      <c r="AAY153" s="266"/>
      <c r="AAZ153" s="266"/>
      <c r="ABA153" s="266"/>
      <c r="ABB153" s="266"/>
      <c r="ABC153" s="266"/>
      <c r="ABD153" s="266"/>
      <c r="ABE153" s="266"/>
      <c r="ABF153" s="266"/>
      <c r="ABG153" s="266"/>
      <c r="ABH153" s="266"/>
      <c r="ABI153" s="266"/>
      <c r="ABJ153" s="266"/>
      <c r="ABK153" s="266"/>
      <c r="ABL153" s="266"/>
      <c r="ABM153" s="266"/>
      <c r="ABN153" s="266"/>
      <c r="ABO153" s="266"/>
      <c r="ABP153" s="266"/>
      <c r="ABQ153" s="266"/>
      <c r="ABR153" s="266"/>
      <c r="ABS153" s="266"/>
      <c r="ABT153" s="266"/>
      <c r="ABU153" s="266"/>
      <c r="ABV153" s="266"/>
      <c r="ABW153" s="266"/>
      <c r="ABX153" s="266"/>
      <c r="ABY153" s="266"/>
      <c r="ABZ153" s="266"/>
      <c r="ACA153" s="266"/>
      <c r="ACB153" s="266"/>
      <c r="ACC153" s="266"/>
      <c r="ACD153" s="266"/>
      <c r="ACE153" s="266"/>
      <c r="ACF153" s="266"/>
      <c r="ACG153" s="266"/>
      <c r="ACH153" s="266"/>
      <c r="ACI153" s="266"/>
      <c r="ACJ153" s="266"/>
      <c r="ACK153" s="266"/>
      <c r="ACL153" s="266"/>
      <c r="ACM153" s="266"/>
      <c r="ACN153" s="266"/>
      <c r="ACO153" s="266"/>
      <c r="ACP153" s="266"/>
      <c r="ACQ153" s="266"/>
      <c r="ACR153" s="266"/>
      <c r="ACS153" s="266"/>
      <c r="ACT153" s="266"/>
      <c r="ACU153" s="266"/>
      <c r="ACV153" s="266"/>
      <c r="ACW153" s="266"/>
      <c r="ACX153" s="266"/>
      <c r="ACY153" s="266"/>
      <c r="ACZ153" s="266"/>
      <c r="ADA153" s="266"/>
      <c r="ADB153" s="266"/>
      <c r="ADC153" s="266"/>
      <c r="ADD153" s="266"/>
      <c r="ADE153" s="266"/>
      <c r="ADF153" s="266"/>
      <c r="ADG153" s="266"/>
      <c r="ADH153" s="266"/>
      <c r="ADI153" s="266"/>
      <c r="ADJ153" s="266"/>
      <c r="ADK153" s="266"/>
      <c r="ADL153" s="266"/>
      <c r="ADM153" s="266"/>
      <c r="ADN153" s="266"/>
      <c r="ADO153" s="266"/>
      <c r="ADP153" s="266"/>
      <c r="ADQ153" s="266"/>
      <c r="ADR153" s="266"/>
      <c r="ADS153" s="266"/>
      <c r="ADT153" s="266"/>
      <c r="ADU153" s="266"/>
      <c r="ADV153" s="266"/>
      <c r="ADW153" s="266"/>
      <c r="ADX153" s="266"/>
      <c r="ADY153" s="266"/>
      <c r="ADZ153" s="266"/>
      <c r="AEA153" s="266"/>
      <c r="AEB153" s="266"/>
      <c r="AEC153" s="266"/>
      <c r="AED153" s="266"/>
      <c r="AEE153" s="266"/>
      <c r="AEF153" s="266"/>
      <c r="AEG153" s="266"/>
      <c r="AEH153" s="266"/>
      <c r="AEI153" s="266"/>
      <c r="AEJ153" s="266"/>
      <c r="AEK153" s="266"/>
      <c r="AEL153" s="266"/>
      <c r="AEM153" s="266"/>
      <c r="AEN153" s="266"/>
      <c r="AEO153" s="266"/>
      <c r="AEP153" s="266"/>
      <c r="AEQ153" s="266"/>
      <c r="AER153" s="266"/>
      <c r="AES153" s="266"/>
      <c r="AET153" s="266"/>
      <c r="AEU153" s="266"/>
      <c r="AEV153" s="266"/>
      <c r="AEW153" s="266"/>
      <c r="AEX153" s="266"/>
      <c r="AEY153" s="266"/>
      <c r="AEZ153" s="266"/>
      <c r="AFA153" s="266"/>
      <c r="AFB153" s="266"/>
      <c r="AFC153" s="266"/>
      <c r="AFD153" s="266"/>
      <c r="AFE153" s="266"/>
      <c r="AFF153" s="266"/>
      <c r="AFG153" s="266"/>
      <c r="AFH153" s="266"/>
      <c r="AFI153" s="266"/>
      <c r="AFJ153" s="266"/>
      <c r="AFK153" s="266"/>
      <c r="AFL153" s="266"/>
      <c r="AFM153" s="266"/>
      <c r="AFN153" s="266"/>
      <c r="AFO153" s="266"/>
      <c r="AFP153" s="266"/>
      <c r="AFQ153" s="266"/>
      <c r="AFR153" s="266"/>
      <c r="AFS153" s="266"/>
      <c r="AFT153" s="266"/>
      <c r="AFU153" s="266"/>
      <c r="AFV153" s="266"/>
      <c r="AFW153" s="266"/>
      <c r="AFX153" s="266"/>
      <c r="AFY153" s="266"/>
      <c r="AFZ153" s="266"/>
      <c r="AGA153" s="266"/>
      <c r="AGB153" s="266"/>
      <c r="AGC153" s="266"/>
      <c r="AGD153" s="266"/>
      <c r="AGE153" s="266"/>
      <c r="AGF153" s="266"/>
      <c r="AGG153" s="266"/>
      <c r="AGH153" s="266"/>
      <c r="AGI153" s="266"/>
      <c r="AGJ153" s="266"/>
      <c r="AGK153" s="266"/>
      <c r="AGL153" s="266"/>
      <c r="AGM153" s="266"/>
      <c r="AGN153" s="266"/>
      <c r="AGO153" s="266"/>
      <c r="AGP153" s="266"/>
      <c r="AGQ153" s="266"/>
      <c r="AGR153" s="266"/>
      <c r="AGS153" s="266"/>
      <c r="AGT153" s="266"/>
      <c r="AGU153" s="266"/>
      <c r="AGV153" s="266"/>
      <c r="AGW153" s="266"/>
      <c r="AGX153" s="266"/>
      <c r="AGY153" s="266"/>
      <c r="AGZ153" s="266"/>
      <c r="AHA153" s="266"/>
      <c r="AHB153" s="266"/>
      <c r="AHC153" s="266"/>
      <c r="AHD153" s="266"/>
      <c r="AHE153" s="266"/>
      <c r="AHF153" s="266"/>
      <c r="AHG153" s="266"/>
      <c r="AHH153" s="266"/>
      <c r="AHI153" s="266"/>
      <c r="AHJ153" s="266"/>
      <c r="AHK153" s="266"/>
      <c r="AHL153" s="266"/>
      <c r="AHM153" s="266"/>
      <c r="AHN153" s="266"/>
      <c r="AHO153" s="266"/>
      <c r="AHP153" s="266"/>
      <c r="AHQ153" s="266"/>
      <c r="AHR153" s="266"/>
      <c r="AHS153" s="266"/>
      <c r="AHT153" s="266"/>
      <c r="AHU153" s="266"/>
      <c r="AHV153" s="266"/>
      <c r="AHW153" s="266"/>
      <c r="AHX153" s="266"/>
      <c r="AHY153" s="266"/>
      <c r="AHZ153" s="266"/>
      <c r="AIA153" s="266"/>
      <c r="AIB153" s="266"/>
      <c r="AIC153" s="266"/>
      <c r="AID153" s="266"/>
      <c r="AIE153" s="266"/>
      <c r="AIF153" s="266"/>
      <c r="AIG153" s="266"/>
      <c r="AIH153" s="266"/>
      <c r="AII153" s="266"/>
      <c r="AIJ153" s="266"/>
      <c r="AIK153" s="266"/>
      <c r="AIL153" s="266"/>
      <c r="AIM153" s="266"/>
      <c r="AIN153" s="266"/>
      <c r="AIO153" s="266"/>
      <c r="AIP153" s="266"/>
      <c r="AIQ153" s="266"/>
      <c r="AIR153" s="266"/>
      <c r="AIS153" s="266"/>
      <c r="AIT153" s="266"/>
      <c r="AIU153" s="266"/>
      <c r="AIV153" s="266"/>
      <c r="AIW153" s="266"/>
      <c r="AIX153" s="266"/>
      <c r="AIY153" s="266"/>
      <c r="AIZ153" s="266"/>
      <c r="AJA153" s="266"/>
      <c r="AJB153" s="266"/>
      <c r="AJC153" s="266"/>
      <c r="AJD153" s="266"/>
      <c r="AJE153" s="266"/>
      <c r="AJF153" s="266"/>
      <c r="AJG153" s="266"/>
      <c r="AJH153" s="266"/>
      <c r="AJI153" s="266"/>
      <c r="AJJ153" s="266"/>
      <c r="AJK153" s="266"/>
      <c r="AJL153" s="266"/>
      <c r="AJM153" s="266"/>
      <c r="AJN153" s="266"/>
      <c r="AJO153" s="266"/>
      <c r="AJP153" s="266"/>
      <c r="AJQ153" s="266"/>
      <c r="AJR153" s="266"/>
      <c r="AJS153" s="266"/>
      <c r="AJT153" s="266"/>
      <c r="AJU153" s="266"/>
      <c r="AJV153" s="266"/>
      <c r="AJW153" s="266"/>
      <c r="AJX153" s="266"/>
      <c r="AJY153" s="266"/>
      <c r="AJZ153" s="266"/>
      <c r="AKA153" s="266"/>
      <c r="AKB153" s="266"/>
      <c r="AKC153" s="266"/>
      <c r="AKD153" s="266"/>
      <c r="AKE153" s="266"/>
      <c r="AKF153" s="266"/>
      <c r="AKG153" s="266"/>
      <c r="AKH153" s="266"/>
      <c r="AKI153" s="266"/>
      <c r="AKJ153" s="266"/>
      <c r="AKK153" s="266"/>
      <c r="AKL153" s="266"/>
      <c r="AKM153" s="266"/>
      <c r="AKN153" s="266"/>
      <c r="AKO153" s="266"/>
      <c r="AKP153" s="266"/>
      <c r="AKQ153" s="266"/>
      <c r="AKR153" s="266"/>
      <c r="AKS153" s="266"/>
      <c r="AKT153" s="266"/>
      <c r="AKU153" s="266"/>
      <c r="AKV153" s="266"/>
      <c r="AKW153" s="266"/>
      <c r="AKX153" s="266"/>
      <c r="AKY153" s="266"/>
      <c r="AKZ153" s="266"/>
      <c r="ALA153" s="266"/>
      <c r="ALB153" s="266"/>
      <c r="ALC153" s="266"/>
      <c r="ALD153" s="266"/>
      <c r="ALE153" s="266"/>
      <c r="ALF153" s="266"/>
      <c r="ALG153" s="266"/>
      <c r="ALH153" s="266"/>
      <c r="ALI153" s="266"/>
      <c r="ALJ153" s="266"/>
      <c r="ALK153" s="266"/>
      <c r="ALL153" s="266"/>
      <c r="ALM153" s="266"/>
      <c r="ALN153" s="266"/>
      <c r="ALO153" s="266"/>
      <c r="ALP153" s="266"/>
      <c r="ALQ153" s="266"/>
      <c r="ALR153" s="266"/>
      <c r="ALS153" s="266"/>
      <c r="ALT153" s="266"/>
      <c r="ALU153" s="266"/>
      <c r="ALV153" s="266"/>
      <c r="ALW153" s="266"/>
      <c r="ALX153" s="266"/>
      <c r="ALY153" s="266"/>
      <c r="ALZ153" s="266"/>
      <c r="AMA153" s="266"/>
      <c r="AMB153" s="266"/>
      <c r="AMC153" s="266"/>
      <c r="AMD153" s="266"/>
      <c r="AME153" s="266"/>
      <c r="AMF153" s="266"/>
      <c r="AMG153" s="266"/>
      <c r="AMH153" s="266"/>
      <c r="AMI153" s="266"/>
      <c r="AMJ153" s="266"/>
      <c r="AMK153" s="266"/>
      <c r="AML153" s="266"/>
      <c r="AMM153" s="266"/>
      <c r="AMN153" s="266"/>
      <c r="AMO153" s="266"/>
      <c r="AMP153" s="266"/>
      <c r="AMQ153" s="266"/>
      <c r="AMR153" s="266"/>
      <c r="AMS153" s="266"/>
      <c r="AMT153" s="266"/>
      <c r="AMU153" s="266"/>
      <c r="AMV153" s="266"/>
      <c r="AMW153" s="266"/>
      <c r="AMX153" s="266"/>
      <c r="AMY153" s="266"/>
      <c r="AMZ153" s="266"/>
      <c r="ANA153" s="266"/>
      <c r="ANB153" s="266"/>
      <c r="ANC153" s="266"/>
      <c r="AND153" s="266"/>
      <c r="ANE153" s="266"/>
      <c r="ANF153" s="266"/>
      <c r="ANG153" s="266"/>
      <c r="ANH153" s="266"/>
      <c r="ANI153" s="266"/>
      <c r="ANJ153" s="266"/>
      <c r="ANK153" s="266"/>
      <c r="ANL153" s="266"/>
      <c r="ANM153" s="266"/>
      <c r="ANN153" s="266"/>
      <c r="ANO153" s="266"/>
      <c r="ANP153" s="266"/>
      <c r="ANQ153" s="266"/>
      <c r="ANR153" s="266"/>
      <c r="ANS153" s="266"/>
      <c r="ANT153" s="266"/>
      <c r="ANU153" s="266"/>
      <c r="ANV153" s="266"/>
      <c r="ANW153" s="266"/>
      <c r="ANX153" s="266"/>
      <c r="ANY153" s="266"/>
      <c r="ANZ153" s="266"/>
      <c r="AOA153" s="266"/>
      <c r="AOB153" s="266"/>
      <c r="AOC153" s="266"/>
      <c r="AOD153" s="266"/>
      <c r="AOE153" s="266"/>
      <c r="AOF153" s="266"/>
      <c r="AOG153" s="266"/>
      <c r="AOH153" s="266"/>
      <c r="AOI153" s="266"/>
      <c r="AOJ153" s="266"/>
      <c r="AOK153" s="266"/>
      <c r="AOL153" s="266"/>
      <c r="AOM153" s="266"/>
      <c r="AON153" s="266"/>
      <c r="AOO153" s="266"/>
      <c r="AOP153" s="266"/>
      <c r="AOQ153" s="266"/>
      <c r="AOR153" s="266"/>
      <c r="AOS153" s="266"/>
      <c r="AOT153" s="266"/>
      <c r="AOU153" s="266"/>
      <c r="AOV153" s="266"/>
      <c r="AOW153" s="266"/>
      <c r="AOX153" s="266"/>
      <c r="AOY153" s="266"/>
      <c r="AOZ153" s="266"/>
      <c r="APA153" s="266"/>
      <c r="APB153" s="266"/>
      <c r="APC153" s="266"/>
      <c r="APD153" s="266"/>
      <c r="APE153" s="266"/>
      <c r="APF153" s="266"/>
      <c r="APG153" s="266"/>
      <c r="APH153" s="266"/>
      <c r="API153" s="266"/>
      <c r="APJ153" s="266"/>
      <c r="APK153" s="266"/>
      <c r="APL153" s="266"/>
      <c r="APM153" s="266"/>
      <c r="APN153" s="266"/>
      <c r="APO153" s="266"/>
      <c r="APP153" s="266"/>
      <c r="APQ153" s="266"/>
      <c r="APR153" s="266"/>
      <c r="APS153" s="266"/>
      <c r="APT153" s="266"/>
      <c r="APU153" s="266"/>
      <c r="APV153" s="266"/>
      <c r="APW153" s="266"/>
      <c r="APX153" s="266"/>
      <c r="APY153" s="266"/>
      <c r="APZ153" s="266"/>
      <c r="AQA153" s="266"/>
      <c r="AQB153" s="266"/>
      <c r="AQC153" s="266"/>
      <c r="AQD153" s="266"/>
      <c r="AQE153" s="266"/>
      <c r="AQF153" s="266"/>
      <c r="AQG153" s="266"/>
      <c r="AQH153" s="266"/>
      <c r="AQI153" s="266"/>
      <c r="AQJ153" s="266"/>
      <c r="AQK153" s="266"/>
      <c r="AQL153" s="266"/>
      <c r="AQM153" s="266"/>
      <c r="AQN153" s="266"/>
      <c r="AQO153" s="266"/>
      <c r="AQP153" s="266"/>
      <c r="AQQ153" s="266"/>
      <c r="AQR153" s="266"/>
      <c r="AQS153" s="266"/>
      <c r="AQT153" s="266"/>
      <c r="AQU153" s="266"/>
      <c r="AQV153" s="266"/>
      <c r="AQW153" s="266"/>
      <c r="AQX153" s="266"/>
      <c r="AQY153" s="266"/>
      <c r="AQZ153" s="266"/>
      <c r="ARA153" s="266"/>
      <c r="ARB153" s="266"/>
      <c r="ARC153" s="266"/>
      <c r="ARD153" s="266"/>
      <c r="ARE153" s="266"/>
      <c r="ARF153" s="266"/>
      <c r="ARG153" s="266"/>
      <c r="ARH153" s="266"/>
      <c r="ARI153" s="266"/>
      <c r="ARJ153" s="266"/>
      <c r="ARK153" s="266"/>
      <c r="ARL153" s="266"/>
      <c r="ARM153" s="266"/>
      <c r="ARN153" s="266"/>
      <c r="ARO153" s="266"/>
      <c r="ARP153" s="266"/>
      <c r="ARQ153" s="266"/>
      <c r="ARR153" s="266"/>
      <c r="ARS153" s="266"/>
      <c r="ART153" s="266"/>
      <c r="ARU153" s="266"/>
      <c r="ARV153" s="266"/>
      <c r="ARW153" s="266"/>
      <c r="ARX153" s="266"/>
      <c r="ARY153" s="266"/>
      <c r="ARZ153" s="266"/>
      <c r="ASA153" s="266"/>
      <c r="ASB153" s="266"/>
      <c r="ASC153" s="266"/>
      <c r="ASD153" s="266"/>
      <c r="ASE153" s="266"/>
      <c r="ASF153" s="266"/>
      <c r="ASG153" s="266"/>
      <c r="ASH153" s="266"/>
      <c r="ASI153" s="266"/>
      <c r="ASJ153" s="266"/>
      <c r="ASK153" s="266"/>
      <c r="ASL153" s="266"/>
      <c r="ASM153" s="266"/>
      <c r="ASN153" s="266"/>
      <c r="ASO153" s="266"/>
      <c r="ASP153" s="266"/>
      <c r="ASQ153" s="266"/>
      <c r="ASR153" s="266"/>
      <c r="ASS153" s="266"/>
      <c r="AST153" s="266"/>
      <c r="ASU153" s="266"/>
      <c r="ASV153" s="266"/>
      <c r="ASW153" s="266"/>
      <c r="ASX153" s="266"/>
      <c r="ASY153" s="266"/>
      <c r="ASZ153" s="266"/>
      <c r="ATA153" s="266"/>
      <c r="ATB153" s="266"/>
      <c r="ATC153" s="266"/>
      <c r="ATD153" s="266"/>
      <c r="ATE153" s="266"/>
      <c r="ATF153" s="266"/>
      <c r="ATG153" s="266"/>
      <c r="ATH153" s="266"/>
      <c r="ATI153" s="266"/>
      <c r="ATJ153" s="266"/>
      <c r="ATK153" s="266"/>
      <c r="ATL153" s="266"/>
      <c r="ATM153" s="266"/>
      <c r="ATN153" s="266"/>
      <c r="ATO153" s="266"/>
      <c r="ATP153" s="266"/>
      <c r="ATQ153" s="266"/>
      <c r="ATR153" s="266"/>
      <c r="ATS153" s="266"/>
      <c r="ATT153" s="266"/>
      <c r="ATU153" s="266"/>
      <c r="ATV153" s="266"/>
      <c r="ATW153" s="266"/>
      <c r="ATX153" s="266"/>
      <c r="ATY153" s="266"/>
      <c r="ATZ153" s="266"/>
      <c r="AUA153" s="266"/>
      <c r="AUB153" s="266"/>
      <c r="AUC153" s="266"/>
      <c r="AUD153" s="266"/>
      <c r="AUE153" s="266"/>
      <c r="AUF153" s="266"/>
      <c r="AUG153" s="266"/>
      <c r="AUH153" s="266"/>
      <c r="AUI153" s="266"/>
      <c r="AUJ153" s="266"/>
      <c r="AUK153" s="266"/>
      <c r="AUL153" s="266"/>
      <c r="AUM153" s="266"/>
      <c r="AUN153" s="266"/>
      <c r="AUO153" s="266"/>
      <c r="AUP153" s="266"/>
      <c r="AUQ153" s="266"/>
      <c r="AUR153" s="266"/>
      <c r="AUS153" s="266"/>
      <c r="AUT153" s="266"/>
      <c r="AUU153" s="266"/>
      <c r="AUV153" s="266"/>
      <c r="AUW153" s="266"/>
      <c r="AUX153" s="266"/>
      <c r="AUY153" s="266"/>
      <c r="AUZ153" s="266"/>
      <c r="AVA153" s="266"/>
      <c r="AVB153" s="266"/>
      <c r="AVC153" s="266"/>
      <c r="AVD153" s="266"/>
      <c r="AVE153" s="266"/>
      <c r="AVF153" s="266"/>
      <c r="AVG153" s="266"/>
      <c r="AVH153" s="266"/>
      <c r="AVI153" s="266"/>
      <c r="AVJ153" s="266"/>
      <c r="AVK153" s="266"/>
      <c r="AVL153" s="266"/>
      <c r="AVM153" s="266"/>
      <c r="AVN153" s="266"/>
      <c r="AVO153" s="266"/>
      <c r="AVP153" s="266"/>
      <c r="AVQ153" s="266"/>
      <c r="AVR153" s="266"/>
      <c r="AVS153" s="266"/>
      <c r="AVT153" s="266"/>
      <c r="AVU153" s="266"/>
      <c r="AVV153" s="266"/>
      <c r="AVW153" s="266"/>
      <c r="AVX153" s="266"/>
      <c r="AVY153" s="266"/>
      <c r="AVZ153" s="266"/>
      <c r="AWA153" s="266"/>
      <c r="AWB153" s="266"/>
      <c r="AWC153" s="266"/>
      <c r="AWD153" s="266"/>
      <c r="AWE153" s="266"/>
      <c r="AWF153" s="266"/>
      <c r="AWG153" s="266"/>
      <c r="AWH153" s="266"/>
      <c r="AWI153" s="266"/>
      <c r="AWJ153" s="266"/>
      <c r="AWK153" s="266"/>
      <c r="AWL153" s="266"/>
      <c r="AWM153" s="266"/>
      <c r="AWN153" s="266"/>
      <c r="AWO153" s="266"/>
      <c r="AWP153" s="266"/>
      <c r="AWQ153" s="266"/>
      <c r="AWR153" s="266"/>
      <c r="AWS153" s="266"/>
      <c r="AWT153" s="266"/>
      <c r="AWU153" s="266"/>
      <c r="AWV153" s="266"/>
      <c r="AWW153" s="266"/>
      <c r="AWX153" s="266"/>
      <c r="AWY153" s="266"/>
      <c r="AWZ153" s="266"/>
      <c r="AXA153" s="266"/>
      <c r="AXB153" s="266"/>
      <c r="AXC153" s="266"/>
      <c r="AXD153" s="266"/>
      <c r="AXE153" s="266"/>
      <c r="AXF153" s="266"/>
      <c r="AXG153" s="266"/>
      <c r="AXH153" s="266"/>
      <c r="AXI153" s="266"/>
      <c r="AXJ153" s="266"/>
      <c r="AXK153" s="266"/>
      <c r="AXL153" s="266"/>
      <c r="AXM153" s="266"/>
      <c r="AXN153" s="266"/>
      <c r="AXO153" s="266"/>
      <c r="AXP153" s="266"/>
      <c r="AXQ153" s="266"/>
      <c r="AXR153" s="266"/>
      <c r="AXS153" s="266"/>
      <c r="AXT153" s="266"/>
      <c r="AXU153" s="266"/>
      <c r="AXV153" s="266"/>
      <c r="AXW153" s="266"/>
      <c r="AXX153" s="266"/>
      <c r="AXY153" s="266"/>
      <c r="AXZ153" s="266"/>
      <c r="AYA153" s="266"/>
      <c r="AYB153" s="266"/>
      <c r="AYC153" s="266"/>
      <c r="AYD153" s="266"/>
      <c r="AYE153" s="266"/>
      <c r="AYF153" s="266"/>
      <c r="AYG153" s="266"/>
      <c r="AYH153" s="266"/>
      <c r="AYI153" s="266"/>
      <c r="AYJ153" s="266"/>
      <c r="AYK153" s="266"/>
      <c r="AYL153" s="266"/>
      <c r="AYM153" s="266"/>
      <c r="AYN153" s="266"/>
      <c r="AYO153" s="266"/>
      <c r="AYP153" s="266"/>
      <c r="AYQ153" s="266"/>
      <c r="AYR153" s="266"/>
      <c r="AYS153" s="266"/>
      <c r="AYT153" s="266"/>
      <c r="AYU153" s="266"/>
      <c r="AYV153" s="266"/>
      <c r="AYW153" s="266"/>
      <c r="AYX153" s="266"/>
      <c r="AYY153" s="266"/>
      <c r="AYZ153" s="266"/>
      <c r="AZA153" s="266"/>
      <c r="AZB153" s="266"/>
      <c r="AZC153" s="266"/>
      <c r="AZD153" s="266"/>
      <c r="AZE153" s="266"/>
      <c r="AZF153" s="266"/>
      <c r="AZG153" s="266"/>
      <c r="AZH153" s="266"/>
      <c r="AZI153" s="266"/>
      <c r="AZJ153" s="266"/>
      <c r="AZK153" s="266"/>
      <c r="AZL153" s="266"/>
      <c r="AZM153" s="266"/>
      <c r="AZN153" s="266"/>
      <c r="AZO153" s="266"/>
      <c r="AZP153" s="266"/>
      <c r="AZQ153" s="266"/>
      <c r="AZR153" s="266"/>
      <c r="AZS153" s="266"/>
      <c r="AZT153" s="266"/>
      <c r="AZU153" s="266"/>
      <c r="AZV153" s="266"/>
      <c r="AZW153" s="266"/>
      <c r="AZX153" s="266"/>
      <c r="AZY153" s="266"/>
      <c r="AZZ153" s="266"/>
      <c r="BAA153" s="266"/>
      <c r="BAB153" s="266"/>
      <c r="BAC153" s="266"/>
      <c r="BAD153" s="266"/>
      <c r="BAE153" s="266"/>
      <c r="BAF153" s="266"/>
      <c r="BAG153" s="266"/>
      <c r="BAH153" s="266"/>
      <c r="BAI153" s="266"/>
      <c r="BAJ153" s="266"/>
      <c r="BAK153" s="266"/>
      <c r="BAL153" s="266"/>
      <c r="BAM153" s="266"/>
      <c r="BAN153" s="266"/>
      <c r="BAO153" s="266"/>
      <c r="BAP153" s="266"/>
      <c r="BAQ153" s="266"/>
      <c r="BAR153" s="266"/>
      <c r="BAS153" s="266"/>
      <c r="BAT153" s="266"/>
      <c r="BAU153" s="266"/>
      <c r="BAV153" s="266"/>
      <c r="BAW153" s="266"/>
      <c r="BAX153" s="266"/>
      <c r="BAY153" s="266"/>
      <c r="BAZ153" s="266"/>
      <c r="BBA153" s="266"/>
      <c r="BBB153" s="266"/>
      <c r="BBC153" s="266"/>
      <c r="BBD153" s="266"/>
      <c r="BBE153" s="266"/>
      <c r="BBF153" s="266"/>
      <c r="BBG153" s="266"/>
      <c r="BBH153" s="266"/>
      <c r="BBI153" s="266"/>
      <c r="BBJ153" s="266"/>
      <c r="BBK153" s="266"/>
      <c r="BBL153" s="266"/>
      <c r="BBM153" s="266"/>
      <c r="BBN153" s="266"/>
      <c r="BBO153" s="266"/>
      <c r="BBP153" s="266"/>
      <c r="BBQ153" s="266"/>
      <c r="BBR153" s="266"/>
      <c r="BBS153" s="266"/>
      <c r="BBT153" s="266"/>
      <c r="BBU153" s="266"/>
      <c r="BBV153" s="266"/>
      <c r="BBW153" s="266"/>
      <c r="BBX153" s="266"/>
      <c r="BBY153" s="266"/>
      <c r="BBZ153" s="266"/>
      <c r="BCA153" s="266"/>
      <c r="BCB153" s="266"/>
      <c r="BCC153" s="266"/>
      <c r="BCD153" s="266"/>
      <c r="BCE153" s="266"/>
      <c r="BCF153" s="266"/>
      <c r="BCG153" s="266"/>
      <c r="BCH153" s="266"/>
      <c r="BCI153" s="266"/>
      <c r="BCJ153" s="266"/>
      <c r="BCK153" s="266"/>
      <c r="BCL153" s="266"/>
      <c r="BCM153" s="266"/>
      <c r="BCN153" s="266"/>
      <c r="BCO153" s="266"/>
      <c r="BCP153" s="266"/>
      <c r="BCQ153" s="266"/>
      <c r="BCR153" s="266"/>
      <c r="BCS153" s="266"/>
      <c r="BCT153" s="266"/>
      <c r="BCU153" s="266"/>
      <c r="BCV153" s="266"/>
      <c r="BCW153" s="266"/>
      <c r="BCX153" s="266"/>
      <c r="BCY153" s="266"/>
      <c r="BCZ153" s="266"/>
      <c r="BDA153" s="266"/>
      <c r="BDB153" s="266"/>
      <c r="BDC153" s="266"/>
      <c r="BDD153" s="266"/>
      <c r="BDE153" s="266"/>
      <c r="BDF153" s="266"/>
      <c r="BDG153" s="266"/>
      <c r="BDH153" s="266"/>
      <c r="BDI153" s="266"/>
      <c r="BDJ153" s="266"/>
      <c r="BDK153" s="266"/>
      <c r="BDL153" s="266"/>
      <c r="BDM153" s="266"/>
      <c r="BDN153" s="266"/>
      <c r="BDO153" s="266"/>
      <c r="BDP153" s="266"/>
      <c r="BDQ153" s="266"/>
      <c r="BDR153" s="266"/>
      <c r="BDS153" s="266"/>
      <c r="BDT153" s="266"/>
      <c r="BDU153" s="266"/>
      <c r="BDV153" s="266"/>
      <c r="BDW153" s="266"/>
      <c r="BDX153" s="266"/>
      <c r="BDY153" s="266"/>
      <c r="BDZ153" s="266"/>
      <c r="BEA153" s="266"/>
      <c r="BEB153" s="266"/>
      <c r="BEC153" s="266"/>
      <c r="BED153" s="266"/>
      <c r="BEE153" s="266"/>
      <c r="BEF153" s="266"/>
      <c r="BEG153" s="266"/>
      <c r="BEH153" s="266"/>
      <c r="BEI153" s="266"/>
      <c r="BEJ153" s="266"/>
      <c r="BEK153" s="266"/>
      <c r="BEL153" s="266"/>
      <c r="BEM153" s="266"/>
      <c r="BEN153" s="266"/>
      <c r="BEO153" s="266"/>
      <c r="BEP153" s="266"/>
      <c r="BEQ153" s="266"/>
      <c r="BER153" s="266"/>
      <c r="BES153" s="266"/>
      <c r="BET153" s="266"/>
      <c r="BEU153" s="266"/>
      <c r="BEV153" s="266"/>
      <c r="BEW153" s="266"/>
      <c r="BEX153" s="266"/>
      <c r="BEY153" s="266"/>
      <c r="BEZ153" s="266"/>
      <c r="BFA153" s="266"/>
      <c r="BFB153" s="266"/>
      <c r="BFC153" s="266"/>
      <c r="BFD153" s="266"/>
      <c r="BFE153" s="266"/>
      <c r="BFF153" s="266"/>
      <c r="BFG153" s="266"/>
      <c r="BFH153" s="266"/>
      <c r="BFI153" s="266"/>
      <c r="BFJ153" s="266"/>
      <c r="BFK153" s="266"/>
      <c r="BFL153" s="266"/>
      <c r="BFM153" s="266"/>
      <c r="BFN153" s="266"/>
      <c r="BFO153" s="266"/>
      <c r="BFP153" s="266"/>
      <c r="BFQ153" s="266"/>
      <c r="BFR153" s="266"/>
      <c r="BFS153" s="266"/>
      <c r="BFT153" s="266"/>
      <c r="BFU153" s="266"/>
      <c r="BFV153" s="266"/>
      <c r="BFW153" s="266"/>
      <c r="BFX153" s="266"/>
      <c r="BFY153" s="266"/>
      <c r="BFZ153" s="266"/>
      <c r="BGA153" s="266"/>
      <c r="BGB153" s="266"/>
      <c r="BGC153" s="266"/>
      <c r="BGD153" s="266"/>
      <c r="BGE153" s="266"/>
      <c r="BGF153" s="266"/>
      <c r="BGG153" s="266"/>
      <c r="BGH153" s="266"/>
      <c r="BGI153" s="266"/>
      <c r="BGJ153" s="266"/>
      <c r="BGK153" s="266"/>
      <c r="BGL153" s="266"/>
      <c r="BGM153" s="266"/>
      <c r="BGN153" s="266"/>
      <c r="BGO153" s="266"/>
      <c r="BGP153" s="266"/>
      <c r="BGQ153" s="266"/>
      <c r="BGR153" s="266"/>
      <c r="BGS153" s="266"/>
      <c r="BGT153" s="266"/>
      <c r="BGU153" s="266"/>
      <c r="BGV153" s="266"/>
      <c r="BGW153" s="266"/>
      <c r="BGX153" s="266"/>
      <c r="BGY153" s="266"/>
      <c r="BGZ153" s="266"/>
      <c r="BHA153" s="266"/>
      <c r="BHB153" s="266"/>
      <c r="BHC153" s="266"/>
      <c r="BHD153" s="266"/>
      <c r="BHE153" s="266"/>
      <c r="BHF153" s="266"/>
      <c r="BHG153" s="266"/>
      <c r="BHH153" s="266"/>
      <c r="BHI153" s="266"/>
      <c r="BHJ153" s="266"/>
      <c r="BHK153" s="266"/>
      <c r="BHL153" s="266"/>
      <c r="BHM153" s="266"/>
      <c r="BHN153" s="266"/>
      <c r="BHO153" s="266"/>
      <c r="BHP153" s="266"/>
      <c r="BHQ153" s="266"/>
      <c r="BHR153" s="266"/>
      <c r="BHS153" s="266"/>
      <c r="BHT153" s="266"/>
      <c r="BHU153" s="266"/>
      <c r="BHV153" s="266"/>
      <c r="BHW153" s="266"/>
      <c r="BHX153" s="266"/>
      <c r="BHY153" s="266"/>
      <c r="BHZ153" s="266"/>
      <c r="BIA153" s="266"/>
      <c r="BIB153" s="266"/>
      <c r="BIC153" s="266"/>
      <c r="BID153" s="266"/>
      <c r="BIE153" s="266"/>
      <c r="BIF153" s="266"/>
      <c r="BIG153" s="266"/>
      <c r="BIH153" s="266"/>
      <c r="BII153" s="266"/>
      <c r="BIJ153" s="266"/>
      <c r="BIK153" s="266"/>
      <c r="BIL153" s="266"/>
      <c r="BIM153" s="266"/>
      <c r="BIN153" s="266"/>
      <c r="BIO153" s="266"/>
      <c r="BIP153" s="266"/>
      <c r="BIQ153" s="266"/>
      <c r="BIR153" s="266"/>
      <c r="BIS153" s="266"/>
      <c r="BIT153" s="266"/>
      <c r="BIU153" s="266"/>
      <c r="BIV153" s="266"/>
      <c r="BIW153" s="266"/>
      <c r="BIX153" s="266"/>
      <c r="BIY153" s="266"/>
      <c r="BIZ153" s="266"/>
      <c r="BJA153" s="266"/>
      <c r="BJB153" s="266"/>
      <c r="BJC153" s="266"/>
      <c r="BJD153" s="266"/>
      <c r="BJE153" s="266"/>
      <c r="BJF153" s="266"/>
      <c r="BJG153" s="266"/>
      <c r="BJH153" s="266"/>
      <c r="BJI153" s="266"/>
      <c r="BJJ153" s="266"/>
      <c r="BJK153" s="266"/>
      <c r="BJL153" s="266"/>
      <c r="BJM153" s="266"/>
      <c r="BJN153" s="266"/>
      <c r="BJO153" s="266"/>
      <c r="BJP153" s="266"/>
      <c r="BJQ153" s="266"/>
      <c r="BJR153" s="266"/>
      <c r="BJS153" s="266"/>
      <c r="BJT153" s="266"/>
      <c r="BJU153" s="266"/>
      <c r="BJV153" s="266"/>
      <c r="BJW153" s="266"/>
      <c r="BJX153" s="266"/>
      <c r="BJY153" s="266"/>
      <c r="BJZ153" s="266"/>
      <c r="BKA153" s="266"/>
      <c r="BKB153" s="266"/>
      <c r="BKC153" s="266"/>
      <c r="BKD153" s="266"/>
      <c r="BKE153" s="266"/>
      <c r="BKF153" s="266"/>
      <c r="BKG153" s="266"/>
      <c r="BKH153" s="266"/>
      <c r="BKI153" s="266"/>
      <c r="BKJ153" s="266"/>
      <c r="BKK153" s="266"/>
      <c r="BKL153" s="266"/>
      <c r="BKM153" s="266"/>
      <c r="BKN153" s="266"/>
      <c r="BKO153" s="266"/>
      <c r="BKP153" s="266"/>
      <c r="BKQ153" s="266"/>
      <c r="BKR153" s="266"/>
      <c r="BKS153" s="266"/>
      <c r="BKT153" s="266"/>
      <c r="BKU153" s="266"/>
      <c r="BKV153" s="266"/>
      <c r="BKW153" s="266"/>
      <c r="BKX153" s="266"/>
      <c r="BKY153" s="266"/>
      <c r="BKZ153" s="266"/>
      <c r="BLA153" s="266"/>
      <c r="BLB153" s="266"/>
      <c r="BLC153" s="266"/>
      <c r="BLD153" s="266"/>
      <c r="BLE153" s="266"/>
      <c r="BLF153" s="266"/>
      <c r="BLG153" s="266"/>
      <c r="BLH153" s="266"/>
      <c r="BLI153" s="266"/>
      <c r="BLJ153" s="266"/>
      <c r="BLK153" s="266"/>
      <c r="BLL153" s="266"/>
      <c r="BLM153" s="266"/>
      <c r="BLN153" s="266"/>
      <c r="BLO153" s="266"/>
      <c r="BLP153" s="266"/>
      <c r="BLQ153" s="266"/>
      <c r="BLR153" s="266"/>
      <c r="BLS153" s="266"/>
      <c r="BLT153" s="266"/>
      <c r="BLU153" s="266"/>
      <c r="BLV153" s="266"/>
      <c r="BLW153" s="266"/>
      <c r="BLX153" s="266"/>
      <c r="BLY153" s="266"/>
      <c r="BLZ153" s="266"/>
      <c r="BMA153" s="266"/>
      <c r="BMB153" s="266"/>
      <c r="BMC153" s="266"/>
      <c r="BMD153" s="266"/>
      <c r="BME153" s="266"/>
      <c r="BMF153" s="266"/>
      <c r="BMG153" s="266"/>
      <c r="BMH153" s="266"/>
      <c r="BMI153" s="266"/>
      <c r="BMJ153" s="266"/>
      <c r="BMK153" s="266"/>
      <c r="BML153" s="266"/>
      <c r="BMM153" s="266"/>
      <c r="BMN153" s="266"/>
      <c r="BMO153" s="266"/>
      <c r="BMP153" s="266"/>
      <c r="BMQ153" s="266"/>
      <c r="BMR153" s="266"/>
      <c r="BMS153" s="266"/>
      <c r="BMT153" s="266"/>
      <c r="BMU153" s="266"/>
      <c r="BMV153" s="266"/>
      <c r="BMW153" s="266"/>
      <c r="BMX153" s="266"/>
      <c r="BMY153" s="266"/>
      <c r="BMZ153" s="266"/>
      <c r="BNA153" s="266"/>
      <c r="BNB153" s="266"/>
      <c r="BNC153" s="266"/>
      <c r="BND153" s="266"/>
      <c r="BNE153" s="266"/>
      <c r="BNF153" s="266"/>
      <c r="BNG153" s="266"/>
      <c r="BNH153" s="266"/>
      <c r="BNI153" s="266"/>
      <c r="BNJ153" s="266"/>
      <c r="BNK153" s="266"/>
      <c r="BNL153" s="266"/>
      <c r="BNM153" s="266"/>
      <c r="BNN153" s="266"/>
      <c r="BNO153" s="266"/>
      <c r="BNP153" s="266"/>
      <c r="BNQ153" s="266"/>
      <c r="BNR153" s="266"/>
      <c r="BNS153" s="266"/>
      <c r="BNT153" s="266"/>
      <c r="BNU153" s="266"/>
      <c r="BNV153" s="266"/>
      <c r="BNW153" s="266"/>
      <c r="BNX153" s="266"/>
      <c r="BNY153" s="266"/>
      <c r="BNZ153" s="266"/>
      <c r="BOA153" s="266"/>
      <c r="BOB153" s="266"/>
      <c r="BOC153" s="266"/>
      <c r="BOD153" s="266"/>
      <c r="BOE153" s="266"/>
      <c r="BOF153" s="266"/>
      <c r="BOG153" s="266"/>
      <c r="BOH153" s="266"/>
      <c r="BOI153" s="266"/>
      <c r="BOJ153" s="266"/>
      <c r="BOK153" s="266"/>
      <c r="BOL153" s="266"/>
      <c r="BOM153" s="266"/>
      <c r="BON153" s="266"/>
      <c r="BOO153" s="266"/>
      <c r="BOP153" s="266"/>
      <c r="BOQ153" s="266"/>
      <c r="BOR153" s="266"/>
      <c r="BOS153" s="266"/>
      <c r="BOT153" s="266"/>
      <c r="BOU153" s="266"/>
      <c r="BOV153" s="266"/>
      <c r="BOW153" s="266"/>
      <c r="BOX153" s="266"/>
      <c r="BOY153" s="266"/>
      <c r="BOZ153" s="266"/>
      <c r="BPA153" s="266"/>
      <c r="BPB153" s="266"/>
      <c r="BPC153" s="266"/>
      <c r="BPD153" s="266"/>
      <c r="BPE153" s="266"/>
      <c r="BPF153" s="266"/>
      <c r="BPG153" s="266"/>
      <c r="BPH153" s="266"/>
      <c r="BPI153" s="266"/>
      <c r="BPJ153" s="266"/>
      <c r="BPK153" s="266"/>
      <c r="BPL153" s="266"/>
      <c r="BPM153" s="266"/>
      <c r="BPN153" s="266"/>
      <c r="BPO153" s="266"/>
      <c r="BPP153" s="266"/>
      <c r="BPQ153" s="266"/>
      <c r="BPR153" s="266"/>
      <c r="BPS153" s="266"/>
      <c r="BPT153" s="266"/>
      <c r="BPU153" s="266"/>
      <c r="BPV153" s="266"/>
      <c r="BPW153" s="266"/>
      <c r="BPX153" s="266"/>
      <c r="BPY153" s="266"/>
      <c r="BPZ153" s="266"/>
      <c r="BQA153" s="266"/>
      <c r="BQB153" s="266"/>
      <c r="BQC153" s="266"/>
      <c r="BQD153" s="266"/>
      <c r="BQE153" s="266"/>
      <c r="BQF153" s="266"/>
      <c r="BQG153" s="266"/>
      <c r="BQH153" s="266"/>
      <c r="BQI153" s="266"/>
      <c r="BQJ153" s="266"/>
      <c r="BQK153" s="266"/>
      <c r="BQL153" s="266"/>
      <c r="BQM153" s="266"/>
      <c r="BQN153" s="266"/>
      <c r="BQO153" s="266"/>
      <c r="BQP153" s="266"/>
      <c r="BQQ153" s="266"/>
      <c r="BQR153" s="266"/>
      <c r="BQS153" s="266"/>
      <c r="BQT153" s="266"/>
      <c r="BQU153" s="266"/>
      <c r="BQV153" s="266"/>
      <c r="BQW153" s="266"/>
      <c r="BQX153" s="266"/>
      <c r="BQY153" s="266"/>
      <c r="BQZ153" s="266"/>
      <c r="BRA153" s="266"/>
      <c r="BRB153" s="266"/>
      <c r="BRC153" s="266"/>
      <c r="BRD153" s="266"/>
      <c r="BRE153" s="266"/>
      <c r="BRF153" s="266"/>
      <c r="BRG153" s="266"/>
      <c r="BRH153" s="266"/>
      <c r="BRI153" s="266"/>
      <c r="BRJ153" s="266"/>
      <c r="BRK153" s="266"/>
      <c r="BRL153" s="266"/>
      <c r="BRM153" s="266"/>
      <c r="BRN153" s="266"/>
      <c r="BRO153" s="266"/>
      <c r="BRP153" s="266"/>
      <c r="BRQ153" s="266"/>
      <c r="BRR153" s="266"/>
      <c r="BRS153" s="266"/>
      <c r="BRT153" s="266"/>
      <c r="BRU153" s="266"/>
      <c r="BRV153" s="266"/>
      <c r="BRW153" s="266"/>
      <c r="BRX153" s="266"/>
      <c r="BRY153" s="266"/>
      <c r="BRZ153" s="266"/>
      <c r="BSA153" s="266"/>
      <c r="BSB153" s="266"/>
      <c r="BSC153" s="266"/>
      <c r="BSD153" s="266"/>
      <c r="BSE153" s="266"/>
      <c r="BSF153" s="266"/>
      <c r="BSG153" s="266"/>
      <c r="BSH153" s="266"/>
      <c r="BSI153" s="266"/>
      <c r="BSJ153" s="266"/>
      <c r="BSK153" s="266"/>
      <c r="BSL153" s="266"/>
      <c r="BSM153" s="266"/>
      <c r="BSN153" s="266"/>
      <c r="BSO153" s="266"/>
      <c r="BSP153" s="266"/>
      <c r="BSQ153" s="266"/>
      <c r="BSR153" s="266"/>
      <c r="BSS153" s="266"/>
      <c r="BST153" s="266"/>
      <c r="BSU153" s="266"/>
      <c r="BSV153" s="266"/>
      <c r="BSW153" s="266"/>
      <c r="BSX153" s="266"/>
      <c r="BSY153" s="266"/>
      <c r="BSZ153" s="266"/>
      <c r="BTA153" s="266"/>
      <c r="BTB153" s="266"/>
      <c r="BTC153" s="266"/>
      <c r="BTD153" s="266"/>
      <c r="BTE153" s="266"/>
      <c r="BTF153" s="266"/>
      <c r="BTG153" s="266"/>
      <c r="BTH153" s="266"/>
      <c r="BTI153" s="266"/>
      <c r="BTJ153" s="266"/>
      <c r="BTK153" s="266"/>
      <c r="BTL153" s="266"/>
      <c r="BTM153" s="266"/>
      <c r="BTN153" s="266"/>
      <c r="BTO153" s="266"/>
      <c r="BTP153" s="266"/>
      <c r="BTQ153" s="266"/>
      <c r="BTR153" s="266"/>
      <c r="BTS153" s="266"/>
      <c r="BTT153" s="266"/>
      <c r="BTU153" s="266"/>
      <c r="BTV153" s="266"/>
      <c r="BTW153" s="266"/>
      <c r="BTX153" s="266"/>
      <c r="BTY153" s="266"/>
      <c r="BTZ153" s="266"/>
      <c r="BUA153" s="266"/>
      <c r="BUB153" s="266"/>
      <c r="BUC153" s="266"/>
      <c r="BUD153" s="266"/>
      <c r="BUE153" s="266"/>
      <c r="BUF153" s="266"/>
      <c r="BUG153" s="266"/>
      <c r="BUH153" s="266"/>
      <c r="BUI153" s="266"/>
      <c r="BUJ153" s="266"/>
      <c r="BUK153" s="266"/>
      <c r="BUL153" s="266"/>
      <c r="BUM153" s="266"/>
      <c r="BUN153" s="266"/>
      <c r="BUO153" s="266"/>
      <c r="BUP153" s="266"/>
      <c r="BUQ153" s="266"/>
      <c r="BUR153" s="266"/>
      <c r="BUS153" s="266"/>
      <c r="BUT153" s="266"/>
      <c r="BUU153" s="266"/>
      <c r="BUV153" s="266"/>
      <c r="BUW153" s="266"/>
      <c r="BUX153" s="266"/>
      <c r="BUY153" s="266"/>
      <c r="BUZ153" s="266"/>
      <c r="BVA153" s="266"/>
      <c r="BVB153" s="266"/>
      <c r="BVC153" s="266"/>
      <c r="BVD153" s="266"/>
      <c r="BVE153" s="266"/>
      <c r="BVF153" s="266"/>
      <c r="BVG153" s="266"/>
      <c r="BVH153" s="266"/>
      <c r="BVI153" s="266"/>
      <c r="BVJ153" s="266"/>
      <c r="BVK153" s="266"/>
      <c r="BVL153" s="266"/>
      <c r="BVM153" s="266"/>
      <c r="BVN153" s="266"/>
      <c r="BVO153" s="266"/>
      <c r="BVP153" s="266"/>
      <c r="BVQ153" s="266"/>
      <c r="BVR153" s="266"/>
      <c r="BVS153" s="266"/>
      <c r="BVT153" s="266"/>
      <c r="BVU153" s="266"/>
      <c r="BVV153" s="266"/>
      <c r="BVW153" s="266"/>
      <c r="BVX153" s="266"/>
      <c r="BVY153" s="266"/>
      <c r="BVZ153" s="266"/>
      <c r="BWA153" s="266"/>
      <c r="BWB153" s="266"/>
      <c r="BWC153" s="266"/>
      <c r="BWD153" s="266"/>
      <c r="BWE153" s="266"/>
      <c r="BWF153" s="266"/>
      <c r="BWG153" s="266"/>
      <c r="BWH153" s="266"/>
      <c r="BWI153" s="266"/>
      <c r="BWJ153" s="266"/>
      <c r="BWK153" s="266"/>
      <c r="BWL153" s="266"/>
      <c r="BWM153" s="266"/>
      <c r="BWN153" s="266"/>
      <c r="BWO153" s="266"/>
      <c r="BWP153" s="266"/>
      <c r="BWQ153" s="266"/>
      <c r="BWR153" s="266"/>
      <c r="BWS153" s="266"/>
      <c r="BWT153" s="266"/>
      <c r="BWU153" s="266"/>
      <c r="BWV153" s="266"/>
      <c r="BWW153" s="266"/>
      <c r="BWX153" s="266"/>
      <c r="BWY153" s="266"/>
      <c r="BWZ153" s="266"/>
      <c r="BXA153" s="266"/>
      <c r="BXB153" s="266"/>
      <c r="BXC153" s="266"/>
      <c r="BXD153" s="266"/>
      <c r="BXE153" s="266"/>
      <c r="BXF153" s="266"/>
      <c r="BXG153" s="266"/>
      <c r="BXH153" s="266"/>
      <c r="BXI153" s="266"/>
      <c r="BXJ153" s="266"/>
      <c r="BXK153" s="266"/>
      <c r="BXL153" s="266"/>
      <c r="BXM153" s="266"/>
      <c r="BXN153" s="266"/>
      <c r="BXO153" s="266"/>
      <c r="BXP153" s="266"/>
      <c r="BXQ153" s="266"/>
      <c r="BXR153" s="266"/>
      <c r="BXS153" s="266"/>
      <c r="BXT153" s="266"/>
      <c r="BXU153" s="266"/>
      <c r="BXV153" s="266"/>
      <c r="BXW153" s="266"/>
      <c r="BXX153" s="266"/>
      <c r="BXY153" s="266"/>
      <c r="BXZ153" s="266"/>
      <c r="BYA153" s="266"/>
      <c r="BYB153" s="266"/>
      <c r="BYC153" s="266"/>
      <c r="BYD153" s="266"/>
      <c r="BYE153" s="266"/>
      <c r="BYF153" s="266"/>
      <c r="BYG153" s="266"/>
      <c r="BYH153" s="266"/>
      <c r="BYI153" s="266"/>
      <c r="BYJ153" s="266"/>
      <c r="BYK153" s="266"/>
      <c r="BYL153" s="266"/>
      <c r="BYM153" s="266"/>
      <c r="BYN153" s="266"/>
      <c r="BYO153" s="266"/>
      <c r="BYP153" s="266"/>
      <c r="BYQ153" s="266"/>
      <c r="BYR153" s="266"/>
      <c r="BYS153" s="266"/>
      <c r="BYT153" s="266"/>
      <c r="BYU153" s="266"/>
      <c r="BYV153" s="266"/>
      <c r="BYW153" s="266"/>
      <c r="BYX153" s="266"/>
      <c r="BYY153" s="266"/>
      <c r="BYZ153" s="266"/>
      <c r="BZA153" s="266"/>
      <c r="BZB153" s="266"/>
      <c r="BZC153" s="266"/>
      <c r="BZD153" s="266"/>
      <c r="BZE153" s="266"/>
      <c r="BZF153" s="266"/>
      <c r="BZG153" s="266"/>
      <c r="BZH153" s="266"/>
      <c r="BZI153" s="266"/>
      <c r="BZJ153" s="266"/>
      <c r="BZK153" s="266"/>
      <c r="BZL153" s="266"/>
      <c r="BZM153" s="266"/>
      <c r="BZN153" s="266"/>
      <c r="BZO153" s="266"/>
      <c r="BZP153" s="266"/>
      <c r="BZQ153" s="266"/>
      <c r="BZR153" s="266"/>
      <c r="BZS153" s="266"/>
      <c r="BZT153" s="266"/>
      <c r="BZU153" s="266"/>
      <c r="BZV153" s="266"/>
      <c r="BZW153" s="266"/>
      <c r="BZX153" s="266"/>
      <c r="BZY153" s="266"/>
      <c r="BZZ153" s="266"/>
      <c r="CAA153" s="266"/>
      <c r="CAB153" s="266"/>
      <c r="CAC153" s="266"/>
      <c r="CAD153" s="266"/>
      <c r="CAE153" s="266"/>
      <c r="CAF153" s="266"/>
      <c r="CAG153" s="266"/>
      <c r="CAH153" s="266"/>
      <c r="CAI153" s="266"/>
      <c r="CAJ153" s="266"/>
      <c r="CAK153" s="266"/>
      <c r="CAL153" s="266"/>
      <c r="CAM153" s="266"/>
      <c r="CAN153" s="266"/>
      <c r="CAO153" s="266"/>
      <c r="CAP153" s="266"/>
      <c r="CAQ153" s="266"/>
      <c r="CAR153" s="266"/>
      <c r="CAS153" s="266"/>
      <c r="CAT153" s="266"/>
      <c r="CAU153" s="266"/>
      <c r="CAV153" s="266"/>
      <c r="CAW153" s="266"/>
      <c r="CAX153" s="266"/>
      <c r="CAY153" s="266"/>
      <c r="CAZ153" s="266"/>
      <c r="CBA153" s="266"/>
      <c r="CBB153" s="266"/>
      <c r="CBC153" s="266"/>
      <c r="CBD153" s="266"/>
      <c r="CBE153" s="266"/>
      <c r="CBF153" s="266"/>
      <c r="CBG153" s="266"/>
      <c r="CBH153" s="266"/>
      <c r="CBI153" s="266"/>
      <c r="CBJ153" s="266"/>
      <c r="CBK153" s="266"/>
      <c r="CBL153" s="266"/>
      <c r="CBM153" s="266"/>
      <c r="CBN153" s="266"/>
      <c r="CBO153" s="266"/>
      <c r="CBP153" s="266"/>
      <c r="CBQ153" s="266"/>
      <c r="CBR153" s="266"/>
      <c r="CBS153" s="266"/>
      <c r="CBT153" s="266"/>
      <c r="CBU153" s="266"/>
      <c r="CBV153" s="266"/>
      <c r="CBW153" s="266"/>
      <c r="CBX153" s="266"/>
      <c r="CBY153" s="266"/>
      <c r="CBZ153" s="266"/>
      <c r="CCA153" s="266"/>
      <c r="CCB153" s="266"/>
      <c r="CCC153" s="266"/>
      <c r="CCD153" s="266"/>
      <c r="CCE153" s="266"/>
      <c r="CCF153" s="266"/>
      <c r="CCG153" s="266"/>
      <c r="CCH153" s="266"/>
      <c r="CCI153" s="266"/>
      <c r="CCJ153" s="266"/>
      <c r="CCK153" s="266"/>
      <c r="CCL153" s="266"/>
      <c r="CCM153" s="266"/>
      <c r="CCN153" s="266"/>
      <c r="CCO153" s="266"/>
      <c r="CCP153" s="266"/>
      <c r="CCQ153" s="266"/>
      <c r="CCR153" s="266"/>
      <c r="CCS153" s="266"/>
      <c r="CCT153" s="266"/>
      <c r="CCU153" s="266"/>
      <c r="CCV153" s="266"/>
      <c r="CCW153" s="266"/>
      <c r="CCX153" s="266"/>
      <c r="CCY153" s="266"/>
      <c r="CCZ153" s="266"/>
      <c r="CDA153" s="266"/>
      <c r="CDB153" s="266"/>
      <c r="CDC153" s="266"/>
      <c r="CDD153" s="266"/>
      <c r="CDE153" s="266"/>
      <c r="CDF153" s="266"/>
      <c r="CDG153" s="266"/>
      <c r="CDH153" s="266"/>
      <c r="CDI153" s="266"/>
      <c r="CDJ153" s="266"/>
      <c r="CDK153" s="266"/>
      <c r="CDL153" s="266"/>
      <c r="CDM153" s="266"/>
      <c r="CDN153" s="266"/>
      <c r="CDO153" s="266"/>
      <c r="CDP153" s="266"/>
      <c r="CDQ153" s="266"/>
      <c r="CDR153" s="266"/>
      <c r="CDS153" s="266"/>
      <c r="CDT153" s="266"/>
      <c r="CDU153" s="266"/>
      <c r="CDV153" s="266"/>
      <c r="CDW153" s="266"/>
      <c r="CDX153" s="266"/>
      <c r="CDY153" s="266"/>
      <c r="CDZ153" s="266"/>
      <c r="CEA153" s="266"/>
      <c r="CEB153" s="266"/>
      <c r="CEC153" s="266"/>
      <c r="CED153" s="266"/>
      <c r="CEE153" s="266"/>
      <c r="CEF153" s="266"/>
      <c r="CEG153" s="266"/>
      <c r="CEH153" s="266"/>
      <c r="CEI153" s="266"/>
      <c r="CEJ153" s="266"/>
      <c r="CEK153" s="266"/>
      <c r="CEL153" s="266"/>
      <c r="CEM153" s="266"/>
      <c r="CEN153" s="266"/>
      <c r="CEO153" s="266"/>
      <c r="CEP153" s="266"/>
      <c r="CEQ153" s="266"/>
      <c r="CER153" s="266"/>
      <c r="CES153" s="266"/>
      <c r="CET153" s="266"/>
      <c r="CEU153" s="266"/>
      <c r="CEV153" s="266"/>
      <c r="CEW153" s="266"/>
      <c r="CEX153" s="266"/>
      <c r="CEY153" s="266"/>
      <c r="CEZ153" s="266"/>
      <c r="CFA153" s="266"/>
      <c r="CFB153" s="266"/>
      <c r="CFC153" s="266"/>
      <c r="CFD153" s="266"/>
      <c r="CFE153" s="266"/>
      <c r="CFF153" s="266"/>
      <c r="CFG153" s="266"/>
      <c r="CFH153" s="266"/>
      <c r="CFI153" s="266"/>
      <c r="CFJ153" s="266"/>
      <c r="CFK153" s="266"/>
      <c r="CFL153" s="266"/>
      <c r="CFM153" s="266"/>
      <c r="CFN153" s="266"/>
      <c r="CFO153" s="266"/>
      <c r="CFP153" s="266"/>
      <c r="CFQ153" s="266"/>
      <c r="CFR153" s="266"/>
      <c r="CFS153" s="266"/>
      <c r="CFT153" s="266"/>
      <c r="CFU153" s="266"/>
      <c r="CFV153" s="266"/>
      <c r="CFW153" s="266"/>
      <c r="CFX153" s="266"/>
      <c r="CFY153" s="266"/>
      <c r="CFZ153" s="266"/>
      <c r="CGA153" s="266"/>
      <c r="CGB153" s="266"/>
      <c r="CGC153" s="266"/>
      <c r="CGD153" s="266"/>
      <c r="CGE153" s="266"/>
      <c r="CGF153" s="266"/>
      <c r="CGG153" s="266"/>
      <c r="CGH153" s="266"/>
      <c r="CGI153" s="266"/>
      <c r="CGJ153" s="266"/>
      <c r="CGK153" s="266"/>
      <c r="CGL153" s="266"/>
      <c r="CGM153" s="266"/>
      <c r="CGN153" s="266"/>
      <c r="CGO153" s="266"/>
      <c r="CGP153" s="266"/>
      <c r="CGQ153" s="266"/>
      <c r="CGR153" s="266"/>
      <c r="CGS153" s="266"/>
      <c r="CGT153" s="266"/>
      <c r="CGU153" s="266"/>
      <c r="CGV153" s="266"/>
      <c r="CGW153" s="266"/>
      <c r="CGX153" s="266"/>
      <c r="CGY153" s="266"/>
      <c r="CGZ153" s="266"/>
      <c r="CHA153" s="266"/>
      <c r="CHB153" s="266"/>
      <c r="CHC153" s="266"/>
      <c r="CHD153" s="266"/>
      <c r="CHE153" s="266"/>
      <c r="CHF153" s="266"/>
      <c r="CHG153" s="266"/>
      <c r="CHH153" s="266"/>
      <c r="CHI153" s="266"/>
      <c r="CHJ153" s="266"/>
      <c r="CHK153" s="266"/>
      <c r="CHL153" s="266"/>
      <c r="CHM153" s="266"/>
      <c r="CHN153" s="266"/>
      <c r="CHO153" s="266"/>
      <c r="CHP153" s="266"/>
      <c r="CHQ153" s="266"/>
      <c r="CHR153" s="266"/>
      <c r="CHS153" s="266"/>
      <c r="CHT153" s="266"/>
      <c r="CHU153" s="266"/>
      <c r="CHV153" s="266"/>
      <c r="CHW153" s="266"/>
      <c r="CHX153" s="266"/>
      <c r="CHY153" s="266"/>
      <c r="CHZ153" s="266"/>
      <c r="CIA153" s="266"/>
      <c r="CIB153" s="266"/>
      <c r="CIC153" s="266"/>
      <c r="CID153" s="266"/>
      <c r="CIE153" s="266"/>
      <c r="CIF153" s="266"/>
      <c r="CIG153" s="266"/>
      <c r="CIH153" s="266"/>
      <c r="CII153" s="266"/>
      <c r="CIJ153" s="266"/>
      <c r="CIK153" s="266"/>
      <c r="CIL153" s="266"/>
      <c r="CIM153" s="266"/>
      <c r="CIN153" s="266"/>
      <c r="CIO153" s="266"/>
      <c r="CIP153" s="266"/>
      <c r="CIQ153" s="266"/>
      <c r="CIR153" s="266"/>
      <c r="CIS153" s="266"/>
      <c r="CIT153" s="266"/>
      <c r="CIU153" s="266"/>
      <c r="CIV153" s="266"/>
      <c r="CIW153" s="266"/>
      <c r="CIX153" s="266"/>
      <c r="CIY153" s="266"/>
      <c r="CIZ153" s="266"/>
      <c r="CJA153" s="266"/>
      <c r="CJB153" s="266"/>
      <c r="CJC153" s="266"/>
      <c r="CJD153" s="266"/>
      <c r="CJE153" s="266"/>
      <c r="CJF153" s="266"/>
      <c r="CJG153" s="266"/>
      <c r="CJH153" s="266"/>
      <c r="CJI153" s="266"/>
      <c r="CJJ153" s="266"/>
      <c r="CJK153" s="266"/>
      <c r="CJL153" s="266"/>
      <c r="CJM153" s="266"/>
      <c r="CJN153" s="266"/>
      <c r="CJO153" s="266"/>
      <c r="CJP153" s="266"/>
      <c r="CJQ153" s="266"/>
      <c r="CJR153" s="266"/>
      <c r="CJS153" s="266"/>
      <c r="CJT153" s="266"/>
      <c r="CJU153" s="266"/>
      <c r="CJV153" s="266"/>
      <c r="CJW153" s="266"/>
      <c r="CJX153" s="266"/>
      <c r="CJY153" s="266"/>
      <c r="CJZ153" s="266"/>
      <c r="CKA153" s="266"/>
      <c r="CKB153" s="266"/>
      <c r="CKC153" s="266"/>
      <c r="CKD153" s="266"/>
      <c r="CKE153" s="266"/>
      <c r="CKF153" s="266"/>
      <c r="CKG153" s="266"/>
      <c r="CKH153" s="266"/>
      <c r="CKI153" s="266"/>
      <c r="CKJ153" s="266"/>
      <c r="CKK153" s="266"/>
      <c r="CKL153" s="266"/>
      <c r="CKM153" s="266"/>
      <c r="CKN153" s="266"/>
      <c r="CKO153" s="266"/>
      <c r="CKP153" s="266"/>
      <c r="CKQ153" s="266"/>
      <c r="CKR153" s="266"/>
      <c r="CKS153" s="266"/>
      <c r="CKT153" s="266"/>
      <c r="CKU153" s="266"/>
      <c r="CKV153" s="266"/>
      <c r="CKW153" s="266"/>
      <c r="CKX153" s="266"/>
      <c r="CKY153" s="266"/>
      <c r="CKZ153" s="266"/>
      <c r="CLA153" s="266"/>
      <c r="CLB153" s="266"/>
      <c r="CLC153" s="266"/>
      <c r="CLD153" s="266"/>
      <c r="CLE153" s="266"/>
      <c r="CLF153" s="266"/>
      <c r="CLG153" s="266"/>
      <c r="CLH153" s="266"/>
      <c r="CLI153" s="266"/>
      <c r="CLJ153" s="266"/>
      <c r="CLK153" s="266"/>
      <c r="CLL153" s="266"/>
      <c r="CLM153" s="266"/>
      <c r="CLN153" s="266"/>
      <c r="CLO153" s="266"/>
      <c r="CLP153" s="266"/>
      <c r="CLQ153" s="266"/>
      <c r="CLR153" s="266"/>
      <c r="CLS153" s="266"/>
      <c r="CLT153" s="266"/>
      <c r="CLU153" s="266"/>
      <c r="CLV153" s="266"/>
      <c r="CLW153" s="266"/>
      <c r="CLX153" s="266"/>
      <c r="CLY153" s="266"/>
      <c r="CLZ153" s="266"/>
      <c r="CMA153" s="266"/>
      <c r="CMB153" s="266"/>
      <c r="CMC153" s="266"/>
      <c r="CMD153" s="266"/>
      <c r="CME153" s="266"/>
      <c r="CMF153" s="266"/>
      <c r="CMG153" s="266"/>
      <c r="CMH153" s="266"/>
      <c r="CMI153" s="266"/>
      <c r="CMJ153" s="266"/>
      <c r="CMK153" s="266"/>
      <c r="CML153" s="266"/>
      <c r="CMM153" s="266"/>
      <c r="CMN153" s="266"/>
      <c r="CMO153" s="266"/>
      <c r="CMP153" s="266"/>
      <c r="CMQ153" s="266"/>
      <c r="CMR153" s="266"/>
      <c r="CMS153" s="266"/>
      <c r="CMT153" s="266"/>
      <c r="CMU153" s="266"/>
      <c r="CMV153" s="266"/>
      <c r="CMW153" s="266"/>
      <c r="CMX153" s="266"/>
      <c r="CMY153" s="266"/>
      <c r="CMZ153" s="266"/>
      <c r="CNA153" s="266"/>
      <c r="CNB153" s="266"/>
      <c r="CNC153" s="266"/>
      <c r="CND153" s="266"/>
      <c r="CNE153" s="266"/>
      <c r="CNF153" s="266"/>
      <c r="CNG153" s="266"/>
      <c r="CNH153" s="266"/>
      <c r="CNI153" s="266"/>
      <c r="CNJ153" s="266"/>
      <c r="CNK153" s="266"/>
      <c r="CNL153" s="266"/>
      <c r="CNM153" s="266"/>
      <c r="CNN153" s="266"/>
      <c r="CNO153" s="266"/>
      <c r="CNP153" s="266"/>
      <c r="CNQ153" s="266"/>
      <c r="CNR153" s="266"/>
      <c r="CNS153" s="266"/>
      <c r="CNT153" s="266"/>
      <c r="CNU153" s="266"/>
      <c r="CNV153" s="266"/>
      <c r="CNW153" s="266"/>
      <c r="CNX153" s="266"/>
      <c r="CNY153" s="266"/>
      <c r="CNZ153" s="266"/>
      <c r="COA153" s="266"/>
      <c r="COB153" s="266"/>
      <c r="COC153" s="266"/>
      <c r="COD153" s="266"/>
      <c r="COE153" s="266"/>
      <c r="COF153" s="266"/>
      <c r="COG153" s="266"/>
      <c r="COH153" s="266"/>
      <c r="COI153" s="266"/>
      <c r="COJ153" s="266"/>
      <c r="COK153" s="266"/>
      <c r="COL153" s="266"/>
      <c r="COM153" s="266"/>
      <c r="CON153" s="266"/>
      <c r="COO153" s="266"/>
      <c r="COP153" s="266"/>
      <c r="COQ153" s="266"/>
      <c r="COR153" s="266"/>
      <c r="COS153" s="266"/>
      <c r="COT153" s="266"/>
      <c r="COU153" s="266"/>
      <c r="COV153" s="266"/>
      <c r="COW153" s="266"/>
      <c r="COX153" s="266"/>
      <c r="COY153" s="266"/>
      <c r="COZ153" s="266"/>
      <c r="CPA153" s="266"/>
      <c r="CPB153" s="266"/>
      <c r="CPC153" s="266"/>
      <c r="CPD153" s="266"/>
      <c r="CPE153" s="266"/>
      <c r="CPF153" s="266"/>
      <c r="CPG153" s="266"/>
      <c r="CPH153" s="266"/>
      <c r="CPI153" s="266"/>
      <c r="CPJ153" s="266"/>
      <c r="CPK153" s="266"/>
      <c r="CPL153" s="266"/>
      <c r="CPM153" s="266"/>
      <c r="CPN153" s="266"/>
      <c r="CPO153" s="266"/>
      <c r="CPP153" s="266"/>
      <c r="CPQ153" s="266"/>
      <c r="CPR153" s="266"/>
      <c r="CPS153" s="266"/>
      <c r="CPT153" s="266"/>
      <c r="CPU153" s="266"/>
      <c r="CPV153" s="266"/>
      <c r="CPW153" s="266"/>
      <c r="CPX153" s="266"/>
      <c r="CPY153" s="266"/>
      <c r="CPZ153" s="266"/>
      <c r="CQA153" s="266"/>
      <c r="CQB153" s="266"/>
      <c r="CQC153" s="266"/>
      <c r="CQD153" s="266"/>
      <c r="CQE153" s="266"/>
      <c r="CQF153" s="266"/>
      <c r="CQG153" s="266"/>
      <c r="CQH153" s="266"/>
      <c r="CQI153" s="266"/>
      <c r="CQJ153" s="266"/>
      <c r="CQK153" s="266"/>
      <c r="CQL153" s="266"/>
      <c r="CQM153" s="266"/>
      <c r="CQN153" s="266"/>
      <c r="CQO153" s="266"/>
      <c r="CQP153" s="266"/>
      <c r="CQQ153" s="266"/>
      <c r="CQR153" s="266"/>
      <c r="CQS153" s="266"/>
      <c r="CQT153" s="266"/>
      <c r="CQU153" s="266"/>
      <c r="CQV153" s="266"/>
      <c r="CQW153" s="266"/>
      <c r="CQX153" s="266"/>
      <c r="CQY153" s="266"/>
      <c r="CQZ153" s="266"/>
      <c r="CRA153" s="266"/>
      <c r="CRB153" s="266"/>
      <c r="CRC153" s="266"/>
      <c r="CRD153" s="266"/>
      <c r="CRE153" s="266"/>
      <c r="CRF153" s="266"/>
      <c r="CRG153" s="266"/>
      <c r="CRH153" s="266"/>
      <c r="CRI153" s="266"/>
      <c r="CRJ153" s="266"/>
      <c r="CRK153" s="266"/>
      <c r="CRL153" s="266"/>
      <c r="CRM153" s="266"/>
      <c r="CRN153" s="266"/>
      <c r="CRO153" s="266"/>
      <c r="CRP153" s="266"/>
      <c r="CRQ153" s="266"/>
      <c r="CRR153" s="266"/>
      <c r="CRS153" s="266"/>
      <c r="CRT153" s="266"/>
      <c r="CRU153" s="266"/>
      <c r="CRV153" s="266"/>
      <c r="CRW153" s="266"/>
      <c r="CRX153" s="266"/>
      <c r="CRY153" s="266"/>
      <c r="CRZ153" s="266"/>
      <c r="CSA153" s="266"/>
      <c r="CSB153" s="266"/>
      <c r="CSC153" s="266"/>
      <c r="CSD153" s="266"/>
      <c r="CSE153" s="266"/>
      <c r="CSF153" s="266"/>
      <c r="CSG153" s="266"/>
      <c r="CSH153" s="266"/>
      <c r="CSI153" s="266"/>
      <c r="CSJ153" s="266"/>
      <c r="CSK153" s="266"/>
      <c r="CSL153" s="266"/>
      <c r="CSM153" s="266"/>
      <c r="CSN153" s="266"/>
      <c r="CSO153" s="266"/>
      <c r="CSP153" s="266"/>
      <c r="CSQ153" s="266"/>
      <c r="CSR153" s="266"/>
      <c r="CSS153" s="266"/>
      <c r="CST153" s="266"/>
      <c r="CSU153" s="266"/>
      <c r="CSV153" s="266"/>
      <c r="CSW153" s="266"/>
      <c r="CSX153" s="266"/>
      <c r="CSY153" s="266"/>
      <c r="CSZ153" s="266"/>
      <c r="CTA153" s="266"/>
      <c r="CTB153" s="266"/>
      <c r="CTC153" s="266"/>
      <c r="CTD153" s="266"/>
      <c r="CTE153" s="266"/>
      <c r="CTF153" s="266"/>
      <c r="CTG153" s="266"/>
      <c r="CTH153" s="266"/>
      <c r="CTI153" s="266"/>
      <c r="CTJ153" s="266"/>
      <c r="CTK153" s="266"/>
      <c r="CTL153" s="266"/>
      <c r="CTM153" s="266"/>
      <c r="CTN153" s="266"/>
      <c r="CTO153" s="266"/>
      <c r="CTP153" s="266"/>
      <c r="CTQ153" s="266"/>
      <c r="CTR153" s="266"/>
      <c r="CTS153" s="266"/>
      <c r="CTT153" s="266"/>
      <c r="CTU153" s="266"/>
      <c r="CTV153" s="266"/>
      <c r="CTW153" s="266"/>
      <c r="CTX153" s="266"/>
      <c r="CTY153" s="266"/>
      <c r="CTZ153" s="266"/>
      <c r="CUA153" s="266"/>
      <c r="CUB153" s="266"/>
      <c r="CUC153" s="266"/>
      <c r="CUD153" s="266"/>
      <c r="CUE153" s="266"/>
      <c r="CUF153" s="266"/>
      <c r="CUG153" s="266"/>
      <c r="CUH153" s="266"/>
      <c r="CUI153" s="266"/>
      <c r="CUJ153" s="266"/>
      <c r="CUK153" s="266"/>
      <c r="CUL153" s="266"/>
      <c r="CUM153" s="266"/>
      <c r="CUN153" s="266"/>
      <c r="CUO153" s="266"/>
      <c r="CUP153" s="266"/>
      <c r="CUQ153" s="266"/>
      <c r="CUR153" s="266"/>
      <c r="CUS153" s="266"/>
      <c r="CUT153" s="266"/>
      <c r="CUU153" s="266"/>
      <c r="CUV153" s="266"/>
      <c r="CUW153" s="266"/>
      <c r="CUX153" s="266"/>
      <c r="CUY153" s="266"/>
      <c r="CUZ153" s="266"/>
      <c r="CVA153" s="266"/>
      <c r="CVB153" s="266"/>
      <c r="CVC153" s="266"/>
      <c r="CVD153" s="266"/>
      <c r="CVE153" s="266"/>
      <c r="CVF153" s="266"/>
      <c r="CVG153" s="266"/>
      <c r="CVH153" s="266"/>
      <c r="CVI153" s="266"/>
      <c r="CVJ153" s="266"/>
      <c r="CVK153" s="266"/>
      <c r="CVL153" s="266"/>
      <c r="CVM153" s="266"/>
      <c r="CVN153" s="266"/>
      <c r="CVO153" s="266"/>
      <c r="CVP153" s="266"/>
      <c r="CVQ153" s="266"/>
      <c r="CVR153" s="266"/>
      <c r="CVS153" s="266"/>
      <c r="CVT153" s="266"/>
      <c r="CVU153" s="266"/>
      <c r="CVV153" s="266"/>
      <c r="CVW153" s="266"/>
      <c r="CVX153" s="266"/>
      <c r="CVY153" s="266"/>
      <c r="CVZ153" s="266"/>
      <c r="CWA153" s="266"/>
      <c r="CWB153" s="266"/>
      <c r="CWC153" s="266"/>
      <c r="CWD153" s="266"/>
      <c r="CWE153" s="266"/>
      <c r="CWF153" s="266"/>
      <c r="CWG153" s="266"/>
      <c r="CWH153" s="266"/>
      <c r="CWI153" s="266"/>
      <c r="CWJ153" s="266"/>
      <c r="CWK153" s="266"/>
      <c r="CWL153" s="266"/>
      <c r="CWM153" s="266"/>
      <c r="CWN153" s="266"/>
      <c r="CWO153" s="266"/>
      <c r="CWP153" s="266"/>
      <c r="CWQ153" s="266"/>
      <c r="CWR153" s="266"/>
      <c r="CWS153" s="266"/>
      <c r="CWT153" s="266"/>
      <c r="CWU153" s="266"/>
      <c r="CWV153" s="266"/>
      <c r="CWW153" s="266"/>
      <c r="CWX153" s="266"/>
      <c r="CWY153" s="266"/>
      <c r="CWZ153" s="266"/>
      <c r="CXA153" s="266"/>
      <c r="CXB153" s="266"/>
      <c r="CXC153" s="266"/>
      <c r="CXD153" s="266"/>
      <c r="CXE153" s="266"/>
      <c r="CXF153" s="266"/>
      <c r="CXG153" s="266"/>
      <c r="CXH153" s="266"/>
      <c r="CXI153" s="266"/>
      <c r="CXJ153" s="266"/>
      <c r="CXK153" s="266"/>
      <c r="CXL153" s="266"/>
      <c r="CXM153" s="266"/>
      <c r="CXN153" s="266"/>
      <c r="CXO153" s="266"/>
      <c r="CXP153" s="266"/>
      <c r="CXQ153" s="266"/>
      <c r="CXR153" s="266"/>
      <c r="CXS153" s="266"/>
      <c r="CXT153" s="266"/>
      <c r="CXU153" s="266"/>
      <c r="CXV153" s="266"/>
      <c r="CXW153" s="266"/>
      <c r="CXX153" s="266"/>
      <c r="CXY153" s="266"/>
      <c r="CXZ153" s="266"/>
      <c r="CYA153" s="266"/>
      <c r="CYB153" s="266"/>
      <c r="CYC153" s="266"/>
      <c r="CYD153" s="266"/>
      <c r="CYE153" s="266"/>
      <c r="CYF153" s="266"/>
      <c r="CYG153" s="266"/>
      <c r="CYH153" s="266"/>
      <c r="CYI153" s="266"/>
      <c r="CYJ153" s="266"/>
      <c r="CYK153" s="266"/>
      <c r="CYL153" s="266"/>
      <c r="CYM153" s="266"/>
      <c r="CYN153" s="266"/>
      <c r="CYO153" s="266"/>
      <c r="CYP153" s="266"/>
      <c r="CYQ153" s="266"/>
      <c r="CYR153" s="266"/>
      <c r="CYS153" s="266"/>
      <c r="CYT153" s="266"/>
      <c r="CYU153" s="266"/>
      <c r="CYV153" s="266"/>
      <c r="CYW153" s="266"/>
      <c r="CYX153" s="266"/>
      <c r="CYY153" s="266"/>
      <c r="CYZ153" s="266"/>
      <c r="CZA153" s="266"/>
      <c r="CZB153" s="266"/>
      <c r="CZC153" s="266"/>
      <c r="CZD153" s="266"/>
      <c r="CZE153" s="266"/>
      <c r="CZF153" s="266"/>
      <c r="CZG153" s="266"/>
      <c r="CZH153" s="266"/>
      <c r="CZI153" s="266"/>
      <c r="CZJ153" s="266"/>
      <c r="CZK153" s="266"/>
      <c r="CZL153" s="266"/>
      <c r="CZM153" s="266"/>
      <c r="CZN153" s="266"/>
      <c r="CZO153" s="266"/>
      <c r="CZP153" s="266"/>
      <c r="CZQ153" s="266"/>
      <c r="CZR153" s="266"/>
      <c r="CZS153" s="266"/>
      <c r="CZT153" s="266"/>
      <c r="CZU153" s="266"/>
      <c r="CZV153" s="266"/>
      <c r="CZW153" s="266"/>
      <c r="CZX153" s="266"/>
      <c r="CZY153" s="266"/>
      <c r="CZZ153" s="266"/>
      <c r="DAA153" s="266"/>
      <c r="DAB153" s="266"/>
      <c r="DAC153" s="266"/>
      <c r="DAD153" s="266"/>
      <c r="DAE153" s="266"/>
      <c r="DAF153" s="266"/>
      <c r="DAG153" s="266"/>
      <c r="DAH153" s="266"/>
      <c r="DAI153" s="266"/>
      <c r="DAJ153" s="266"/>
      <c r="DAK153" s="266"/>
      <c r="DAL153" s="266"/>
      <c r="DAM153" s="266"/>
      <c r="DAN153" s="266"/>
      <c r="DAO153" s="266"/>
      <c r="DAP153" s="266"/>
      <c r="DAQ153" s="266"/>
      <c r="DAR153" s="266"/>
      <c r="DAS153" s="266"/>
      <c r="DAT153" s="266"/>
      <c r="DAU153" s="266"/>
      <c r="DAV153" s="266"/>
      <c r="DAW153" s="266"/>
      <c r="DAX153" s="266"/>
      <c r="DAY153" s="266"/>
      <c r="DAZ153" s="266"/>
      <c r="DBA153" s="266"/>
      <c r="DBB153" s="266"/>
      <c r="DBC153" s="266"/>
      <c r="DBD153" s="266"/>
      <c r="DBE153" s="266"/>
      <c r="DBF153" s="266"/>
      <c r="DBG153" s="266"/>
      <c r="DBH153" s="266"/>
      <c r="DBI153" s="266"/>
      <c r="DBJ153" s="266"/>
      <c r="DBK153" s="266"/>
      <c r="DBL153" s="266"/>
      <c r="DBM153" s="266"/>
      <c r="DBN153" s="266"/>
      <c r="DBO153" s="266"/>
      <c r="DBP153" s="266"/>
      <c r="DBQ153" s="266"/>
      <c r="DBR153" s="266"/>
      <c r="DBS153" s="266"/>
      <c r="DBT153" s="266"/>
      <c r="DBU153" s="266"/>
      <c r="DBV153" s="266"/>
      <c r="DBW153" s="266"/>
      <c r="DBX153" s="266"/>
      <c r="DBY153" s="266"/>
      <c r="DBZ153" s="266"/>
      <c r="DCA153" s="266"/>
      <c r="DCB153" s="266"/>
      <c r="DCC153" s="266"/>
      <c r="DCD153" s="266"/>
      <c r="DCE153" s="266"/>
      <c r="DCF153" s="266"/>
      <c r="DCG153" s="266"/>
      <c r="DCH153" s="266"/>
      <c r="DCI153" s="266"/>
      <c r="DCJ153" s="266"/>
      <c r="DCK153" s="266"/>
      <c r="DCL153" s="266"/>
      <c r="DCM153" s="266"/>
      <c r="DCN153" s="266"/>
      <c r="DCO153" s="266"/>
      <c r="DCP153" s="266"/>
      <c r="DCQ153" s="266"/>
      <c r="DCR153" s="266"/>
      <c r="DCS153" s="266"/>
      <c r="DCT153" s="266"/>
      <c r="DCU153" s="266"/>
      <c r="DCV153" s="266"/>
      <c r="DCW153" s="266"/>
      <c r="DCX153" s="266"/>
      <c r="DCY153" s="266"/>
      <c r="DCZ153" s="266"/>
      <c r="DDA153" s="266"/>
      <c r="DDB153" s="266"/>
      <c r="DDC153" s="266"/>
      <c r="DDD153" s="266"/>
      <c r="DDE153" s="266"/>
      <c r="DDF153" s="266"/>
      <c r="DDG153" s="266"/>
      <c r="DDH153" s="266"/>
      <c r="DDI153" s="266"/>
      <c r="DDJ153" s="266"/>
      <c r="DDK153" s="266"/>
      <c r="DDL153" s="266"/>
      <c r="DDM153" s="266"/>
      <c r="DDN153" s="266"/>
      <c r="DDO153" s="266"/>
      <c r="DDP153" s="266"/>
      <c r="DDQ153" s="266"/>
      <c r="DDR153" s="266"/>
      <c r="DDS153" s="266"/>
      <c r="DDT153" s="266"/>
      <c r="DDU153" s="266"/>
      <c r="DDV153" s="266"/>
      <c r="DDW153" s="266"/>
      <c r="DDX153" s="266"/>
      <c r="DDY153" s="266"/>
      <c r="DDZ153" s="266"/>
      <c r="DEA153" s="266"/>
      <c r="DEB153" s="266"/>
      <c r="DEC153" s="266"/>
      <c r="DED153" s="266"/>
      <c r="DEE153" s="266"/>
      <c r="DEF153" s="266"/>
      <c r="DEG153" s="266"/>
      <c r="DEH153" s="266"/>
      <c r="DEI153" s="266"/>
      <c r="DEJ153" s="266"/>
      <c r="DEK153" s="266"/>
      <c r="DEL153" s="266"/>
      <c r="DEM153" s="266"/>
      <c r="DEN153" s="266"/>
      <c r="DEO153" s="266"/>
      <c r="DEP153" s="266"/>
      <c r="DEQ153" s="266"/>
      <c r="DER153" s="266"/>
      <c r="DES153" s="266"/>
      <c r="DET153" s="266"/>
      <c r="DEU153" s="266"/>
      <c r="DEV153" s="266"/>
      <c r="DEW153" s="266"/>
      <c r="DEX153" s="266"/>
      <c r="DEY153" s="266"/>
      <c r="DEZ153" s="266"/>
      <c r="DFA153" s="266"/>
      <c r="DFB153" s="266"/>
      <c r="DFC153" s="266"/>
      <c r="DFD153" s="266"/>
      <c r="DFE153" s="266"/>
      <c r="DFF153" s="266"/>
      <c r="DFG153" s="266"/>
      <c r="DFH153" s="266"/>
      <c r="DFI153" s="266"/>
      <c r="DFJ153" s="266"/>
      <c r="DFK153" s="266"/>
      <c r="DFL153" s="266"/>
      <c r="DFM153" s="266"/>
      <c r="DFN153" s="266"/>
      <c r="DFO153" s="266"/>
      <c r="DFP153" s="266"/>
      <c r="DFQ153" s="266"/>
      <c r="DFR153" s="266"/>
      <c r="DFS153" s="266"/>
      <c r="DFT153" s="266"/>
      <c r="DFU153" s="266"/>
      <c r="DFV153" s="266"/>
      <c r="DFW153" s="266"/>
      <c r="DFX153" s="266"/>
      <c r="DFY153" s="266"/>
      <c r="DFZ153" s="266"/>
      <c r="DGA153" s="266"/>
      <c r="DGB153" s="266"/>
      <c r="DGC153" s="266"/>
      <c r="DGD153" s="266"/>
      <c r="DGE153" s="266"/>
      <c r="DGF153" s="266"/>
      <c r="DGG153" s="266"/>
      <c r="DGH153" s="266"/>
      <c r="DGI153" s="266"/>
      <c r="DGJ153" s="266"/>
      <c r="DGK153" s="266"/>
      <c r="DGL153" s="266"/>
      <c r="DGM153" s="266"/>
      <c r="DGN153" s="266"/>
      <c r="DGO153" s="266"/>
      <c r="DGP153" s="266"/>
      <c r="DGQ153" s="266"/>
      <c r="DGR153" s="266"/>
      <c r="DGS153" s="266"/>
      <c r="DGT153" s="266"/>
      <c r="DGU153" s="266"/>
      <c r="DGV153" s="266"/>
      <c r="DGW153" s="266"/>
      <c r="DGX153" s="266"/>
      <c r="DGY153" s="266"/>
      <c r="DGZ153" s="266"/>
      <c r="DHA153" s="266"/>
      <c r="DHB153" s="266"/>
      <c r="DHC153" s="266"/>
      <c r="DHD153" s="266"/>
      <c r="DHE153" s="266"/>
      <c r="DHF153" s="266"/>
      <c r="DHG153" s="266"/>
      <c r="DHH153" s="266"/>
      <c r="DHI153" s="266"/>
      <c r="DHJ153" s="266"/>
      <c r="DHK153" s="266"/>
      <c r="DHL153" s="266"/>
      <c r="DHM153" s="266"/>
      <c r="DHN153" s="266"/>
      <c r="DHO153" s="266"/>
      <c r="DHP153" s="266"/>
      <c r="DHQ153" s="266"/>
      <c r="DHR153" s="266"/>
      <c r="DHS153" s="266"/>
      <c r="DHT153" s="266"/>
      <c r="DHU153" s="266"/>
      <c r="DHV153" s="266"/>
      <c r="DHW153" s="266"/>
      <c r="DHX153" s="266"/>
      <c r="DHY153" s="266"/>
      <c r="DHZ153" s="266"/>
      <c r="DIA153" s="266"/>
      <c r="DIB153" s="266"/>
      <c r="DIC153" s="266"/>
      <c r="DID153" s="266"/>
      <c r="DIE153" s="266"/>
      <c r="DIF153" s="266"/>
      <c r="DIG153" s="266"/>
      <c r="DIH153" s="266"/>
      <c r="DII153" s="266"/>
      <c r="DIJ153" s="266"/>
      <c r="DIK153" s="266"/>
      <c r="DIL153" s="266"/>
      <c r="DIM153" s="266"/>
      <c r="DIN153" s="266"/>
      <c r="DIO153" s="266"/>
      <c r="DIP153" s="266"/>
      <c r="DIQ153" s="266"/>
      <c r="DIR153" s="266"/>
      <c r="DIS153" s="266"/>
      <c r="DIT153" s="266"/>
      <c r="DIU153" s="266"/>
      <c r="DIV153" s="266"/>
      <c r="DIW153" s="266"/>
      <c r="DIX153" s="266"/>
      <c r="DIY153" s="266"/>
      <c r="DIZ153" s="266"/>
      <c r="DJA153" s="266"/>
      <c r="DJB153" s="266"/>
      <c r="DJC153" s="266"/>
      <c r="DJD153" s="266"/>
      <c r="DJE153" s="266"/>
      <c r="DJF153" s="266"/>
      <c r="DJG153" s="266"/>
      <c r="DJH153" s="266"/>
      <c r="DJI153" s="266"/>
      <c r="DJJ153" s="266"/>
      <c r="DJK153" s="266"/>
      <c r="DJL153" s="266"/>
      <c r="DJM153" s="266"/>
      <c r="DJN153" s="266"/>
      <c r="DJO153" s="266"/>
      <c r="DJP153" s="266"/>
      <c r="DJQ153" s="266"/>
      <c r="DJR153" s="266"/>
      <c r="DJS153" s="266"/>
      <c r="DJT153" s="266"/>
      <c r="DJU153" s="266"/>
      <c r="DJV153" s="266"/>
      <c r="DJW153" s="266"/>
      <c r="DJX153" s="266"/>
      <c r="DJY153" s="266"/>
      <c r="DJZ153" s="266"/>
      <c r="DKA153" s="266"/>
      <c r="DKB153" s="266"/>
      <c r="DKC153" s="266"/>
      <c r="DKD153" s="266"/>
      <c r="DKE153" s="266"/>
      <c r="DKF153" s="266"/>
      <c r="DKG153" s="266"/>
      <c r="DKH153" s="266"/>
      <c r="DKI153" s="266"/>
      <c r="DKJ153" s="266"/>
      <c r="DKK153" s="266"/>
      <c r="DKL153" s="266"/>
      <c r="DKM153" s="266"/>
      <c r="DKN153" s="266"/>
      <c r="DKO153" s="266"/>
      <c r="DKP153" s="266"/>
      <c r="DKQ153" s="266"/>
      <c r="DKR153" s="266"/>
      <c r="DKS153" s="266"/>
      <c r="DKT153" s="266"/>
      <c r="DKU153" s="266"/>
      <c r="DKV153" s="266"/>
      <c r="DKW153" s="266"/>
      <c r="DKX153" s="266"/>
      <c r="DKY153" s="266"/>
      <c r="DKZ153" s="266"/>
      <c r="DLA153" s="266"/>
      <c r="DLB153" s="266"/>
      <c r="DLC153" s="266"/>
      <c r="DLD153" s="266"/>
      <c r="DLE153" s="266"/>
      <c r="DLF153" s="266"/>
      <c r="DLG153" s="266"/>
      <c r="DLH153" s="266"/>
      <c r="DLI153" s="266"/>
      <c r="DLJ153" s="266"/>
      <c r="DLK153" s="266"/>
      <c r="DLL153" s="266"/>
      <c r="DLM153" s="266"/>
      <c r="DLN153" s="266"/>
      <c r="DLO153" s="266"/>
      <c r="DLP153" s="266"/>
      <c r="DLQ153" s="266"/>
      <c r="DLR153" s="266"/>
      <c r="DLS153" s="266"/>
      <c r="DLT153" s="266"/>
      <c r="DLU153" s="266"/>
      <c r="DLV153" s="266"/>
      <c r="DLW153" s="266"/>
      <c r="DLX153" s="266"/>
      <c r="DLY153" s="266"/>
      <c r="DLZ153" s="266"/>
      <c r="DMA153" s="266"/>
      <c r="DMB153" s="266"/>
      <c r="DMC153" s="266"/>
      <c r="DMD153" s="266"/>
      <c r="DME153" s="266"/>
      <c r="DMF153" s="266"/>
      <c r="DMG153" s="266"/>
      <c r="DMH153" s="266"/>
      <c r="DMI153" s="266"/>
      <c r="DMJ153" s="266"/>
      <c r="DMK153" s="266"/>
      <c r="DML153" s="266"/>
      <c r="DMM153" s="266"/>
      <c r="DMN153" s="266"/>
      <c r="DMO153" s="266"/>
      <c r="DMP153" s="266"/>
      <c r="DMQ153" s="266"/>
      <c r="DMR153" s="266"/>
      <c r="DMS153" s="266"/>
      <c r="DMT153" s="266"/>
      <c r="DMU153" s="266"/>
      <c r="DMV153" s="266"/>
      <c r="DMW153" s="266"/>
      <c r="DMX153" s="266"/>
      <c r="DMY153" s="266"/>
      <c r="DMZ153" s="266"/>
      <c r="DNA153" s="266"/>
      <c r="DNB153" s="266"/>
      <c r="DNC153" s="266"/>
      <c r="DND153" s="266"/>
      <c r="DNE153" s="266"/>
      <c r="DNF153" s="266"/>
      <c r="DNG153" s="266"/>
      <c r="DNH153" s="266"/>
      <c r="DNI153" s="266"/>
      <c r="DNJ153" s="266"/>
      <c r="DNK153" s="266"/>
      <c r="DNL153" s="266"/>
      <c r="DNM153" s="266"/>
      <c r="DNN153" s="266"/>
      <c r="DNO153" s="266"/>
      <c r="DNP153" s="266"/>
      <c r="DNQ153" s="266"/>
      <c r="DNR153" s="266"/>
      <c r="DNS153" s="266"/>
      <c r="DNT153" s="266"/>
      <c r="DNU153" s="266"/>
      <c r="DNV153" s="266"/>
      <c r="DNW153" s="266"/>
      <c r="DNX153" s="266"/>
      <c r="DNY153" s="266"/>
      <c r="DNZ153" s="266"/>
      <c r="DOA153" s="266"/>
      <c r="DOB153" s="266"/>
      <c r="DOC153" s="266"/>
      <c r="DOD153" s="266"/>
      <c r="DOE153" s="266"/>
      <c r="DOF153" s="266"/>
      <c r="DOG153" s="266"/>
      <c r="DOH153" s="266"/>
      <c r="DOI153" s="266"/>
      <c r="DOJ153" s="266"/>
      <c r="DOK153" s="266"/>
      <c r="DOL153" s="266"/>
      <c r="DOM153" s="266"/>
      <c r="DON153" s="266"/>
      <c r="DOO153" s="266"/>
      <c r="DOP153" s="266"/>
      <c r="DOQ153" s="266"/>
      <c r="DOR153" s="266"/>
      <c r="DOS153" s="266"/>
      <c r="DOT153" s="266"/>
      <c r="DOU153" s="266"/>
      <c r="DOV153" s="266"/>
      <c r="DOW153" s="266"/>
      <c r="DOX153" s="266"/>
      <c r="DOY153" s="266"/>
      <c r="DOZ153" s="266"/>
      <c r="DPA153" s="266"/>
      <c r="DPB153" s="266"/>
      <c r="DPC153" s="266"/>
      <c r="DPD153" s="266"/>
      <c r="DPE153" s="266"/>
      <c r="DPF153" s="266"/>
      <c r="DPG153" s="266"/>
      <c r="DPH153" s="266"/>
      <c r="DPI153" s="266"/>
      <c r="DPJ153" s="266"/>
      <c r="DPK153" s="266"/>
      <c r="DPL153" s="266"/>
      <c r="DPM153" s="266"/>
      <c r="DPN153" s="266"/>
      <c r="DPO153" s="266"/>
      <c r="DPP153" s="266"/>
      <c r="DPQ153" s="266"/>
      <c r="DPR153" s="266"/>
      <c r="DPS153" s="266"/>
      <c r="DPT153" s="266"/>
      <c r="DPU153" s="266"/>
      <c r="DPV153" s="266"/>
      <c r="DPW153" s="266"/>
      <c r="DPX153" s="266"/>
      <c r="DPY153" s="266"/>
      <c r="DPZ153" s="266"/>
      <c r="DQA153" s="266"/>
      <c r="DQB153" s="266"/>
      <c r="DQC153" s="266"/>
      <c r="DQD153" s="266"/>
      <c r="DQE153" s="266"/>
      <c r="DQF153" s="266"/>
      <c r="DQG153" s="266"/>
      <c r="DQH153" s="266"/>
      <c r="DQI153" s="266"/>
      <c r="DQJ153" s="266"/>
      <c r="DQK153" s="266"/>
      <c r="DQL153" s="266"/>
      <c r="DQM153" s="266"/>
      <c r="DQN153" s="266"/>
      <c r="DQO153" s="266"/>
      <c r="DQP153" s="266"/>
      <c r="DQQ153" s="266"/>
      <c r="DQR153" s="266"/>
      <c r="DQS153" s="266"/>
      <c r="DQT153" s="266"/>
      <c r="DQU153" s="266"/>
      <c r="DQV153" s="266"/>
      <c r="DQW153" s="266"/>
      <c r="DQX153" s="266"/>
      <c r="DQY153" s="266"/>
      <c r="DQZ153" s="266"/>
      <c r="DRA153" s="266"/>
      <c r="DRB153" s="266"/>
      <c r="DRC153" s="266"/>
      <c r="DRD153" s="266"/>
      <c r="DRE153" s="266"/>
      <c r="DRF153" s="266"/>
      <c r="DRG153" s="266"/>
      <c r="DRH153" s="266"/>
      <c r="DRI153" s="266"/>
      <c r="DRJ153" s="266"/>
      <c r="DRK153" s="266"/>
      <c r="DRL153" s="266"/>
      <c r="DRM153" s="266"/>
      <c r="DRN153" s="266"/>
      <c r="DRO153" s="266"/>
      <c r="DRP153" s="266"/>
      <c r="DRQ153" s="266"/>
      <c r="DRR153" s="266"/>
      <c r="DRS153" s="266"/>
      <c r="DRT153" s="266"/>
      <c r="DRU153" s="266"/>
      <c r="DRV153" s="266"/>
      <c r="DRW153" s="266"/>
      <c r="DRX153" s="266"/>
      <c r="DRY153" s="266"/>
      <c r="DRZ153" s="266"/>
      <c r="DSA153" s="266"/>
      <c r="DSB153" s="266"/>
      <c r="DSC153" s="266"/>
      <c r="DSD153" s="266"/>
      <c r="DSE153" s="266"/>
      <c r="DSF153" s="266"/>
      <c r="DSG153" s="266"/>
      <c r="DSH153" s="266"/>
      <c r="DSI153" s="266"/>
      <c r="DSJ153" s="266"/>
      <c r="DSK153" s="266"/>
      <c r="DSL153" s="266"/>
      <c r="DSM153" s="266"/>
      <c r="DSN153" s="266"/>
      <c r="DSO153" s="266"/>
      <c r="DSP153" s="266"/>
      <c r="DSQ153" s="266"/>
      <c r="DSR153" s="266"/>
      <c r="DSS153" s="266"/>
      <c r="DST153" s="266"/>
      <c r="DSU153" s="266"/>
      <c r="DSV153" s="266"/>
      <c r="DSW153" s="266"/>
      <c r="DSX153" s="266"/>
      <c r="DSY153" s="266"/>
      <c r="DSZ153" s="266"/>
      <c r="DTA153" s="266"/>
      <c r="DTB153" s="266"/>
      <c r="DTC153" s="266"/>
      <c r="DTD153" s="266"/>
      <c r="DTE153" s="266"/>
      <c r="DTF153" s="266"/>
      <c r="DTG153" s="266"/>
      <c r="DTH153" s="266"/>
      <c r="DTI153" s="266"/>
      <c r="DTJ153" s="266"/>
      <c r="DTK153" s="266"/>
      <c r="DTL153" s="266"/>
      <c r="DTM153" s="266"/>
      <c r="DTN153" s="266"/>
      <c r="DTO153" s="266"/>
      <c r="DTP153" s="266"/>
      <c r="DTQ153" s="266"/>
      <c r="DTR153" s="266"/>
      <c r="DTS153" s="266"/>
      <c r="DTT153" s="266"/>
      <c r="DTU153" s="266"/>
      <c r="DTV153" s="266"/>
      <c r="DTW153" s="266"/>
      <c r="DTX153" s="266"/>
      <c r="DTY153" s="266"/>
      <c r="DTZ153" s="266"/>
      <c r="DUA153" s="266"/>
      <c r="DUB153" s="266"/>
      <c r="DUC153" s="266"/>
      <c r="DUD153" s="266"/>
      <c r="DUE153" s="266"/>
      <c r="DUF153" s="266"/>
      <c r="DUG153" s="266"/>
      <c r="DUH153" s="266"/>
      <c r="DUI153" s="266"/>
      <c r="DUJ153" s="266"/>
      <c r="DUK153" s="266"/>
      <c r="DUL153" s="266"/>
      <c r="DUM153" s="266"/>
      <c r="DUN153" s="266"/>
      <c r="DUO153" s="266"/>
      <c r="DUP153" s="266"/>
      <c r="DUQ153" s="266"/>
      <c r="DUR153" s="266"/>
      <c r="DUS153" s="266"/>
      <c r="DUT153" s="266"/>
      <c r="DUU153" s="266"/>
      <c r="DUV153" s="266"/>
      <c r="DUW153" s="266"/>
      <c r="DUX153" s="266"/>
      <c r="DUY153" s="266"/>
      <c r="DUZ153" s="266"/>
      <c r="DVA153" s="266"/>
      <c r="DVB153" s="266"/>
      <c r="DVC153" s="266"/>
      <c r="DVD153" s="266"/>
      <c r="DVE153" s="266"/>
      <c r="DVF153" s="266"/>
      <c r="DVG153" s="266"/>
      <c r="DVH153" s="266"/>
      <c r="DVI153" s="266"/>
      <c r="DVJ153" s="266"/>
      <c r="DVK153" s="266"/>
      <c r="DVL153" s="266"/>
      <c r="DVM153" s="266"/>
      <c r="DVN153" s="266"/>
      <c r="DVO153" s="266"/>
      <c r="DVP153" s="266"/>
      <c r="DVQ153" s="266"/>
      <c r="DVR153" s="266"/>
      <c r="DVS153" s="266"/>
      <c r="DVT153" s="266"/>
      <c r="DVU153" s="266"/>
      <c r="DVV153" s="266"/>
      <c r="DVW153" s="266"/>
      <c r="DVX153" s="266"/>
      <c r="DVY153" s="266"/>
      <c r="DVZ153" s="266"/>
      <c r="DWA153" s="266"/>
      <c r="DWB153" s="266"/>
      <c r="DWC153" s="266"/>
      <c r="DWD153" s="266"/>
      <c r="DWE153" s="266"/>
      <c r="DWF153" s="266"/>
      <c r="DWG153" s="266"/>
      <c r="DWH153" s="266"/>
      <c r="DWI153" s="266"/>
      <c r="DWJ153" s="266"/>
      <c r="DWK153" s="266"/>
      <c r="DWL153" s="266"/>
      <c r="DWM153" s="266"/>
      <c r="DWN153" s="266"/>
      <c r="DWO153" s="266"/>
      <c r="DWP153" s="266"/>
      <c r="DWQ153" s="266"/>
      <c r="DWR153" s="266"/>
      <c r="DWS153" s="266"/>
      <c r="DWT153" s="266"/>
      <c r="DWU153" s="266"/>
      <c r="DWV153" s="266"/>
      <c r="DWW153" s="266"/>
      <c r="DWX153" s="266"/>
      <c r="DWY153" s="266"/>
      <c r="DWZ153" s="266"/>
      <c r="DXA153" s="266"/>
      <c r="DXB153" s="266"/>
      <c r="DXC153" s="266"/>
      <c r="DXD153" s="266"/>
      <c r="DXE153" s="266"/>
      <c r="DXF153" s="266"/>
      <c r="DXG153" s="266"/>
      <c r="DXH153" s="266"/>
      <c r="DXI153" s="266"/>
      <c r="DXJ153" s="266"/>
      <c r="DXK153" s="266"/>
      <c r="DXL153" s="266"/>
      <c r="DXM153" s="266"/>
      <c r="DXN153" s="266"/>
      <c r="DXO153" s="266"/>
      <c r="DXP153" s="266"/>
      <c r="DXQ153" s="266"/>
      <c r="DXR153" s="266"/>
      <c r="DXS153" s="266"/>
      <c r="DXT153" s="266"/>
      <c r="DXU153" s="266"/>
      <c r="DXV153" s="266"/>
      <c r="DXW153" s="266"/>
      <c r="DXX153" s="266"/>
      <c r="DXY153" s="266"/>
      <c r="DXZ153" s="266"/>
      <c r="DYA153" s="266"/>
      <c r="DYB153" s="266"/>
      <c r="DYC153" s="266"/>
      <c r="DYD153" s="266"/>
      <c r="DYE153" s="266"/>
      <c r="DYF153" s="266"/>
      <c r="DYG153" s="266"/>
      <c r="DYH153" s="266"/>
      <c r="DYI153" s="266"/>
      <c r="DYJ153" s="266"/>
      <c r="DYK153" s="266"/>
      <c r="DYL153" s="266"/>
      <c r="DYM153" s="266"/>
      <c r="DYN153" s="266"/>
      <c r="DYO153" s="266"/>
      <c r="DYP153" s="266"/>
      <c r="DYQ153" s="266"/>
      <c r="DYR153" s="266"/>
      <c r="DYS153" s="266"/>
      <c r="DYT153" s="266"/>
      <c r="DYU153" s="266"/>
      <c r="DYV153" s="266"/>
      <c r="DYW153" s="266"/>
      <c r="DYX153" s="266"/>
      <c r="DYY153" s="266"/>
      <c r="DYZ153" s="266"/>
      <c r="DZA153" s="266"/>
      <c r="DZB153" s="266"/>
      <c r="DZC153" s="266"/>
      <c r="DZD153" s="266"/>
      <c r="DZE153" s="266"/>
      <c r="DZF153" s="266"/>
      <c r="DZG153" s="266"/>
      <c r="DZH153" s="266"/>
      <c r="DZI153" s="266"/>
      <c r="DZJ153" s="266"/>
      <c r="DZK153" s="266"/>
      <c r="DZL153" s="266"/>
      <c r="DZM153" s="266"/>
      <c r="DZN153" s="266"/>
      <c r="DZO153" s="266"/>
      <c r="DZP153" s="266"/>
      <c r="DZQ153" s="266"/>
      <c r="DZR153" s="266"/>
      <c r="DZS153" s="266"/>
      <c r="DZT153" s="266"/>
      <c r="DZU153" s="266"/>
      <c r="DZV153" s="266"/>
      <c r="DZW153" s="266"/>
      <c r="DZX153" s="266"/>
      <c r="DZY153" s="266"/>
      <c r="DZZ153" s="266"/>
      <c r="EAA153" s="266"/>
      <c r="EAB153" s="266"/>
      <c r="EAC153" s="266"/>
      <c r="EAD153" s="266"/>
      <c r="EAE153" s="266"/>
      <c r="EAF153" s="266"/>
      <c r="EAG153" s="266"/>
      <c r="EAH153" s="266"/>
      <c r="EAI153" s="266"/>
      <c r="EAJ153" s="266"/>
      <c r="EAK153" s="266"/>
      <c r="EAL153" s="266"/>
      <c r="EAM153" s="266"/>
      <c r="EAN153" s="266"/>
      <c r="EAO153" s="266"/>
      <c r="EAP153" s="266"/>
      <c r="EAQ153" s="266"/>
      <c r="EAR153" s="266"/>
      <c r="EAS153" s="266"/>
      <c r="EAT153" s="266"/>
      <c r="EAU153" s="266"/>
      <c r="EAV153" s="266"/>
      <c r="EAW153" s="266"/>
      <c r="EAX153" s="266"/>
      <c r="EAY153" s="266"/>
      <c r="EAZ153" s="266"/>
      <c r="EBA153" s="266"/>
      <c r="EBB153" s="266"/>
      <c r="EBC153" s="266"/>
      <c r="EBD153" s="266"/>
      <c r="EBE153" s="266"/>
      <c r="EBF153" s="266"/>
      <c r="EBG153" s="266"/>
      <c r="EBH153" s="266"/>
      <c r="EBI153" s="266"/>
      <c r="EBJ153" s="266"/>
      <c r="EBK153" s="266"/>
      <c r="EBL153" s="266"/>
      <c r="EBM153" s="266"/>
      <c r="EBN153" s="266"/>
      <c r="EBO153" s="266"/>
      <c r="EBP153" s="266"/>
      <c r="EBQ153" s="266"/>
      <c r="EBR153" s="266"/>
      <c r="EBS153" s="266"/>
      <c r="EBT153" s="266"/>
      <c r="EBU153" s="266"/>
      <c r="EBV153" s="266"/>
      <c r="EBW153" s="266"/>
      <c r="EBX153" s="266"/>
      <c r="EBY153" s="266"/>
      <c r="EBZ153" s="266"/>
      <c r="ECA153" s="266"/>
      <c r="ECB153" s="266"/>
      <c r="ECC153" s="266"/>
      <c r="ECD153" s="266"/>
      <c r="ECE153" s="266"/>
      <c r="ECF153" s="266"/>
      <c r="ECG153" s="266"/>
      <c r="ECH153" s="266"/>
      <c r="ECI153" s="266"/>
      <c r="ECJ153" s="266"/>
      <c r="ECK153" s="266"/>
      <c r="ECL153" s="266"/>
      <c r="ECM153" s="266"/>
      <c r="ECN153" s="266"/>
      <c r="ECO153" s="266"/>
      <c r="ECP153" s="266"/>
      <c r="ECQ153" s="266"/>
      <c r="ECR153" s="266"/>
      <c r="ECS153" s="266"/>
      <c r="ECT153" s="266"/>
      <c r="ECU153" s="266"/>
      <c r="ECV153" s="266"/>
      <c r="ECW153" s="266"/>
      <c r="ECX153" s="266"/>
      <c r="ECY153" s="266"/>
      <c r="ECZ153" s="266"/>
      <c r="EDA153" s="266"/>
      <c r="EDB153" s="266"/>
      <c r="EDC153" s="266"/>
      <c r="EDD153" s="266"/>
      <c r="EDE153" s="266"/>
      <c r="EDF153" s="266"/>
      <c r="EDG153" s="266"/>
      <c r="EDH153" s="266"/>
      <c r="EDI153" s="266"/>
      <c r="EDJ153" s="266"/>
      <c r="EDK153" s="266"/>
      <c r="EDL153" s="266"/>
      <c r="EDM153" s="266"/>
      <c r="EDN153" s="266"/>
      <c r="EDO153" s="266"/>
      <c r="EDP153" s="266"/>
      <c r="EDQ153" s="266"/>
      <c r="EDR153" s="266"/>
      <c r="EDS153" s="266"/>
      <c r="EDT153" s="266"/>
      <c r="EDU153" s="266"/>
      <c r="EDV153" s="266"/>
      <c r="EDW153" s="266"/>
      <c r="EDX153" s="266"/>
      <c r="EDY153" s="266"/>
      <c r="EDZ153" s="266"/>
      <c r="EEA153" s="266"/>
      <c r="EEB153" s="266"/>
      <c r="EEC153" s="266"/>
      <c r="EED153" s="266"/>
      <c r="EEE153" s="266"/>
      <c r="EEF153" s="266"/>
      <c r="EEG153" s="266"/>
      <c r="EEH153" s="266"/>
      <c r="EEI153" s="266"/>
      <c r="EEJ153" s="266"/>
      <c r="EEK153" s="266"/>
      <c r="EEL153" s="266"/>
      <c r="EEM153" s="266"/>
      <c r="EEN153" s="266"/>
      <c r="EEO153" s="266"/>
      <c r="EEP153" s="266"/>
      <c r="EEQ153" s="266"/>
      <c r="EER153" s="266"/>
      <c r="EES153" s="266"/>
      <c r="EET153" s="266"/>
      <c r="EEU153" s="266"/>
      <c r="EEV153" s="266"/>
      <c r="EEW153" s="266"/>
      <c r="EEX153" s="266"/>
      <c r="EEY153" s="266"/>
      <c r="EEZ153" s="266"/>
      <c r="EFA153" s="266"/>
      <c r="EFB153" s="266"/>
      <c r="EFC153" s="266"/>
      <c r="EFD153" s="266"/>
      <c r="EFE153" s="266"/>
      <c r="EFF153" s="266"/>
      <c r="EFG153" s="266"/>
      <c r="EFH153" s="266"/>
      <c r="EFI153" s="266"/>
      <c r="EFJ153" s="266"/>
      <c r="EFK153" s="266"/>
      <c r="EFL153" s="266"/>
      <c r="EFM153" s="266"/>
      <c r="EFN153" s="266"/>
      <c r="EFO153" s="266"/>
      <c r="EFP153" s="266"/>
      <c r="EFQ153" s="266"/>
      <c r="EFR153" s="266"/>
      <c r="EFS153" s="266"/>
      <c r="EFT153" s="266"/>
      <c r="EFU153" s="266"/>
      <c r="EFV153" s="266"/>
      <c r="EFW153" s="266"/>
      <c r="EFX153" s="266"/>
      <c r="EFY153" s="266"/>
      <c r="EFZ153" s="266"/>
      <c r="EGA153" s="266"/>
      <c r="EGB153" s="266"/>
      <c r="EGC153" s="266"/>
      <c r="EGD153" s="266"/>
      <c r="EGE153" s="266"/>
      <c r="EGF153" s="266"/>
      <c r="EGG153" s="266"/>
      <c r="EGH153" s="266"/>
      <c r="EGI153" s="266"/>
      <c r="EGJ153" s="266"/>
      <c r="EGK153" s="266"/>
      <c r="EGL153" s="266"/>
      <c r="EGM153" s="266"/>
      <c r="EGN153" s="266"/>
      <c r="EGO153" s="266"/>
      <c r="EGP153" s="266"/>
      <c r="EGQ153" s="266"/>
      <c r="EGR153" s="266"/>
      <c r="EGS153" s="266"/>
      <c r="EGT153" s="266"/>
      <c r="EGU153" s="266"/>
      <c r="EGV153" s="266"/>
      <c r="EGW153" s="266"/>
      <c r="EGX153" s="266"/>
      <c r="EGY153" s="266"/>
      <c r="EGZ153" s="266"/>
      <c r="EHA153" s="266"/>
      <c r="EHB153" s="266"/>
      <c r="EHC153" s="266"/>
      <c r="EHD153" s="266"/>
      <c r="EHE153" s="266"/>
      <c r="EHF153" s="266"/>
      <c r="EHG153" s="266"/>
      <c r="EHH153" s="266"/>
      <c r="EHI153" s="266"/>
      <c r="EHJ153" s="266"/>
      <c r="EHK153" s="266"/>
      <c r="EHL153" s="266"/>
      <c r="EHM153" s="266"/>
      <c r="EHN153" s="266"/>
      <c r="EHO153" s="266"/>
      <c r="EHP153" s="266"/>
      <c r="EHQ153" s="266"/>
      <c r="EHR153" s="266"/>
      <c r="EHS153" s="266"/>
      <c r="EHT153" s="266"/>
      <c r="EHU153" s="266"/>
      <c r="EHV153" s="266"/>
      <c r="EHW153" s="266"/>
      <c r="EHX153" s="266"/>
      <c r="EHY153" s="266"/>
      <c r="EHZ153" s="266"/>
      <c r="EIA153" s="266"/>
      <c r="EIB153" s="266"/>
      <c r="EIC153" s="266"/>
      <c r="EID153" s="266"/>
      <c r="EIE153" s="266"/>
      <c r="EIF153" s="266"/>
      <c r="EIG153" s="266"/>
      <c r="EIH153" s="266"/>
      <c r="EII153" s="266"/>
      <c r="EIJ153" s="266"/>
      <c r="EIK153" s="266"/>
      <c r="EIL153" s="266"/>
      <c r="EIM153" s="266"/>
      <c r="EIN153" s="266"/>
      <c r="EIO153" s="266"/>
      <c r="EIP153" s="266"/>
      <c r="EIQ153" s="266"/>
      <c r="EIR153" s="266"/>
      <c r="EIS153" s="266"/>
      <c r="EIT153" s="266"/>
      <c r="EIU153" s="266"/>
      <c r="EIV153" s="266"/>
      <c r="EIW153" s="266"/>
      <c r="EIX153" s="266"/>
      <c r="EIY153" s="266"/>
      <c r="EIZ153" s="266"/>
      <c r="EJA153" s="266"/>
      <c r="EJB153" s="266"/>
      <c r="EJC153" s="266"/>
      <c r="EJD153" s="266"/>
      <c r="EJE153" s="266"/>
      <c r="EJF153" s="266"/>
      <c r="EJG153" s="266"/>
      <c r="EJH153" s="266"/>
      <c r="EJI153" s="266"/>
      <c r="EJJ153" s="266"/>
      <c r="EJK153" s="266"/>
      <c r="EJL153" s="266"/>
      <c r="EJM153" s="266"/>
      <c r="EJN153" s="266"/>
      <c r="EJO153" s="266"/>
      <c r="EJP153" s="266"/>
      <c r="EJQ153" s="266"/>
      <c r="EJR153" s="266"/>
      <c r="EJS153" s="266"/>
      <c r="EJT153" s="266"/>
      <c r="EJU153" s="266"/>
      <c r="EJV153" s="266"/>
      <c r="EJW153" s="266"/>
      <c r="EJX153" s="266"/>
      <c r="EJY153" s="266"/>
      <c r="EJZ153" s="266"/>
      <c r="EKA153" s="266"/>
      <c r="EKB153" s="266"/>
      <c r="EKC153" s="266"/>
      <c r="EKD153" s="266"/>
      <c r="EKE153" s="266"/>
      <c r="EKF153" s="266"/>
      <c r="EKG153" s="266"/>
      <c r="EKH153" s="266"/>
      <c r="EKI153" s="266"/>
      <c r="EKJ153" s="266"/>
      <c r="EKK153" s="266"/>
      <c r="EKL153" s="266"/>
      <c r="EKM153" s="266"/>
      <c r="EKN153" s="266"/>
      <c r="EKO153" s="266"/>
      <c r="EKP153" s="266"/>
      <c r="EKQ153" s="266"/>
      <c r="EKR153" s="266"/>
      <c r="EKS153" s="266"/>
      <c r="EKT153" s="266"/>
      <c r="EKU153" s="266"/>
      <c r="EKV153" s="266"/>
      <c r="EKW153" s="266"/>
      <c r="EKX153" s="266"/>
      <c r="EKY153" s="266"/>
      <c r="EKZ153" s="266"/>
      <c r="ELA153" s="266"/>
      <c r="ELB153" s="266"/>
      <c r="ELC153" s="266"/>
      <c r="ELD153" s="266"/>
      <c r="ELE153" s="266"/>
      <c r="ELF153" s="266"/>
      <c r="ELG153" s="266"/>
      <c r="ELH153" s="266"/>
      <c r="ELI153" s="266"/>
      <c r="ELJ153" s="266"/>
      <c r="ELK153" s="266"/>
      <c r="ELL153" s="266"/>
      <c r="ELM153" s="266"/>
      <c r="ELN153" s="266"/>
      <c r="ELO153" s="266"/>
      <c r="ELP153" s="266"/>
      <c r="ELQ153" s="266"/>
      <c r="ELR153" s="266"/>
      <c r="ELS153" s="266"/>
      <c r="ELT153" s="266"/>
      <c r="ELU153" s="266"/>
      <c r="ELV153" s="266"/>
      <c r="ELW153" s="266"/>
      <c r="ELX153" s="266"/>
      <c r="ELY153" s="266"/>
      <c r="ELZ153" s="266"/>
      <c r="EMA153" s="266"/>
      <c r="EMB153" s="266"/>
      <c r="EMC153" s="266"/>
      <c r="EMD153" s="266"/>
      <c r="EME153" s="266"/>
      <c r="EMF153" s="266"/>
      <c r="EMG153" s="266"/>
      <c r="EMH153" s="266"/>
      <c r="EMI153" s="266"/>
      <c r="EMJ153" s="266"/>
      <c r="EMK153" s="266"/>
      <c r="EML153" s="266"/>
      <c r="EMM153" s="266"/>
      <c r="EMN153" s="266"/>
      <c r="EMO153" s="266"/>
      <c r="EMP153" s="266"/>
      <c r="EMQ153" s="266"/>
      <c r="EMR153" s="266"/>
      <c r="EMS153" s="266"/>
      <c r="EMT153" s="266"/>
      <c r="EMU153" s="266"/>
      <c r="EMV153" s="266"/>
      <c r="EMW153" s="266"/>
      <c r="EMX153" s="266"/>
      <c r="EMY153" s="266"/>
      <c r="EMZ153" s="266"/>
      <c r="ENA153" s="266"/>
      <c r="ENB153" s="266"/>
      <c r="ENC153" s="266"/>
      <c r="END153" s="266"/>
      <c r="ENE153" s="266"/>
      <c r="ENF153" s="266"/>
      <c r="ENG153" s="266"/>
      <c r="ENH153" s="266"/>
      <c r="ENI153" s="266"/>
      <c r="ENJ153" s="266"/>
      <c r="ENK153" s="266"/>
      <c r="ENL153" s="266"/>
      <c r="ENM153" s="266"/>
      <c r="ENN153" s="266"/>
      <c r="ENO153" s="266"/>
      <c r="ENP153" s="266"/>
      <c r="ENQ153" s="266"/>
      <c r="ENR153" s="266"/>
      <c r="ENS153" s="266"/>
      <c r="ENT153" s="266"/>
      <c r="ENU153" s="266"/>
      <c r="ENV153" s="266"/>
      <c r="ENW153" s="266"/>
      <c r="ENX153" s="266"/>
      <c r="ENY153" s="266"/>
      <c r="ENZ153" s="266"/>
      <c r="EOA153" s="266"/>
      <c r="EOB153" s="266"/>
      <c r="EOC153" s="266"/>
      <c r="EOD153" s="266"/>
      <c r="EOE153" s="266"/>
      <c r="EOF153" s="266"/>
      <c r="EOG153" s="266"/>
      <c r="EOH153" s="266"/>
      <c r="EOI153" s="266"/>
      <c r="EOJ153" s="266"/>
      <c r="EOK153" s="266"/>
      <c r="EOL153" s="266"/>
      <c r="EOM153" s="266"/>
      <c r="EON153" s="266"/>
      <c r="EOO153" s="266"/>
      <c r="EOP153" s="266"/>
      <c r="EOQ153" s="266"/>
      <c r="EOR153" s="266"/>
      <c r="EOS153" s="266"/>
      <c r="EOT153" s="266"/>
      <c r="EOU153" s="266"/>
      <c r="EOV153" s="266"/>
      <c r="EOW153" s="266"/>
      <c r="EOX153" s="266"/>
      <c r="EOY153" s="266"/>
      <c r="EOZ153" s="266"/>
      <c r="EPA153" s="266"/>
      <c r="EPB153" s="266"/>
      <c r="EPC153" s="266"/>
      <c r="EPD153" s="266"/>
      <c r="EPE153" s="266"/>
      <c r="EPF153" s="266"/>
      <c r="EPG153" s="266"/>
      <c r="EPH153" s="266"/>
      <c r="EPI153" s="266"/>
      <c r="EPJ153" s="266"/>
      <c r="EPK153" s="266"/>
      <c r="EPL153" s="266"/>
      <c r="EPM153" s="266"/>
      <c r="EPN153" s="266"/>
      <c r="EPO153" s="266"/>
      <c r="EPP153" s="266"/>
      <c r="EPQ153" s="266"/>
      <c r="EPR153" s="266"/>
      <c r="EPS153" s="266"/>
      <c r="EPT153" s="266"/>
      <c r="EPU153" s="266"/>
      <c r="EPV153" s="266"/>
      <c r="EPW153" s="266"/>
      <c r="EPX153" s="266"/>
      <c r="EPY153" s="266"/>
      <c r="EPZ153" s="266"/>
      <c r="EQA153" s="266"/>
      <c r="EQB153" s="266"/>
      <c r="EQC153" s="266"/>
      <c r="EQD153" s="266"/>
      <c r="EQE153" s="266"/>
      <c r="EQF153" s="266"/>
      <c r="EQG153" s="266"/>
      <c r="EQH153" s="266"/>
      <c r="EQI153" s="266"/>
      <c r="EQJ153" s="266"/>
      <c r="EQK153" s="266"/>
      <c r="EQL153" s="266"/>
      <c r="EQM153" s="266"/>
      <c r="EQN153" s="266"/>
      <c r="EQO153" s="266"/>
      <c r="EQP153" s="266"/>
      <c r="EQQ153" s="266"/>
      <c r="EQR153" s="266"/>
      <c r="EQS153" s="266"/>
      <c r="EQT153" s="266"/>
      <c r="EQU153" s="266"/>
      <c r="EQV153" s="266"/>
      <c r="EQW153" s="266"/>
      <c r="EQX153" s="266"/>
      <c r="EQY153" s="266"/>
      <c r="EQZ153" s="266"/>
      <c r="ERA153" s="266"/>
      <c r="ERB153" s="266"/>
      <c r="ERC153" s="266"/>
      <c r="ERD153" s="266"/>
      <c r="ERE153" s="266"/>
      <c r="ERF153" s="266"/>
      <c r="ERG153" s="266"/>
      <c r="ERH153" s="266"/>
      <c r="ERI153" s="266"/>
      <c r="ERJ153" s="266"/>
      <c r="ERK153" s="266"/>
      <c r="ERL153" s="266"/>
      <c r="ERM153" s="266"/>
      <c r="ERN153" s="266"/>
      <c r="ERO153" s="266"/>
      <c r="ERP153" s="266"/>
      <c r="ERQ153" s="266"/>
      <c r="ERR153" s="266"/>
      <c r="ERS153" s="266"/>
      <c r="ERT153" s="266"/>
      <c r="ERU153" s="266"/>
      <c r="ERV153" s="266"/>
      <c r="ERW153" s="266"/>
      <c r="ERX153" s="266"/>
      <c r="ERY153" s="266"/>
      <c r="ERZ153" s="266"/>
      <c r="ESA153" s="266"/>
      <c r="ESB153" s="266"/>
      <c r="ESC153" s="266"/>
      <c r="ESD153" s="266"/>
      <c r="ESE153" s="266"/>
      <c r="ESF153" s="266"/>
      <c r="ESG153" s="266"/>
      <c r="ESH153" s="266"/>
      <c r="ESI153" s="266"/>
      <c r="ESJ153" s="266"/>
      <c r="ESK153" s="266"/>
      <c r="ESL153" s="266"/>
      <c r="ESM153" s="266"/>
      <c r="ESN153" s="266"/>
      <c r="ESO153" s="266"/>
      <c r="ESP153" s="266"/>
      <c r="ESQ153" s="266"/>
      <c r="ESR153" s="266"/>
      <c r="ESS153" s="266"/>
      <c r="EST153" s="266"/>
      <c r="ESU153" s="266"/>
      <c r="ESV153" s="266"/>
      <c r="ESW153" s="266"/>
      <c r="ESX153" s="266"/>
      <c r="ESY153" s="266"/>
      <c r="ESZ153" s="266"/>
      <c r="ETA153" s="266"/>
      <c r="ETB153" s="266"/>
      <c r="ETC153" s="266"/>
      <c r="ETD153" s="266"/>
      <c r="ETE153" s="266"/>
      <c r="ETF153" s="266"/>
      <c r="ETG153" s="266"/>
      <c r="ETH153" s="266"/>
      <c r="ETI153" s="266"/>
      <c r="ETJ153" s="266"/>
      <c r="ETK153" s="266"/>
      <c r="ETL153" s="266"/>
      <c r="ETM153" s="266"/>
      <c r="ETN153" s="266"/>
      <c r="ETO153" s="266"/>
      <c r="ETP153" s="266"/>
      <c r="ETQ153" s="266"/>
      <c r="ETR153" s="266"/>
      <c r="ETS153" s="266"/>
      <c r="ETT153" s="266"/>
      <c r="ETU153" s="266"/>
      <c r="ETV153" s="266"/>
      <c r="ETW153" s="266"/>
      <c r="ETX153" s="266"/>
      <c r="ETY153" s="266"/>
      <c r="ETZ153" s="266"/>
      <c r="EUA153" s="266"/>
      <c r="EUB153" s="266"/>
      <c r="EUC153" s="266"/>
      <c r="EUD153" s="266"/>
      <c r="EUE153" s="266"/>
      <c r="EUF153" s="266"/>
      <c r="EUG153" s="266"/>
      <c r="EUH153" s="266"/>
      <c r="EUI153" s="266"/>
      <c r="EUJ153" s="266"/>
      <c r="EUK153" s="266"/>
      <c r="EUL153" s="266"/>
      <c r="EUM153" s="266"/>
      <c r="EUN153" s="266"/>
      <c r="EUO153" s="266"/>
      <c r="EUP153" s="266"/>
      <c r="EUQ153" s="266"/>
      <c r="EUR153" s="266"/>
      <c r="EUS153" s="266"/>
      <c r="EUT153" s="266"/>
      <c r="EUU153" s="266"/>
      <c r="EUV153" s="266"/>
      <c r="EUW153" s="266"/>
      <c r="EUX153" s="266"/>
      <c r="EUY153" s="266"/>
      <c r="EUZ153" s="266"/>
      <c r="EVA153" s="266"/>
      <c r="EVB153" s="266"/>
      <c r="EVC153" s="266"/>
      <c r="EVD153" s="266"/>
      <c r="EVE153" s="266"/>
      <c r="EVF153" s="266"/>
      <c r="EVG153" s="266"/>
      <c r="EVH153" s="266"/>
      <c r="EVI153" s="266"/>
      <c r="EVJ153" s="266"/>
      <c r="EVK153" s="266"/>
      <c r="EVL153" s="266"/>
      <c r="EVM153" s="266"/>
      <c r="EVN153" s="266"/>
      <c r="EVO153" s="266"/>
      <c r="EVP153" s="266"/>
      <c r="EVQ153" s="266"/>
      <c r="EVR153" s="266"/>
      <c r="EVS153" s="266"/>
      <c r="EVT153" s="266"/>
      <c r="EVU153" s="266"/>
      <c r="EVV153" s="266"/>
      <c r="EVW153" s="266"/>
      <c r="EVX153" s="266"/>
      <c r="EVY153" s="266"/>
      <c r="EVZ153" s="266"/>
      <c r="EWA153" s="266"/>
      <c r="EWB153" s="266"/>
      <c r="EWC153" s="266"/>
      <c r="EWD153" s="266"/>
      <c r="EWE153" s="266"/>
      <c r="EWF153" s="266"/>
      <c r="EWG153" s="266"/>
      <c r="EWH153" s="266"/>
      <c r="EWI153" s="266"/>
      <c r="EWJ153" s="266"/>
      <c r="EWK153" s="266"/>
      <c r="EWL153" s="266"/>
      <c r="EWM153" s="266"/>
      <c r="EWN153" s="266"/>
      <c r="EWO153" s="266"/>
      <c r="EWP153" s="266"/>
      <c r="EWQ153" s="266"/>
      <c r="EWR153" s="266"/>
      <c r="EWS153" s="266"/>
      <c r="EWT153" s="266"/>
      <c r="EWU153" s="266"/>
      <c r="EWV153" s="266"/>
      <c r="EWW153" s="266"/>
      <c r="EWX153" s="266"/>
      <c r="EWY153" s="266"/>
      <c r="EWZ153" s="266"/>
      <c r="EXA153" s="266"/>
      <c r="EXB153" s="266"/>
      <c r="EXC153" s="266"/>
      <c r="EXD153" s="266"/>
      <c r="EXE153" s="266"/>
      <c r="EXF153" s="266"/>
      <c r="EXG153" s="266"/>
      <c r="EXH153" s="266"/>
      <c r="EXI153" s="266"/>
      <c r="EXJ153" s="266"/>
      <c r="EXK153" s="266"/>
      <c r="EXL153" s="266"/>
      <c r="EXM153" s="266"/>
      <c r="EXN153" s="266"/>
      <c r="EXO153" s="266"/>
      <c r="EXP153" s="266"/>
      <c r="EXQ153" s="266"/>
      <c r="EXR153" s="266"/>
      <c r="EXS153" s="266"/>
      <c r="EXT153" s="266"/>
      <c r="EXU153" s="266"/>
      <c r="EXV153" s="266"/>
      <c r="EXW153" s="266"/>
      <c r="EXX153" s="266"/>
      <c r="EXY153" s="266"/>
      <c r="EXZ153" s="266"/>
      <c r="EYA153" s="266"/>
      <c r="EYB153" s="266"/>
      <c r="EYC153" s="266"/>
      <c r="EYD153" s="266"/>
      <c r="EYE153" s="266"/>
      <c r="EYF153" s="266"/>
      <c r="EYG153" s="266"/>
      <c r="EYH153" s="266"/>
      <c r="EYI153" s="266"/>
      <c r="EYJ153" s="266"/>
      <c r="EYK153" s="266"/>
      <c r="EYL153" s="266"/>
      <c r="EYM153" s="266"/>
      <c r="EYN153" s="266"/>
      <c r="EYO153" s="266"/>
      <c r="EYP153" s="266"/>
      <c r="EYQ153" s="266"/>
      <c r="EYR153" s="266"/>
      <c r="EYS153" s="266"/>
      <c r="EYT153" s="266"/>
      <c r="EYU153" s="266"/>
      <c r="EYV153" s="266"/>
      <c r="EYW153" s="266"/>
      <c r="EYX153" s="266"/>
      <c r="EYY153" s="266"/>
      <c r="EYZ153" s="266"/>
      <c r="EZA153" s="266"/>
      <c r="EZB153" s="266"/>
      <c r="EZC153" s="266"/>
      <c r="EZD153" s="266"/>
      <c r="EZE153" s="266"/>
      <c r="EZF153" s="266"/>
      <c r="EZG153" s="266"/>
      <c r="EZH153" s="266"/>
      <c r="EZI153" s="266"/>
      <c r="EZJ153" s="266"/>
      <c r="EZK153" s="266"/>
      <c r="EZL153" s="266"/>
      <c r="EZM153" s="266"/>
      <c r="EZN153" s="266"/>
      <c r="EZO153" s="266"/>
      <c r="EZP153" s="266"/>
      <c r="EZQ153" s="266"/>
      <c r="EZR153" s="266"/>
      <c r="EZS153" s="266"/>
      <c r="EZT153" s="266"/>
      <c r="EZU153" s="266"/>
      <c r="EZV153" s="266"/>
      <c r="EZW153" s="266"/>
      <c r="EZX153" s="266"/>
      <c r="EZY153" s="266"/>
      <c r="EZZ153" s="266"/>
      <c r="FAA153" s="266"/>
      <c r="FAB153" s="266"/>
      <c r="FAC153" s="266"/>
      <c r="FAD153" s="266"/>
      <c r="FAE153" s="266"/>
      <c r="FAF153" s="266"/>
      <c r="FAG153" s="266"/>
      <c r="FAH153" s="266"/>
      <c r="FAI153" s="266"/>
      <c r="FAJ153" s="266"/>
      <c r="FAK153" s="266"/>
      <c r="FAL153" s="266"/>
      <c r="FAM153" s="266"/>
      <c r="FAN153" s="266"/>
      <c r="FAO153" s="266"/>
      <c r="FAP153" s="266"/>
      <c r="FAQ153" s="266"/>
      <c r="FAR153" s="266"/>
      <c r="FAS153" s="266"/>
      <c r="FAT153" s="266"/>
      <c r="FAU153" s="266"/>
      <c r="FAV153" s="266"/>
      <c r="FAW153" s="266"/>
      <c r="FAX153" s="266"/>
      <c r="FAY153" s="266"/>
      <c r="FAZ153" s="266"/>
      <c r="FBA153" s="266"/>
      <c r="FBB153" s="266"/>
      <c r="FBC153" s="266"/>
      <c r="FBD153" s="266"/>
      <c r="FBE153" s="266"/>
      <c r="FBF153" s="266"/>
      <c r="FBG153" s="266"/>
      <c r="FBH153" s="266"/>
      <c r="FBI153" s="266"/>
      <c r="FBJ153" s="266"/>
      <c r="FBK153" s="266"/>
      <c r="FBL153" s="266"/>
      <c r="FBM153" s="266"/>
      <c r="FBN153" s="266"/>
      <c r="FBO153" s="266"/>
      <c r="FBP153" s="266"/>
      <c r="FBQ153" s="266"/>
      <c r="FBR153" s="266"/>
      <c r="FBS153" s="266"/>
      <c r="FBT153" s="266"/>
      <c r="FBU153" s="266"/>
      <c r="FBV153" s="266"/>
      <c r="FBW153" s="266"/>
      <c r="FBX153" s="266"/>
      <c r="FBY153" s="266"/>
      <c r="FBZ153" s="266"/>
      <c r="FCA153" s="266"/>
      <c r="FCB153" s="266"/>
      <c r="FCC153" s="266"/>
      <c r="FCD153" s="266"/>
      <c r="FCE153" s="266"/>
      <c r="FCF153" s="266"/>
      <c r="FCG153" s="266"/>
      <c r="FCH153" s="266"/>
      <c r="FCI153" s="266"/>
      <c r="FCJ153" s="266"/>
      <c r="FCK153" s="266"/>
      <c r="FCL153" s="266"/>
      <c r="FCM153" s="266"/>
      <c r="FCN153" s="266"/>
      <c r="FCO153" s="266"/>
      <c r="FCP153" s="266"/>
      <c r="FCQ153" s="266"/>
      <c r="FCR153" s="266"/>
      <c r="FCS153" s="266"/>
      <c r="FCT153" s="266"/>
      <c r="FCU153" s="266"/>
      <c r="FCV153" s="266"/>
      <c r="FCW153" s="266"/>
      <c r="FCX153" s="266"/>
      <c r="FCY153" s="266"/>
      <c r="FCZ153" s="266"/>
      <c r="FDA153" s="266"/>
      <c r="FDB153" s="266"/>
      <c r="FDC153" s="266"/>
      <c r="FDD153" s="266"/>
      <c r="FDE153" s="266"/>
      <c r="FDF153" s="266"/>
      <c r="FDG153" s="266"/>
      <c r="FDH153" s="266"/>
      <c r="FDI153" s="266"/>
      <c r="FDJ153" s="266"/>
      <c r="FDK153" s="266"/>
      <c r="FDL153" s="266"/>
      <c r="FDM153" s="266"/>
      <c r="FDN153" s="266"/>
      <c r="FDO153" s="266"/>
      <c r="FDP153" s="266"/>
      <c r="FDQ153" s="266"/>
      <c r="FDR153" s="266"/>
      <c r="FDS153" s="266"/>
      <c r="FDT153" s="266"/>
      <c r="FDU153" s="266"/>
      <c r="FDV153" s="266"/>
      <c r="FDW153" s="266"/>
      <c r="FDX153" s="266"/>
      <c r="FDY153" s="266"/>
      <c r="FDZ153" s="266"/>
      <c r="FEA153" s="266"/>
      <c r="FEB153" s="266"/>
      <c r="FEC153" s="266"/>
      <c r="FED153" s="266"/>
      <c r="FEE153" s="266"/>
      <c r="FEF153" s="266"/>
      <c r="FEG153" s="266"/>
      <c r="FEH153" s="266"/>
      <c r="FEI153" s="266"/>
      <c r="FEJ153" s="266"/>
      <c r="FEK153" s="266"/>
      <c r="FEL153" s="266"/>
      <c r="FEM153" s="266"/>
      <c r="FEN153" s="266"/>
      <c r="FEO153" s="266"/>
      <c r="FEP153" s="266"/>
      <c r="FEQ153" s="266"/>
      <c r="FER153" s="266"/>
      <c r="FES153" s="266"/>
      <c r="FET153" s="266"/>
      <c r="FEU153" s="266"/>
      <c r="FEV153" s="266"/>
      <c r="FEW153" s="266"/>
      <c r="FEX153" s="266"/>
      <c r="FEY153" s="266"/>
      <c r="FEZ153" s="266"/>
      <c r="FFA153" s="266"/>
      <c r="FFB153" s="266"/>
      <c r="FFC153" s="266"/>
      <c r="FFD153" s="266"/>
      <c r="FFE153" s="266"/>
      <c r="FFF153" s="266"/>
      <c r="FFG153" s="266"/>
      <c r="FFH153" s="266"/>
      <c r="FFI153" s="266"/>
      <c r="FFJ153" s="266"/>
      <c r="FFK153" s="266"/>
      <c r="FFL153" s="266"/>
      <c r="FFM153" s="266"/>
      <c r="FFN153" s="266"/>
      <c r="FFO153" s="266"/>
      <c r="FFP153" s="266"/>
      <c r="FFQ153" s="266"/>
      <c r="FFR153" s="266"/>
      <c r="FFS153" s="266"/>
      <c r="FFT153" s="266"/>
      <c r="FFU153" s="266"/>
      <c r="FFV153" s="266"/>
      <c r="FFW153" s="266"/>
      <c r="FFX153" s="266"/>
      <c r="FFY153" s="266"/>
      <c r="FFZ153" s="266"/>
      <c r="FGA153" s="266"/>
      <c r="FGB153" s="266"/>
      <c r="FGC153" s="266"/>
      <c r="FGD153" s="266"/>
      <c r="FGE153" s="266"/>
      <c r="FGF153" s="266"/>
      <c r="FGG153" s="266"/>
      <c r="FGH153" s="266"/>
      <c r="FGI153" s="266"/>
      <c r="FGJ153" s="266"/>
      <c r="FGK153" s="266"/>
      <c r="FGL153" s="266"/>
      <c r="FGM153" s="266"/>
      <c r="FGN153" s="266"/>
      <c r="FGO153" s="266"/>
      <c r="FGP153" s="266"/>
      <c r="FGQ153" s="266"/>
      <c r="FGR153" s="266"/>
      <c r="FGS153" s="266"/>
      <c r="FGT153" s="266"/>
      <c r="FGU153" s="266"/>
      <c r="FGV153" s="266"/>
      <c r="FGW153" s="266"/>
      <c r="FGX153" s="266"/>
      <c r="FGY153" s="266"/>
      <c r="FGZ153" s="266"/>
      <c r="FHA153" s="266"/>
      <c r="FHB153" s="266"/>
      <c r="FHC153" s="266"/>
      <c r="FHD153" s="266"/>
      <c r="FHE153" s="266"/>
      <c r="FHF153" s="266"/>
      <c r="FHG153" s="266"/>
      <c r="FHH153" s="266"/>
      <c r="FHI153" s="266"/>
      <c r="FHJ153" s="266"/>
      <c r="FHK153" s="266"/>
      <c r="FHL153" s="266"/>
      <c r="FHM153" s="266"/>
      <c r="FHN153" s="266"/>
      <c r="FHO153" s="266"/>
      <c r="FHP153" s="266"/>
      <c r="FHQ153" s="266"/>
      <c r="FHR153" s="266"/>
      <c r="FHS153" s="266"/>
      <c r="FHT153" s="266"/>
      <c r="FHU153" s="266"/>
      <c r="FHV153" s="266"/>
      <c r="FHW153" s="266"/>
      <c r="FHX153" s="266"/>
      <c r="FHY153" s="266"/>
      <c r="FHZ153" s="266"/>
      <c r="FIA153" s="266"/>
      <c r="FIB153" s="266"/>
      <c r="FIC153" s="266"/>
      <c r="FID153" s="266"/>
      <c r="FIE153" s="266"/>
      <c r="FIF153" s="266"/>
      <c r="FIG153" s="266"/>
      <c r="FIH153" s="266"/>
      <c r="FII153" s="266"/>
      <c r="FIJ153" s="266"/>
      <c r="FIK153" s="266"/>
      <c r="FIL153" s="266"/>
      <c r="FIM153" s="266"/>
      <c r="FIN153" s="266"/>
      <c r="FIO153" s="266"/>
      <c r="FIP153" s="266"/>
      <c r="FIQ153" s="266"/>
      <c r="FIR153" s="266"/>
      <c r="FIS153" s="266"/>
      <c r="FIT153" s="266"/>
      <c r="FIU153" s="266"/>
      <c r="FIV153" s="266"/>
      <c r="FIW153" s="266"/>
      <c r="FIX153" s="266"/>
      <c r="FIY153" s="266"/>
      <c r="FIZ153" s="266"/>
      <c r="FJA153" s="266"/>
      <c r="FJB153" s="266"/>
      <c r="FJC153" s="266"/>
      <c r="FJD153" s="266"/>
      <c r="FJE153" s="266"/>
      <c r="FJF153" s="266"/>
      <c r="FJG153" s="266"/>
      <c r="FJH153" s="266"/>
      <c r="FJI153" s="266"/>
      <c r="FJJ153" s="266"/>
      <c r="FJK153" s="266"/>
      <c r="FJL153" s="266"/>
      <c r="FJM153" s="266"/>
      <c r="FJN153" s="266"/>
      <c r="FJO153" s="266"/>
      <c r="FJP153" s="266"/>
      <c r="FJQ153" s="266"/>
      <c r="FJR153" s="266"/>
      <c r="FJS153" s="266"/>
      <c r="FJT153" s="266"/>
      <c r="FJU153" s="266"/>
      <c r="FJV153" s="266"/>
      <c r="FJW153" s="266"/>
      <c r="FJX153" s="266"/>
      <c r="FJY153" s="266"/>
      <c r="FJZ153" s="266"/>
      <c r="FKA153" s="266"/>
      <c r="FKB153" s="266"/>
      <c r="FKC153" s="266"/>
      <c r="FKD153" s="266"/>
      <c r="FKE153" s="266"/>
      <c r="FKF153" s="266"/>
      <c r="FKG153" s="266"/>
      <c r="FKH153" s="266"/>
      <c r="FKI153" s="266"/>
      <c r="FKJ153" s="266"/>
      <c r="FKK153" s="266"/>
      <c r="FKL153" s="266"/>
      <c r="FKM153" s="266"/>
      <c r="FKN153" s="266"/>
      <c r="FKO153" s="266"/>
      <c r="FKP153" s="266"/>
      <c r="FKQ153" s="266"/>
      <c r="FKR153" s="266"/>
      <c r="FKS153" s="266"/>
      <c r="FKT153" s="266"/>
      <c r="FKU153" s="266"/>
      <c r="FKV153" s="266"/>
      <c r="FKW153" s="266"/>
      <c r="FKX153" s="266"/>
      <c r="FKY153" s="266"/>
      <c r="FKZ153" s="266"/>
      <c r="FLA153" s="266"/>
      <c r="FLB153" s="266"/>
      <c r="FLC153" s="266"/>
      <c r="FLD153" s="266"/>
      <c r="FLE153" s="266"/>
      <c r="FLF153" s="266"/>
      <c r="FLG153" s="266"/>
      <c r="FLH153" s="266"/>
      <c r="FLI153" s="266"/>
      <c r="FLJ153" s="266"/>
      <c r="FLK153" s="266"/>
      <c r="FLL153" s="266"/>
      <c r="FLM153" s="266"/>
      <c r="FLN153" s="266"/>
      <c r="FLO153" s="266"/>
      <c r="FLP153" s="266"/>
      <c r="FLQ153" s="266"/>
      <c r="FLR153" s="266"/>
      <c r="FLS153" s="266"/>
      <c r="FLT153" s="266"/>
      <c r="FLU153" s="266"/>
      <c r="FLV153" s="266"/>
      <c r="FLW153" s="266"/>
      <c r="FLX153" s="266"/>
      <c r="FLY153" s="266"/>
      <c r="FLZ153" s="266"/>
      <c r="FMA153" s="266"/>
      <c r="FMB153" s="266"/>
      <c r="FMC153" s="266"/>
      <c r="FMD153" s="266"/>
      <c r="FME153" s="266"/>
      <c r="FMF153" s="266"/>
      <c r="FMG153" s="266"/>
      <c r="FMH153" s="266"/>
      <c r="FMI153" s="266"/>
      <c r="FMJ153" s="266"/>
      <c r="FMK153" s="266"/>
      <c r="FML153" s="266"/>
      <c r="FMM153" s="266"/>
      <c r="FMN153" s="266"/>
      <c r="FMO153" s="266"/>
      <c r="FMP153" s="266"/>
      <c r="FMQ153" s="266"/>
      <c r="FMR153" s="266"/>
      <c r="FMS153" s="266"/>
      <c r="FMT153" s="266"/>
      <c r="FMU153" s="266"/>
      <c r="FMV153" s="266"/>
      <c r="FMW153" s="266"/>
      <c r="FMX153" s="266"/>
      <c r="FMY153" s="266"/>
      <c r="FMZ153" s="266"/>
      <c r="FNA153" s="266"/>
      <c r="FNB153" s="266"/>
      <c r="FNC153" s="266"/>
      <c r="FND153" s="266"/>
      <c r="FNE153" s="266"/>
      <c r="FNF153" s="266"/>
      <c r="FNG153" s="266"/>
      <c r="FNH153" s="266"/>
      <c r="FNI153" s="266"/>
      <c r="FNJ153" s="266"/>
      <c r="FNK153" s="266"/>
      <c r="FNL153" s="266"/>
      <c r="FNM153" s="266"/>
      <c r="FNN153" s="266"/>
      <c r="FNO153" s="266"/>
      <c r="FNP153" s="266"/>
      <c r="FNQ153" s="266"/>
      <c r="FNR153" s="266"/>
      <c r="FNS153" s="266"/>
      <c r="FNT153" s="266"/>
      <c r="FNU153" s="266"/>
      <c r="FNV153" s="266"/>
      <c r="FNW153" s="266"/>
      <c r="FNX153" s="266"/>
      <c r="FNY153" s="266"/>
      <c r="FNZ153" s="266"/>
      <c r="FOA153" s="266"/>
      <c r="FOB153" s="266"/>
      <c r="FOC153" s="266"/>
      <c r="FOD153" s="266"/>
      <c r="FOE153" s="266"/>
      <c r="FOF153" s="266"/>
      <c r="FOG153" s="266"/>
      <c r="FOH153" s="266"/>
      <c r="FOI153" s="266"/>
      <c r="FOJ153" s="266"/>
      <c r="FOK153" s="266"/>
      <c r="FOL153" s="266"/>
      <c r="FOM153" s="266"/>
      <c r="FON153" s="266"/>
      <c r="FOO153" s="266"/>
      <c r="FOP153" s="266"/>
      <c r="FOQ153" s="266"/>
      <c r="FOR153" s="266"/>
      <c r="FOS153" s="266"/>
      <c r="FOT153" s="266"/>
      <c r="FOU153" s="266"/>
      <c r="FOV153" s="266"/>
      <c r="FOW153" s="266"/>
      <c r="FOX153" s="266"/>
      <c r="FOY153" s="266"/>
      <c r="FOZ153" s="266"/>
      <c r="FPA153" s="266"/>
      <c r="FPB153" s="266"/>
      <c r="FPC153" s="266"/>
      <c r="FPD153" s="266"/>
      <c r="FPE153" s="266"/>
      <c r="FPF153" s="266"/>
      <c r="FPG153" s="266"/>
      <c r="FPH153" s="266"/>
      <c r="FPI153" s="266"/>
      <c r="FPJ153" s="266"/>
      <c r="FPK153" s="266"/>
      <c r="FPL153" s="266"/>
      <c r="FPM153" s="266"/>
      <c r="FPN153" s="266"/>
      <c r="FPO153" s="266"/>
      <c r="FPP153" s="266"/>
      <c r="FPQ153" s="266"/>
      <c r="FPR153" s="266"/>
      <c r="FPS153" s="266"/>
      <c r="FPT153" s="266"/>
      <c r="FPU153" s="266"/>
      <c r="FPV153" s="266"/>
      <c r="FPW153" s="266"/>
      <c r="FPX153" s="266"/>
      <c r="FPY153" s="266"/>
      <c r="FPZ153" s="266"/>
      <c r="FQA153" s="266"/>
      <c r="FQB153" s="266"/>
      <c r="FQC153" s="266"/>
      <c r="FQD153" s="266"/>
      <c r="FQE153" s="266"/>
      <c r="FQF153" s="266"/>
      <c r="FQG153" s="266"/>
      <c r="FQH153" s="266"/>
      <c r="FQI153" s="266"/>
      <c r="FQJ153" s="266"/>
      <c r="FQK153" s="266"/>
      <c r="FQL153" s="266"/>
      <c r="FQM153" s="266"/>
      <c r="FQN153" s="266"/>
      <c r="FQO153" s="266"/>
      <c r="FQP153" s="266"/>
      <c r="FQQ153" s="266"/>
      <c r="FQR153" s="266"/>
      <c r="FQS153" s="266"/>
      <c r="FQT153" s="266"/>
      <c r="FQU153" s="266"/>
      <c r="FQV153" s="266"/>
      <c r="FQW153" s="266"/>
      <c r="FQX153" s="266"/>
      <c r="FQY153" s="266"/>
      <c r="FQZ153" s="266"/>
      <c r="FRA153" s="266"/>
      <c r="FRB153" s="266"/>
      <c r="FRC153" s="266"/>
      <c r="FRD153" s="266"/>
      <c r="FRE153" s="266"/>
      <c r="FRF153" s="266"/>
      <c r="FRG153" s="266"/>
      <c r="FRH153" s="266"/>
      <c r="FRI153" s="266"/>
      <c r="FRJ153" s="266"/>
      <c r="FRK153" s="266"/>
      <c r="FRL153" s="266"/>
      <c r="FRM153" s="266"/>
      <c r="FRN153" s="266"/>
      <c r="FRO153" s="266"/>
      <c r="FRP153" s="266"/>
      <c r="FRQ153" s="266"/>
      <c r="FRR153" s="266"/>
      <c r="FRS153" s="266"/>
      <c r="FRT153" s="266"/>
      <c r="FRU153" s="266"/>
      <c r="FRV153" s="266"/>
      <c r="FRW153" s="266"/>
      <c r="FRX153" s="266"/>
      <c r="FRY153" s="266"/>
      <c r="FRZ153" s="266"/>
      <c r="FSA153" s="266"/>
      <c r="FSB153" s="266"/>
      <c r="FSC153" s="266"/>
      <c r="FSD153" s="266"/>
      <c r="FSE153" s="266"/>
      <c r="FSF153" s="266"/>
      <c r="FSG153" s="266"/>
      <c r="FSH153" s="266"/>
      <c r="FSI153" s="266"/>
      <c r="FSJ153" s="266"/>
      <c r="FSK153" s="266"/>
      <c r="FSL153" s="266"/>
      <c r="FSM153" s="266"/>
      <c r="FSN153" s="266"/>
      <c r="FSO153" s="266"/>
      <c r="FSP153" s="266"/>
      <c r="FSQ153" s="266"/>
      <c r="FSR153" s="266"/>
      <c r="FSS153" s="266"/>
      <c r="FST153" s="266"/>
      <c r="FSU153" s="266"/>
      <c r="FSV153" s="266"/>
      <c r="FSW153" s="266"/>
      <c r="FSX153" s="266"/>
      <c r="FSY153" s="266"/>
      <c r="FSZ153" s="266"/>
      <c r="FTA153" s="266"/>
      <c r="FTB153" s="266"/>
      <c r="FTC153" s="266"/>
      <c r="FTD153" s="266"/>
      <c r="FTE153" s="266"/>
      <c r="FTF153" s="266"/>
      <c r="FTG153" s="266"/>
      <c r="FTH153" s="266"/>
      <c r="FTI153" s="266"/>
      <c r="FTJ153" s="266"/>
      <c r="FTK153" s="266"/>
      <c r="FTL153" s="266"/>
      <c r="FTM153" s="266"/>
      <c r="FTN153" s="266"/>
      <c r="FTO153" s="266"/>
      <c r="FTP153" s="266"/>
      <c r="FTQ153" s="266"/>
      <c r="FTR153" s="266"/>
      <c r="FTS153" s="266"/>
      <c r="FTT153" s="266"/>
      <c r="FTU153" s="266"/>
      <c r="FTV153" s="266"/>
      <c r="FTW153" s="266"/>
      <c r="FTX153" s="266"/>
      <c r="FTY153" s="266"/>
      <c r="FTZ153" s="266"/>
      <c r="FUA153" s="266"/>
      <c r="FUB153" s="266"/>
      <c r="FUC153" s="266"/>
      <c r="FUD153" s="266"/>
      <c r="FUE153" s="266"/>
      <c r="FUF153" s="266"/>
      <c r="FUG153" s="266"/>
      <c r="FUH153" s="266"/>
      <c r="FUI153" s="266"/>
      <c r="FUJ153" s="266"/>
      <c r="FUK153" s="266"/>
      <c r="FUL153" s="266"/>
      <c r="FUM153" s="266"/>
      <c r="FUN153" s="266"/>
      <c r="FUO153" s="266"/>
      <c r="FUP153" s="266"/>
      <c r="FUQ153" s="266"/>
      <c r="FUR153" s="266"/>
      <c r="FUS153" s="266"/>
      <c r="FUT153" s="266"/>
      <c r="FUU153" s="266"/>
      <c r="FUV153" s="266"/>
      <c r="FUW153" s="266"/>
      <c r="FUX153" s="266"/>
      <c r="FUY153" s="266"/>
      <c r="FUZ153" s="266"/>
      <c r="FVA153" s="266"/>
      <c r="FVB153" s="266"/>
      <c r="FVC153" s="266"/>
      <c r="FVD153" s="266"/>
      <c r="FVE153" s="266"/>
      <c r="FVF153" s="266"/>
      <c r="FVG153" s="266"/>
      <c r="FVH153" s="266"/>
      <c r="FVI153" s="266"/>
      <c r="FVJ153" s="266"/>
      <c r="FVK153" s="266"/>
      <c r="FVL153" s="266"/>
      <c r="FVM153" s="266"/>
      <c r="FVN153" s="266"/>
      <c r="FVO153" s="266"/>
      <c r="FVP153" s="266"/>
      <c r="FVQ153" s="266"/>
      <c r="FVR153" s="266"/>
      <c r="FVS153" s="266"/>
      <c r="FVT153" s="266"/>
      <c r="FVU153" s="266"/>
      <c r="FVV153" s="266"/>
      <c r="FVW153" s="266"/>
      <c r="FVX153" s="266"/>
      <c r="FVY153" s="266"/>
      <c r="FVZ153" s="266"/>
      <c r="FWA153" s="266"/>
      <c r="FWB153" s="266"/>
      <c r="FWC153" s="266"/>
      <c r="FWD153" s="266"/>
      <c r="FWE153" s="266"/>
      <c r="FWF153" s="266"/>
      <c r="FWG153" s="266"/>
      <c r="FWH153" s="266"/>
      <c r="FWI153" s="266"/>
      <c r="FWJ153" s="266"/>
      <c r="FWK153" s="266"/>
      <c r="FWL153" s="266"/>
      <c r="FWM153" s="266"/>
      <c r="FWN153" s="266"/>
      <c r="FWO153" s="266"/>
      <c r="FWP153" s="266"/>
      <c r="FWQ153" s="266"/>
      <c r="FWR153" s="266"/>
      <c r="FWS153" s="266"/>
      <c r="FWT153" s="266"/>
      <c r="FWU153" s="266"/>
      <c r="FWV153" s="266"/>
      <c r="FWW153" s="266"/>
      <c r="FWX153" s="266"/>
      <c r="FWY153" s="266"/>
      <c r="FWZ153" s="266"/>
      <c r="FXA153" s="266"/>
      <c r="FXB153" s="266"/>
      <c r="FXC153" s="266"/>
      <c r="FXD153" s="266"/>
      <c r="FXE153" s="266"/>
      <c r="FXF153" s="266"/>
      <c r="FXG153" s="266"/>
      <c r="FXH153" s="266"/>
      <c r="FXI153" s="266"/>
      <c r="FXJ153" s="266"/>
      <c r="FXK153" s="266"/>
      <c r="FXL153" s="266"/>
      <c r="FXM153" s="266"/>
      <c r="FXN153" s="266"/>
      <c r="FXO153" s="266"/>
      <c r="FXP153" s="266"/>
      <c r="FXQ153" s="266"/>
      <c r="FXR153" s="266"/>
      <c r="FXS153" s="266"/>
      <c r="FXT153" s="266"/>
      <c r="FXU153" s="266"/>
      <c r="FXV153" s="266"/>
      <c r="FXW153" s="266"/>
      <c r="FXX153" s="266"/>
      <c r="FXY153" s="266"/>
      <c r="FXZ153" s="266"/>
      <c r="FYA153" s="266"/>
      <c r="FYB153" s="266"/>
      <c r="FYC153" s="266"/>
      <c r="FYD153" s="266"/>
      <c r="FYE153" s="266"/>
      <c r="FYF153" s="266"/>
      <c r="FYG153" s="266"/>
      <c r="FYH153" s="266"/>
      <c r="FYI153" s="266"/>
      <c r="FYJ153" s="266"/>
      <c r="FYK153" s="266"/>
      <c r="FYL153" s="266"/>
      <c r="FYM153" s="266"/>
      <c r="FYN153" s="266"/>
      <c r="FYO153" s="266"/>
      <c r="FYP153" s="266"/>
      <c r="FYQ153" s="266"/>
      <c r="FYR153" s="266"/>
      <c r="FYS153" s="266"/>
      <c r="FYT153" s="266"/>
      <c r="FYU153" s="266"/>
      <c r="FYV153" s="266"/>
      <c r="FYW153" s="266"/>
      <c r="FYX153" s="266"/>
      <c r="FYY153" s="266"/>
      <c r="FYZ153" s="266"/>
      <c r="FZA153" s="266"/>
      <c r="FZB153" s="266"/>
      <c r="FZC153" s="266"/>
      <c r="FZD153" s="266"/>
      <c r="FZE153" s="266"/>
      <c r="FZF153" s="266"/>
      <c r="FZG153" s="266"/>
      <c r="FZH153" s="266"/>
      <c r="FZI153" s="266"/>
      <c r="FZJ153" s="266"/>
      <c r="FZK153" s="266"/>
      <c r="FZL153" s="266"/>
      <c r="FZM153" s="266"/>
      <c r="FZN153" s="266"/>
      <c r="FZO153" s="266"/>
      <c r="FZP153" s="266"/>
      <c r="FZQ153" s="266"/>
      <c r="FZR153" s="266"/>
      <c r="FZS153" s="266"/>
      <c r="FZT153" s="266"/>
      <c r="FZU153" s="266"/>
      <c r="FZV153" s="266"/>
      <c r="FZW153" s="266"/>
      <c r="FZX153" s="266"/>
      <c r="FZY153" s="266"/>
      <c r="FZZ153" s="266"/>
      <c r="GAA153" s="266"/>
      <c r="GAB153" s="266"/>
      <c r="GAC153" s="266"/>
      <c r="GAD153" s="266"/>
      <c r="GAE153" s="266"/>
      <c r="GAF153" s="266"/>
      <c r="GAG153" s="266"/>
      <c r="GAH153" s="266"/>
      <c r="GAI153" s="266"/>
      <c r="GAJ153" s="266"/>
      <c r="GAK153" s="266"/>
      <c r="GAL153" s="266"/>
      <c r="GAM153" s="266"/>
      <c r="GAN153" s="266"/>
      <c r="GAO153" s="266"/>
      <c r="GAP153" s="266"/>
      <c r="GAQ153" s="266"/>
      <c r="GAR153" s="266"/>
      <c r="GAS153" s="266"/>
      <c r="GAT153" s="266"/>
      <c r="GAU153" s="266"/>
      <c r="GAV153" s="266"/>
      <c r="GAW153" s="266"/>
      <c r="GAX153" s="266"/>
      <c r="GAY153" s="266"/>
      <c r="GAZ153" s="266"/>
      <c r="GBA153" s="266"/>
      <c r="GBB153" s="266"/>
      <c r="GBC153" s="266"/>
      <c r="GBD153" s="266"/>
      <c r="GBE153" s="266"/>
      <c r="GBF153" s="266"/>
      <c r="GBG153" s="266"/>
      <c r="GBH153" s="266"/>
      <c r="GBI153" s="266"/>
      <c r="GBJ153" s="266"/>
      <c r="GBK153" s="266"/>
      <c r="GBL153" s="266"/>
      <c r="GBM153" s="266"/>
      <c r="GBN153" s="266"/>
      <c r="GBO153" s="266"/>
      <c r="GBP153" s="266"/>
      <c r="GBQ153" s="266"/>
      <c r="GBR153" s="266"/>
      <c r="GBS153" s="266"/>
      <c r="GBT153" s="266"/>
      <c r="GBU153" s="266"/>
      <c r="GBV153" s="266"/>
      <c r="GBW153" s="266"/>
      <c r="GBX153" s="266"/>
      <c r="GBY153" s="266"/>
      <c r="GBZ153" s="266"/>
      <c r="GCA153" s="266"/>
      <c r="GCB153" s="266"/>
      <c r="GCC153" s="266"/>
      <c r="GCD153" s="266"/>
      <c r="GCE153" s="266"/>
      <c r="GCF153" s="266"/>
      <c r="GCG153" s="266"/>
      <c r="GCH153" s="266"/>
      <c r="GCI153" s="266"/>
      <c r="GCJ153" s="266"/>
      <c r="GCK153" s="266"/>
      <c r="GCL153" s="266"/>
      <c r="GCM153" s="266"/>
      <c r="GCN153" s="266"/>
      <c r="GCO153" s="266"/>
      <c r="GCP153" s="266"/>
      <c r="GCQ153" s="266"/>
      <c r="GCR153" s="266"/>
      <c r="GCS153" s="266"/>
      <c r="GCT153" s="266"/>
      <c r="GCU153" s="266"/>
      <c r="GCV153" s="266"/>
      <c r="GCW153" s="266"/>
      <c r="GCX153" s="266"/>
      <c r="GCY153" s="266"/>
      <c r="GCZ153" s="266"/>
      <c r="GDA153" s="266"/>
      <c r="GDB153" s="266"/>
      <c r="GDC153" s="266"/>
      <c r="GDD153" s="266"/>
      <c r="GDE153" s="266"/>
      <c r="GDF153" s="266"/>
      <c r="GDG153" s="266"/>
      <c r="GDH153" s="266"/>
      <c r="GDI153" s="266"/>
      <c r="GDJ153" s="266"/>
      <c r="GDK153" s="266"/>
      <c r="GDL153" s="266"/>
      <c r="GDM153" s="266"/>
      <c r="GDN153" s="266"/>
      <c r="GDO153" s="266"/>
      <c r="GDP153" s="266"/>
      <c r="GDQ153" s="266"/>
      <c r="GDR153" s="266"/>
      <c r="GDS153" s="266"/>
      <c r="GDT153" s="266"/>
      <c r="GDU153" s="266"/>
      <c r="GDV153" s="266"/>
      <c r="GDW153" s="266"/>
      <c r="GDX153" s="266"/>
      <c r="GDY153" s="266"/>
      <c r="GDZ153" s="266"/>
      <c r="GEA153" s="266"/>
      <c r="GEB153" s="266"/>
      <c r="GEC153" s="266"/>
      <c r="GED153" s="266"/>
      <c r="GEE153" s="266"/>
      <c r="GEF153" s="266"/>
      <c r="GEG153" s="266"/>
      <c r="GEH153" s="266"/>
      <c r="GEI153" s="266"/>
      <c r="GEJ153" s="266"/>
      <c r="GEK153" s="266"/>
      <c r="GEL153" s="266"/>
      <c r="GEM153" s="266"/>
      <c r="GEN153" s="266"/>
      <c r="GEO153" s="266"/>
      <c r="GEP153" s="266"/>
      <c r="GEQ153" s="266"/>
      <c r="GER153" s="266"/>
      <c r="GES153" s="266"/>
      <c r="GET153" s="266"/>
      <c r="GEU153" s="266"/>
      <c r="GEV153" s="266"/>
      <c r="GEW153" s="266"/>
      <c r="GEX153" s="266"/>
      <c r="GEY153" s="266"/>
      <c r="GEZ153" s="266"/>
      <c r="GFA153" s="266"/>
      <c r="GFB153" s="266"/>
      <c r="GFC153" s="266"/>
      <c r="GFD153" s="266"/>
      <c r="GFE153" s="266"/>
      <c r="GFF153" s="266"/>
      <c r="GFG153" s="266"/>
      <c r="GFH153" s="266"/>
      <c r="GFI153" s="266"/>
      <c r="GFJ153" s="266"/>
      <c r="GFK153" s="266"/>
      <c r="GFL153" s="266"/>
      <c r="GFM153" s="266"/>
      <c r="GFN153" s="266"/>
      <c r="GFO153" s="266"/>
      <c r="GFP153" s="266"/>
      <c r="GFQ153" s="266"/>
      <c r="GFR153" s="266"/>
      <c r="GFS153" s="266"/>
      <c r="GFT153" s="266"/>
      <c r="GFU153" s="266"/>
      <c r="GFV153" s="266"/>
      <c r="GFW153" s="266"/>
      <c r="GFX153" s="266"/>
      <c r="GFY153" s="266"/>
      <c r="GFZ153" s="266"/>
      <c r="GGA153" s="266"/>
      <c r="GGB153" s="266"/>
      <c r="GGC153" s="266"/>
      <c r="GGD153" s="266"/>
      <c r="GGE153" s="266"/>
      <c r="GGF153" s="266"/>
      <c r="GGG153" s="266"/>
      <c r="GGH153" s="266"/>
      <c r="GGI153" s="266"/>
      <c r="GGJ153" s="266"/>
      <c r="GGK153" s="266"/>
      <c r="GGL153" s="266"/>
      <c r="GGM153" s="266"/>
      <c r="GGN153" s="266"/>
      <c r="GGO153" s="266"/>
      <c r="GGP153" s="266"/>
      <c r="GGQ153" s="266"/>
      <c r="GGR153" s="266"/>
      <c r="GGS153" s="266"/>
      <c r="GGT153" s="266"/>
      <c r="GGU153" s="266"/>
      <c r="GGV153" s="266"/>
      <c r="GGW153" s="266"/>
      <c r="GGX153" s="266"/>
      <c r="GGY153" s="266"/>
      <c r="GGZ153" s="266"/>
      <c r="GHA153" s="266"/>
      <c r="GHB153" s="266"/>
      <c r="GHC153" s="266"/>
      <c r="GHD153" s="266"/>
      <c r="GHE153" s="266"/>
      <c r="GHF153" s="266"/>
      <c r="GHG153" s="266"/>
      <c r="GHH153" s="266"/>
      <c r="GHI153" s="266"/>
      <c r="GHJ153" s="266"/>
      <c r="GHK153" s="266"/>
      <c r="GHL153" s="266"/>
      <c r="GHM153" s="266"/>
      <c r="GHN153" s="266"/>
      <c r="GHO153" s="266"/>
      <c r="GHP153" s="266"/>
      <c r="GHQ153" s="266"/>
      <c r="GHR153" s="266"/>
      <c r="GHS153" s="266"/>
      <c r="GHT153" s="266"/>
      <c r="GHU153" s="266"/>
      <c r="GHV153" s="266"/>
      <c r="GHW153" s="266"/>
      <c r="GHX153" s="266"/>
      <c r="GHY153" s="266"/>
      <c r="GHZ153" s="266"/>
      <c r="GIA153" s="266"/>
      <c r="GIB153" s="266"/>
      <c r="GIC153" s="266"/>
      <c r="GID153" s="266"/>
      <c r="GIE153" s="266"/>
      <c r="GIF153" s="266"/>
      <c r="GIG153" s="266"/>
      <c r="GIH153" s="266"/>
      <c r="GII153" s="266"/>
      <c r="GIJ153" s="266"/>
      <c r="GIK153" s="266"/>
      <c r="GIL153" s="266"/>
      <c r="GIM153" s="266"/>
      <c r="GIN153" s="266"/>
      <c r="GIO153" s="266"/>
      <c r="GIP153" s="266"/>
      <c r="GIQ153" s="266"/>
      <c r="GIR153" s="266"/>
      <c r="GIS153" s="266"/>
      <c r="GIT153" s="266"/>
      <c r="GIU153" s="266"/>
      <c r="GIV153" s="266"/>
      <c r="GIW153" s="266"/>
      <c r="GIX153" s="266"/>
      <c r="GIY153" s="266"/>
      <c r="GIZ153" s="266"/>
      <c r="GJA153" s="266"/>
      <c r="GJB153" s="266"/>
      <c r="GJC153" s="266"/>
      <c r="GJD153" s="266"/>
      <c r="GJE153" s="266"/>
      <c r="GJF153" s="266"/>
      <c r="GJG153" s="266"/>
      <c r="GJH153" s="266"/>
      <c r="GJI153" s="266"/>
      <c r="GJJ153" s="266"/>
      <c r="GJK153" s="266"/>
      <c r="GJL153" s="266"/>
      <c r="GJM153" s="266"/>
      <c r="GJN153" s="266"/>
      <c r="GJO153" s="266"/>
      <c r="GJP153" s="266"/>
      <c r="GJQ153" s="266"/>
      <c r="GJR153" s="266"/>
      <c r="GJS153" s="266"/>
      <c r="GJT153" s="266"/>
      <c r="GJU153" s="266"/>
      <c r="GJV153" s="266"/>
      <c r="GJW153" s="266"/>
      <c r="GJX153" s="266"/>
      <c r="GJY153" s="266"/>
      <c r="GJZ153" s="266"/>
      <c r="GKA153" s="266"/>
      <c r="GKB153" s="266"/>
      <c r="GKC153" s="266"/>
      <c r="GKD153" s="266"/>
      <c r="GKE153" s="266"/>
      <c r="GKF153" s="266"/>
      <c r="GKG153" s="266"/>
      <c r="GKH153" s="266"/>
      <c r="GKI153" s="266"/>
      <c r="GKJ153" s="266"/>
      <c r="GKK153" s="266"/>
      <c r="GKL153" s="266"/>
      <c r="GKM153" s="266"/>
      <c r="GKN153" s="266"/>
      <c r="GKO153" s="266"/>
      <c r="GKP153" s="266"/>
      <c r="GKQ153" s="266"/>
      <c r="GKR153" s="266"/>
      <c r="GKS153" s="266"/>
      <c r="GKT153" s="266"/>
      <c r="GKU153" s="266"/>
      <c r="GKV153" s="266"/>
      <c r="GKW153" s="266"/>
      <c r="GKX153" s="266"/>
      <c r="GKY153" s="266"/>
      <c r="GKZ153" s="266"/>
      <c r="GLA153" s="266"/>
      <c r="GLB153" s="266"/>
      <c r="GLC153" s="266"/>
      <c r="GLD153" s="266"/>
      <c r="GLE153" s="266"/>
      <c r="GLF153" s="266"/>
      <c r="GLG153" s="266"/>
      <c r="GLH153" s="266"/>
      <c r="GLI153" s="266"/>
      <c r="GLJ153" s="266"/>
      <c r="GLK153" s="266"/>
      <c r="GLL153" s="266"/>
      <c r="GLM153" s="266"/>
      <c r="GLN153" s="266"/>
      <c r="GLO153" s="266"/>
      <c r="GLP153" s="266"/>
      <c r="GLQ153" s="266"/>
      <c r="GLR153" s="266"/>
      <c r="GLS153" s="266"/>
      <c r="GLT153" s="266"/>
      <c r="GLU153" s="266"/>
      <c r="GLV153" s="266"/>
      <c r="GLW153" s="266"/>
      <c r="GLX153" s="266"/>
      <c r="GLY153" s="266"/>
      <c r="GLZ153" s="266"/>
      <c r="GMA153" s="266"/>
      <c r="GMB153" s="266"/>
      <c r="GMC153" s="266"/>
      <c r="GMD153" s="266"/>
      <c r="GME153" s="266"/>
      <c r="GMF153" s="266"/>
      <c r="GMG153" s="266"/>
      <c r="GMH153" s="266"/>
      <c r="GMI153" s="266"/>
      <c r="GMJ153" s="266"/>
      <c r="GMK153" s="266"/>
      <c r="GML153" s="266"/>
      <c r="GMM153" s="266"/>
      <c r="GMN153" s="266"/>
      <c r="GMO153" s="266"/>
      <c r="GMP153" s="266"/>
      <c r="GMQ153" s="266"/>
      <c r="GMR153" s="266"/>
      <c r="GMS153" s="266"/>
      <c r="GMT153" s="266"/>
      <c r="GMU153" s="266"/>
      <c r="GMV153" s="266"/>
      <c r="GMW153" s="266"/>
      <c r="GMX153" s="266"/>
      <c r="GMY153" s="266"/>
      <c r="GMZ153" s="266"/>
      <c r="GNA153" s="266"/>
      <c r="GNB153" s="266"/>
      <c r="GNC153" s="266"/>
      <c r="GND153" s="266"/>
      <c r="GNE153" s="266"/>
      <c r="GNF153" s="266"/>
      <c r="GNG153" s="266"/>
      <c r="GNH153" s="266"/>
      <c r="GNI153" s="266"/>
      <c r="GNJ153" s="266"/>
      <c r="GNK153" s="266"/>
      <c r="GNL153" s="266"/>
      <c r="GNM153" s="266"/>
      <c r="GNN153" s="266"/>
      <c r="GNO153" s="266"/>
      <c r="GNP153" s="266"/>
      <c r="GNQ153" s="266"/>
      <c r="GNR153" s="266"/>
      <c r="GNS153" s="266"/>
      <c r="GNT153" s="266"/>
      <c r="GNU153" s="266"/>
      <c r="GNV153" s="266"/>
      <c r="GNW153" s="266"/>
      <c r="GNX153" s="266"/>
      <c r="GNY153" s="266"/>
      <c r="GNZ153" s="266"/>
      <c r="GOA153" s="266"/>
      <c r="GOB153" s="266"/>
      <c r="GOC153" s="266"/>
      <c r="GOD153" s="266"/>
      <c r="GOE153" s="266"/>
      <c r="GOF153" s="266"/>
      <c r="GOG153" s="266"/>
      <c r="GOH153" s="266"/>
      <c r="GOI153" s="266"/>
      <c r="GOJ153" s="266"/>
      <c r="GOK153" s="266"/>
      <c r="GOL153" s="266"/>
      <c r="GOM153" s="266"/>
      <c r="GON153" s="266"/>
      <c r="GOO153" s="266"/>
      <c r="GOP153" s="266"/>
      <c r="GOQ153" s="266"/>
      <c r="GOR153" s="266"/>
      <c r="GOS153" s="266"/>
      <c r="GOT153" s="266"/>
      <c r="GOU153" s="266"/>
      <c r="GOV153" s="266"/>
      <c r="GOW153" s="266"/>
      <c r="GOX153" s="266"/>
      <c r="GOY153" s="266"/>
      <c r="GOZ153" s="266"/>
      <c r="GPA153" s="266"/>
      <c r="GPB153" s="266"/>
      <c r="GPC153" s="266"/>
      <c r="GPD153" s="266"/>
      <c r="GPE153" s="266"/>
      <c r="GPF153" s="266"/>
      <c r="GPG153" s="266"/>
      <c r="GPH153" s="266"/>
      <c r="GPI153" s="266"/>
      <c r="GPJ153" s="266"/>
      <c r="GPK153" s="266"/>
      <c r="GPL153" s="266"/>
      <c r="GPM153" s="266"/>
      <c r="GPN153" s="266"/>
      <c r="GPO153" s="266"/>
      <c r="GPP153" s="266"/>
      <c r="GPQ153" s="266"/>
      <c r="GPR153" s="266"/>
      <c r="GPS153" s="266"/>
      <c r="GPT153" s="266"/>
      <c r="GPU153" s="266"/>
      <c r="GPV153" s="266"/>
      <c r="GPW153" s="266"/>
      <c r="GPX153" s="266"/>
      <c r="GPY153" s="266"/>
      <c r="GPZ153" s="266"/>
      <c r="GQA153" s="266"/>
      <c r="GQB153" s="266"/>
      <c r="GQC153" s="266"/>
      <c r="GQD153" s="266"/>
      <c r="GQE153" s="266"/>
      <c r="GQF153" s="266"/>
      <c r="GQG153" s="266"/>
      <c r="GQH153" s="266"/>
      <c r="GQI153" s="266"/>
      <c r="GQJ153" s="266"/>
      <c r="GQK153" s="266"/>
      <c r="GQL153" s="266"/>
      <c r="GQM153" s="266"/>
      <c r="GQN153" s="266"/>
      <c r="GQO153" s="266"/>
      <c r="GQP153" s="266"/>
      <c r="GQQ153" s="266"/>
      <c r="GQR153" s="266"/>
      <c r="GQS153" s="266"/>
      <c r="GQT153" s="266"/>
      <c r="GQU153" s="266"/>
      <c r="GQV153" s="266"/>
      <c r="GQW153" s="266"/>
      <c r="GQX153" s="266"/>
      <c r="GQY153" s="266"/>
      <c r="GQZ153" s="266"/>
      <c r="GRA153" s="266"/>
      <c r="GRB153" s="266"/>
      <c r="GRC153" s="266"/>
      <c r="GRD153" s="266"/>
      <c r="GRE153" s="266"/>
      <c r="GRF153" s="266"/>
      <c r="GRG153" s="266"/>
      <c r="GRH153" s="266"/>
      <c r="GRI153" s="266"/>
      <c r="GRJ153" s="266"/>
      <c r="GRK153" s="266"/>
      <c r="GRL153" s="266"/>
      <c r="GRM153" s="266"/>
      <c r="GRN153" s="266"/>
      <c r="GRO153" s="266"/>
      <c r="GRP153" s="266"/>
      <c r="GRQ153" s="266"/>
      <c r="GRR153" s="266"/>
      <c r="GRS153" s="266"/>
      <c r="GRT153" s="266"/>
      <c r="GRU153" s="266"/>
      <c r="GRV153" s="266"/>
      <c r="GRW153" s="266"/>
      <c r="GRX153" s="266"/>
      <c r="GRY153" s="266"/>
      <c r="GRZ153" s="266"/>
      <c r="GSA153" s="266"/>
      <c r="GSB153" s="266"/>
      <c r="GSC153" s="266"/>
      <c r="GSD153" s="266"/>
      <c r="GSE153" s="266"/>
      <c r="GSF153" s="266"/>
      <c r="GSG153" s="266"/>
      <c r="GSH153" s="266"/>
      <c r="GSI153" s="266"/>
      <c r="GSJ153" s="266"/>
      <c r="GSK153" s="266"/>
      <c r="GSL153" s="266"/>
      <c r="GSM153" s="266"/>
      <c r="GSN153" s="266"/>
      <c r="GSO153" s="266"/>
      <c r="GSP153" s="266"/>
      <c r="GSQ153" s="266"/>
      <c r="GSR153" s="266"/>
      <c r="GSS153" s="266"/>
      <c r="GST153" s="266"/>
      <c r="GSU153" s="266"/>
      <c r="GSV153" s="266"/>
      <c r="GSW153" s="266"/>
      <c r="GSX153" s="266"/>
      <c r="GSY153" s="266"/>
      <c r="GSZ153" s="266"/>
      <c r="GTA153" s="266"/>
      <c r="GTB153" s="266"/>
      <c r="GTC153" s="266"/>
      <c r="GTD153" s="266"/>
      <c r="GTE153" s="266"/>
      <c r="GTF153" s="266"/>
      <c r="GTG153" s="266"/>
      <c r="GTH153" s="266"/>
      <c r="GTI153" s="266"/>
      <c r="GTJ153" s="266"/>
      <c r="GTK153" s="266"/>
      <c r="GTL153" s="266"/>
      <c r="GTM153" s="266"/>
      <c r="GTN153" s="266"/>
      <c r="GTO153" s="266"/>
      <c r="GTP153" s="266"/>
      <c r="GTQ153" s="266"/>
      <c r="GTR153" s="266"/>
      <c r="GTS153" s="266"/>
      <c r="GTT153" s="266"/>
      <c r="GTU153" s="266"/>
      <c r="GTV153" s="266"/>
      <c r="GTW153" s="266"/>
      <c r="GTX153" s="266"/>
      <c r="GTY153" s="266"/>
      <c r="GTZ153" s="266"/>
      <c r="GUA153" s="266"/>
      <c r="GUB153" s="266"/>
      <c r="GUC153" s="266"/>
      <c r="GUD153" s="266"/>
      <c r="GUE153" s="266"/>
      <c r="GUF153" s="266"/>
      <c r="GUG153" s="266"/>
      <c r="GUH153" s="266"/>
      <c r="GUI153" s="266"/>
      <c r="GUJ153" s="266"/>
      <c r="GUK153" s="266"/>
      <c r="GUL153" s="266"/>
      <c r="GUM153" s="266"/>
      <c r="GUN153" s="266"/>
      <c r="GUO153" s="266"/>
      <c r="GUP153" s="266"/>
      <c r="GUQ153" s="266"/>
      <c r="GUR153" s="266"/>
      <c r="GUS153" s="266"/>
      <c r="GUT153" s="266"/>
      <c r="GUU153" s="266"/>
      <c r="GUV153" s="266"/>
      <c r="GUW153" s="266"/>
      <c r="GUX153" s="266"/>
      <c r="GUY153" s="266"/>
      <c r="GUZ153" s="266"/>
      <c r="GVA153" s="266"/>
      <c r="GVB153" s="266"/>
      <c r="GVC153" s="266"/>
      <c r="GVD153" s="266"/>
      <c r="GVE153" s="266"/>
      <c r="GVF153" s="266"/>
      <c r="GVG153" s="266"/>
      <c r="GVH153" s="266"/>
      <c r="GVI153" s="266"/>
      <c r="GVJ153" s="266"/>
      <c r="GVK153" s="266"/>
      <c r="GVL153" s="266"/>
      <c r="GVM153" s="266"/>
      <c r="GVN153" s="266"/>
      <c r="GVO153" s="266"/>
      <c r="GVP153" s="266"/>
      <c r="GVQ153" s="266"/>
      <c r="GVR153" s="266"/>
      <c r="GVS153" s="266"/>
      <c r="GVT153" s="266"/>
      <c r="GVU153" s="266"/>
      <c r="GVV153" s="266"/>
      <c r="GVW153" s="266"/>
      <c r="GVX153" s="266"/>
      <c r="GVY153" s="266"/>
      <c r="GVZ153" s="266"/>
      <c r="GWA153" s="266"/>
      <c r="GWB153" s="266"/>
      <c r="GWC153" s="266"/>
      <c r="GWD153" s="266"/>
      <c r="GWE153" s="266"/>
      <c r="GWF153" s="266"/>
      <c r="GWG153" s="266"/>
      <c r="GWH153" s="266"/>
      <c r="GWI153" s="266"/>
      <c r="GWJ153" s="266"/>
      <c r="GWK153" s="266"/>
      <c r="GWL153" s="266"/>
      <c r="GWM153" s="266"/>
      <c r="GWN153" s="266"/>
      <c r="GWO153" s="266"/>
      <c r="GWP153" s="266"/>
      <c r="GWQ153" s="266"/>
      <c r="GWR153" s="266"/>
      <c r="GWS153" s="266"/>
      <c r="GWT153" s="266"/>
      <c r="GWU153" s="266"/>
      <c r="GWV153" s="266"/>
      <c r="GWW153" s="266"/>
      <c r="GWX153" s="266"/>
      <c r="GWY153" s="266"/>
      <c r="GWZ153" s="266"/>
      <c r="GXA153" s="266"/>
      <c r="GXB153" s="266"/>
      <c r="GXC153" s="266"/>
      <c r="GXD153" s="266"/>
      <c r="GXE153" s="266"/>
      <c r="GXF153" s="266"/>
      <c r="GXG153" s="266"/>
      <c r="GXH153" s="266"/>
      <c r="GXI153" s="266"/>
      <c r="GXJ153" s="266"/>
      <c r="GXK153" s="266"/>
      <c r="GXL153" s="266"/>
      <c r="GXM153" s="266"/>
      <c r="GXN153" s="266"/>
      <c r="GXO153" s="266"/>
      <c r="GXP153" s="266"/>
      <c r="GXQ153" s="266"/>
      <c r="GXR153" s="266"/>
      <c r="GXS153" s="266"/>
      <c r="GXT153" s="266"/>
      <c r="GXU153" s="266"/>
      <c r="GXV153" s="266"/>
      <c r="GXW153" s="266"/>
      <c r="GXX153" s="266"/>
      <c r="GXY153" s="266"/>
      <c r="GXZ153" s="266"/>
      <c r="GYA153" s="266"/>
      <c r="GYB153" s="266"/>
      <c r="GYC153" s="266"/>
      <c r="GYD153" s="266"/>
      <c r="GYE153" s="266"/>
      <c r="GYF153" s="266"/>
      <c r="GYG153" s="266"/>
      <c r="GYH153" s="266"/>
      <c r="GYI153" s="266"/>
      <c r="GYJ153" s="266"/>
      <c r="GYK153" s="266"/>
      <c r="GYL153" s="266"/>
      <c r="GYM153" s="266"/>
      <c r="GYN153" s="266"/>
      <c r="GYO153" s="266"/>
      <c r="GYP153" s="266"/>
      <c r="GYQ153" s="266"/>
      <c r="GYR153" s="266"/>
      <c r="GYS153" s="266"/>
      <c r="GYT153" s="266"/>
      <c r="GYU153" s="266"/>
      <c r="GYV153" s="266"/>
      <c r="GYW153" s="266"/>
      <c r="GYX153" s="266"/>
      <c r="GYY153" s="266"/>
      <c r="GYZ153" s="266"/>
      <c r="GZA153" s="266"/>
      <c r="GZB153" s="266"/>
      <c r="GZC153" s="266"/>
      <c r="GZD153" s="266"/>
      <c r="GZE153" s="266"/>
      <c r="GZF153" s="266"/>
      <c r="GZG153" s="266"/>
      <c r="GZH153" s="266"/>
      <c r="GZI153" s="266"/>
      <c r="GZJ153" s="266"/>
      <c r="GZK153" s="266"/>
      <c r="GZL153" s="266"/>
      <c r="GZM153" s="266"/>
      <c r="GZN153" s="266"/>
      <c r="GZO153" s="266"/>
      <c r="GZP153" s="266"/>
      <c r="GZQ153" s="266"/>
      <c r="GZR153" s="266"/>
      <c r="GZS153" s="266"/>
      <c r="GZT153" s="266"/>
      <c r="GZU153" s="266"/>
      <c r="GZV153" s="266"/>
      <c r="GZW153" s="266"/>
      <c r="GZX153" s="266"/>
      <c r="GZY153" s="266"/>
      <c r="GZZ153" s="266"/>
      <c r="HAA153" s="266"/>
      <c r="HAB153" s="266"/>
      <c r="HAC153" s="266"/>
      <c r="HAD153" s="266"/>
      <c r="HAE153" s="266"/>
      <c r="HAF153" s="266"/>
      <c r="HAG153" s="266"/>
      <c r="HAH153" s="266"/>
      <c r="HAI153" s="266"/>
      <c r="HAJ153" s="266"/>
      <c r="HAK153" s="266"/>
      <c r="HAL153" s="266"/>
      <c r="HAM153" s="266"/>
      <c r="HAN153" s="266"/>
      <c r="HAO153" s="266"/>
      <c r="HAP153" s="266"/>
      <c r="HAQ153" s="266"/>
      <c r="HAR153" s="266"/>
      <c r="HAS153" s="266"/>
      <c r="HAT153" s="266"/>
      <c r="HAU153" s="266"/>
      <c r="HAV153" s="266"/>
      <c r="HAW153" s="266"/>
      <c r="HAX153" s="266"/>
      <c r="HAY153" s="266"/>
      <c r="HAZ153" s="266"/>
      <c r="HBA153" s="266"/>
      <c r="HBB153" s="266"/>
      <c r="HBC153" s="266"/>
      <c r="HBD153" s="266"/>
      <c r="HBE153" s="266"/>
      <c r="HBF153" s="266"/>
      <c r="HBG153" s="266"/>
      <c r="HBH153" s="266"/>
      <c r="HBI153" s="266"/>
      <c r="HBJ153" s="266"/>
      <c r="HBK153" s="266"/>
      <c r="HBL153" s="266"/>
      <c r="HBM153" s="266"/>
      <c r="HBN153" s="266"/>
      <c r="HBO153" s="266"/>
      <c r="HBP153" s="266"/>
      <c r="HBQ153" s="266"/>
      <c r="HBR153" s="266"/>
      <c r="HBS153" s="266"/>
      <c r="HBT153" s="266"/>
      <c r="HBU153" s="266"/>
      <c r="HBV153" s="266"/>
      <c r="HBW153" s="266"/>
      <c r="HBX153" s="266"/>
      <c r="HBY153" s="266"/>
      <c r="HBZ153" s="266"/>
      <c r="HCA153" s="266"/>
      <c r="HCB153" s="266"/>
      <c r="HCC153" s="266"/>
      <c r="HCD153" s="266"/>
      <c r="HCE153" s="266"/>
      <c r="HCF153" s="266"/>
      <c r="HCG153" s="266"/>
      <c r="HCH153" s="266"/>
      <c r="HCI153" s="266"/>
      <c r="HCJ153" s="266"/>
      <c r="HCK153" s="266"/>
      <c r="HCL153" s="266"/>
      <c r="HCM153" s="266"/>
      <c r="HCN153" s="266"/>
      <c r="HCO153" s="266"/>
      <c r="HCP153" s="266"/>
      <c r="HCQ153" s="266"/>
      <c r="HCR153" s="266"/>
      <c r="HCS153" s="266"/>
      <c r="HCT153" s="266"/>
      <c r="HCU153" s="266"/>
      <c r="HCV153" s="266"/>
      <c r="HCW153" s="266"/>
      <c r="HCX153" s="266"/>
      <c r="HCY153" s="266"/>
      <c r="HCZ153" s="266"/>
      <c r="HDA153" s="266"/>
      <c r="HDB153" s="266"/>
      <c r="HDC153" s="266"/>
      <c r="HDD153" s="266"/>
      <c r="HDE153" s="266"/>
      <c r="HDF153" s="266"/>
      <c r="HDG153" s="266"/>
      <c r="HDH153" s="266"/>
      <c r="HDI153" s="266"/>
      <c r="HDJ153" s="266"/>
      <c r="HDK153" s="266"/>
      <c r="HDL153" s="266"/>
      <c r="HDM153" s="266"/>
      <c r="HDN153" s="266"/>
      <c r="HDO153" s="266"/>
      <c r="HDP153" s="266"/>
      <c r="HDQ153" s="266"/>
      <c r="HDR153" s="266"/>
      <c r="HDS153" s="266"/>
      <c r="HDT153" s="266"/>
      <c r="HDU153" s="266"/>
      <c r="HDV153" s="266"/>
      <c r="HDW153" s="266"/>
      <c r="HDX153" s="266"/>
      <c r="HDY153" s="266"/>
      <c r="HDZ153" s="266"/>
      <c r="HEA153" s="266"/>
      <c r="HEB153" s="266"/>
      <c r="HEC153" s="266"/>
      <c r="HED153" s="266"/>
      <c r="HEE153" s="266"/>
      <c r="HEF153" s="266"/>
      <c r="HEG153" s="266"/>
      <c r="HEH153" s="266"/>
      <c r="HEI153" s="266"/>
      <c r="HEJ153" s="266"/>
      <c r="HEK153" s="266"/>
      <c r="HEL153" s="266"/>
      <c r="HEM153" s="266"/>
      <c r="HEN153" s="266"/>
      <c r="HEO153" s="266"/>
      <c r="HEP153" s="266"/>
      <c r="HEQ153" s="266"/>
      <c r="HER153" s="266"/>
      <c r="HES153" s="266"/>
      <c r="HET153" s="266"/>
      <c r="HEU153" s="266"/>
      <c r="HEV153" s="266"/>
      <c r="HEW153" s="266"/>
      <c r="HEX153" s="266"/>
      <c r="HEY153" s="266"/>
      <c r="HEZ153" s="266"/>
      <c r="HFA153" s="266"/>
      <c r="HFB153" s="266"/>
      <c r="HFC153" s="266"/>
      <c r="HFD153" s="266"/>
      <c r="HFE153" s="266"/>
      <c r="HFF153" s="266"/>
      <c r="HFG153" s="266"/>
      <c r="HFH153" s="266"/>
      <c r="HFI153" s="266"/>
      <c r="HFJ153" s="266"/>
      <c r="HFK153" s="266"/>
      <c r="HFL153" s="266"/>
      <c r="HFM153" s="266"/>
      <c r="HFN153" s="266"/>
      <c r="HFO153" s="266"/>
      <c r="HFP153" s="266"/>
      <c r="HFQ153" s="266"/>
      <c r="HFR153" s="266"/>
      <c r="HFS153" s="266"/>
      <c r="HFT153" s="266"/>
      <c r="HFU153" s="266"/>
      <c r="HFV153" s="266"/>
      <c r="HFW153" s="266"/>
      <c r="HFX153" s="266"/>
      <c r="HFY153" s="266"/>
      <c r="HFZ153" s="266"/>
      <c r="HGA153" s="266"/>
      <c r="HGB153" s="266"/>
      <c r="HGC153" s="266"/>
      <c r="HGD153" s="266"/>
      <c r="HGE153" s="266"/>
      <c r="HGF153" s="266"/>
      <c r="HGG153" s="266"/>
      <c r="HGH153" s="266"/>
      <c r="HGI153" s="266"/>
      <c r="HGJ153" s="266"/>
      <c r="HGK153" s="266"/>
      <c r="HGL153" s="266"/>
      <c r="HGM153" s="266"/>
      <c r="HGN153" s="266"/>
      <c r="HGO153" s="266"/>
      <c r="HGP153" s="266"/>
      <c r="HGQ153" s="266"/>
      <c r="HGR153" s="266"/>
      <c r="HGS153" s="266"/>
      <c r="HGT153" s="266"/>
      <c r="HGU153" s="266"/>
      <c r="HGV153" s="266"/>
      <c r="HGW153" s="266"/>
      <c r="HGX153" s="266"/>
      <c r="HGY153" s="266"/>
      <c r="HGZ153" s="266"/>
      <c r="HHA153" s="266"/>
      <c r="HHB153" s="266"/>
      <c r="HHC153" s="266"/>
      <c r="HHD153" s="266"/>
      <c r="HHE153" s="266"/>
      <c r="HHF153" s="266"/>
      <c r="HHG153" s="266"/>
      <c r="HHH153" s="266"/>
      <c r="HHI153" s="266"/>
      <c r="HHJ153" s="266"/>
      <c r="HHK153" s="266"/>
      <c r="HHL153" s="266"/>
      <c r="HHM153" s="266"/>
      <c r="HHN153" s="266"/>
      <c r="HHO153" s="266"/>
      <c r="HHP153" s="266"/>
      <c r="HHQ153" s="266"/>
      <c r="HHR153" s="266"/>
      <c r="HHS153" s="266"/>
      <c r="HHT153" s="266"/>
      <c r="HHU153" s="266"/>
      <c r="HHV153" s="266"/>
      <c r="HHW153" s="266"/>
      <c r="HHX153" s="266"/>
      <c r="HHY153" s="266"/>
      <c r="HHZ153" s="266"/>
      <c r="HIA153" s="266"/>
      <c r="HIB153" s="266"/>
      <c r="HIC153" s="266"/>
      <c r="HID153" s="266"/>
      <c r="HIE153" s="266"/>
      <c r="HIF153" s="266"/>
      <c r="HIG153" s="266"/>
      <c r="HIH153" s="266"/>
      <c r="HII153" s="266"/>
      <c r="HIJ153" s="266"/>
      <c r="HIK153" s="266"/>
      <c r="HIL153" s="266"/>
      <c r="HIM153" s="266"/>
      <c r="HIN153" s="266"/>
      <c r="HIO153" s="266"/>
      <c r="HIP153" s="266"/>
      <c r="HIQ153" s="266"/>
      <c r="HIR153" s="266"/>
      <c r="HIS153" s="266"/>
      <c r="HIT153" s="266"/>
      <c r="HIU153" s="266"/>
      <c r="HIV153" s="266"/>
      <c r="HIW153" s="266"/>
      <c r="HIX153" s="266"/>
      <c r="HIY153" s="266"/>
      <c r="HIZ153" s="266"/>
      <c r="HJA153" s="266"/>
      <c r="HJB153" s="266"/>
      <c r="HJC153" s="266"/>
      <c r="HJD153" s="266"/>
      <c r="HJE153" s="266"/>
      <c r="HJF153" s="266"/>
      <c r="HJG153" s="266"/>
      <c r="HJH153" s="266"/>
      <c r="HJI153" s="266"/>
      <c r="HJJ153" s="266"/>
      <c r="HJK153" s="266"/>
      <c r="HJL153" s="266"/>
      <c r="HJM153" s="266"/>
      <c r="HJN153" s="266"/>
      <c r="HJO153" s="266"/>
      <c r="HJP153" s="266"/>
      <c r="HJQ153" s="266"/>
      <c r="HJR153" s="266"/>
      <c r="HJS153" s="266"/>
      <c r="HJT153" s="266"/>
      <c r="HJU153" s="266"/>
      <c r="HJV153" s="266"/>
      <c r="HJW153" s="266"/>
      <c r="HJX153" s="266"/>
      <c r="HJY153" s="266"/>
      <c r="HJZ153" s="266"/>
      <c r="HKA153" s="266"/>
      <c r="HKB153" s="266"/>
      <c r="HKC153" s="266"/>
      <c r="HKD153" s="266"/>
      <c r="HKE153" s="266"/>
      <c r="HKF153" s="266"/>
      <c r="HKG153" s="266"/>
      <c r="HKH153" s="266"/>
      <c r="HKI153" s="266"/>
      <c r="HKJ153" s="266"/>
      <c r="HKK153" s="266"/>
      <c r="HKL153" s="266"/>
      <c r="HKM153" s="266"/>
      <c r="HKN153" s="266"/>
      <c r="HKO153" s="266"/>
      <c r="HKP153" s="266"/>
      <c r="HKQ153" s="266"/>
      <c r="HKR153" s="266"/>
      <c r="HKS153" s="266"/>
      <c r="HKT153" s="266"/>
      <c r="HKU153" s="266"/>
      <c r="HKV153" s="266"/>
      <c r="HKW153" s="266"/>
      <c r="HKX153" s="266"/>
      <c r="HKY153" s="266"/>
      <c r="HKZ153" s="266"/>
      <c r="HLA153" s="266"/>
      <c r="HLB153" s="266"/>
      <c r="HLC153" s="266"/>
      <c r="HLD153" s="266"/>
      <c r="HLE153" s="266"/>
      <c r="HLF153" s="266"/>
      <c r="HLG153" s="266"/>
      <c r="HLH153" s="266"/>
      <c r="HLI153" s="266"/>
      <c r="HLJ153" s="266"/>
      <c r="HLK153" s="266"/>
      <c r="HLL153" s="266"/>
      <c r="HLM153" s="266"/>
      <c r="HLN153" s="266"/>
      <c r="HLO153" s="266"/>
      <c r="HLP153" s="266"/>
      <c r="HLQ153" s="266"/>
      <c r="HLR153" s="266"/>
      <c r="HLS153" s="266"/>
      <c r="HLT153" s="266"/>
      <c r="HLU153" s="266"/>
      <c r="HLV153" s="266"/>
      <c r="HLW153" s="266"/>
      <c r="HLX153" s="266"/>
      <c r="HLY153" s="266"/>
      <c r="HLZ153" s="266"/>
      <c r="HMA153" s="266"/>
      <c r="HMB153" s="266"/>
      <c r="HMC153" s="266"/>
      <c r="HMD153" s="266"/>
      <c r="HME153" s="266"/>
      <c r="HMF153" s="266"/>
      <c r="HMG153" s="266"/>
      <c r="HMH153" s="266"/>
      <c r="HMI153" s="266"/>
      <c r="HMJ153" s="266"/>
      <c r="HMK153" s="266"/>
      <c r="HML153" s="266"/>
      <c r="HMM153" s="266"/>
      <c r="HMN153" s="266"/>
      <c r="HMO153" s="266"/>
      <c r="HMP153" s="266"/>
      <c r="HMQ153" s="266"/>
      <c r="HMR153" s="266"/>
      <c r="HMS153" s="266"/>
      <c r="HMT153" s="266"/>
      <c r="HMU153" s="266"/>
      <c r="HMV153" s="266"/>
      <c r="HMW153" s="266"/>
      <c r="HMX153" s="266"/>
      <c r="HMY153" s="266"/>
      <c r="HMZ153" s="266"/>
      <c r="HNA153" s="266"/>
      <c r="HNB153" s="266"/>
      <c r="HNC153" s="266"/>
      <c r="HND153" s="266"/>
      <c r="HNE153" s="266"/>
      <c r="HNF153" s="266"/>
      <c r="HNG153" s="266"/>
      <c r="HNH153" s="266"/>
      <c r="HNI153" s="266"/>
      <c r="HNJ153" s="266"/>
      <c r="HNK153" s="266"/>
      <c r="HNL153" s="266"/>
      <c r="HNM153" s="266"/>
      <c r="HNN153" s="266"/>
      <c r="HNO153" s="266"/>
      <c r="HNP153" s="266"/>
      <c r="HNQ153" s="266"/>
      <c r="HNR153" s="266"/>
      <c r="HNS153" s="266"/>
      <c r="HNT153" s="266"/>
      <c r="HNU153" s="266"/>
      <c r="HNV153" s="266"/>
      <c r="HNW153" s="266"/>
      <c r="HNX153" s="266"/>
      <c r="HNY153" s="266"/>
      <c r="HNZ153" s="266"/>
      <c r="HOA153" s="266"/>
      <c r="HOB153" s="266"/>
      <c r="HOC153" s="266"/>
      <c r="HOD153" s="266"/>
      <c r="HOE153" s="266"/>
      <c r="HOF153" s="266"/>
      <c r="HOG153" s="266"/>
      <c r="HOH153" s="266"/>
      <c r="HOI153" s="266"/>
      <c r="HOJ153" s="266"/>
      <c r="HOK153" s="266"/>
      <c r="HOL153" s="266"/>
      <c r="HOM153" s="266"/>
      <c r="HON153" s="266"/>
      <c r="HOO153" s="266"/>
      <c r="HOP153" s="266"/>
      <c r="HOQ153" s="266"/>
      <c r="HOR153" s="266"/>
      <c r="HOS153" s="266"/>
      <c r="HOT153" s="266"/>
      <c r="HOU153" s="266"/>
      <c r="HOV153" s="266"/>
      <c r="HOW153" s="266"/>
      <c r="HOX153" s="266"/>
      <c r="HOY153" s="266"/>
      <c r="HOZ153" s="266"/>
      <c r="HPA153" s="266"/>
      <c r="HPB153" s="266"/>
      <c r="HPC153" s="266"/>
      <c r="HPD153" s="266"/>
      <c r="HPE153" s="266"/>
      <c r="HPF153" s="266"/>
      <c r="HPG153" s="266"/>
      <c r="HPH153" s="266"/>
      <c r="HPI153" s="266"/>
      <c r="HPJ153" s="266"/>
      <c r="HPK153" s="266"/>
      <c r="HPL153" s="266"/>
      <c r="HPM153" s="266"/>
      <c r="HPN153" s="266"/>
      <c r="HPO153" s="266"/>
      <c r="HPP153" s="266"/>
      <c r="HPQ153" s="266"/>
      <c r="HPR153" s="266"/>
      <c r="HPS153" s="266"/>
      <c r="HPT153" s="266"/>
      <c r="HPU153" s="266"/>
      <c r="HPV153" s="266"/>
      <c r="HPW153" s="266"/>
      <c r="HPX153" s="266"/>
      <c r="HPY153" s="266"/>
      <c r="HPZ153" s="266"/>
      <c r="HQA153" s="266"/>
      <c r="HQB153" s="266"/>
      <c r="HQC153" s="266"/>
      <c r="HQD153" s="266"/>
      <c r="HQE153" s="266"/>
      <c r="HQF153" s="266"/>
      <c r="HQG153" s="266"/>
      <c r="HQH153" s="266"/>
      <c r="HQI153" s="266"/>
      <c r="HQJ153" s="266"/>
      <c r="HQK153" s="266"/>
      <c r="HQL153" s="266"/>
      <c r="HQM153" s="266"/>
      <c r="HQN153" s="266"/>
      <c r="HQO153" s="266"/>
      <c r="HQP153" s="266"/>
      <c r="HQQ153" s="266"/>
      <c r="HQR153" s="266"/>
      <c r="HQS153" s="266"/>
      <c r="HQT153" s="266"/>
      <c r="HQU153" s="266"/>
      <c r="HQV153" s="266"/>
      <c r="HQW153" s="266"/>
      <c r="HQX153" s="266"/>
      <c r="HQY153" s="266"/>
      <c r="HQZ153" s="266"/>
      <c r="HRA153" s="266"/>
      <c r="HRB153" s="266"/>
      <c r="HRC153" s="266"/>
      <c r="HRD153" s="266"/>
      <c r="HRE153" s="266"/>
      <c r="HRF153" s="266"/>
      <c r="HRG153" s="266"/>
      <c r="HRH153" s="266"/>
      <c r="HRI153" s="266"/>
      <c r="HRJ153" s="266"/>
      <c r="HRK153" s="266"/>
      <c r="HRL153" s="266"/>
      <c r="HRM153" s="266"/>
      <c r="HRN153" s="266"/>
      <c r="HRO153" s="266"/>
      <c r="HRP153" s="266"/>
      <c r="HRQ153" s="266"/>
      <c r="HRR153" s="266"/>
      <c r="HRS153" s="266"/>
      <c r="HRT153" s="266"/>
      <c r="HRU153" s="266"/>
      <c r="HRV153" s="266"/>
      <c r="HRW153" s="266"/>
      <c r="HRX153" s="266"/>
      <c r="HRY153" s="266"/>
      <c r="HRZ153" s="266"/>
      <c r="HSA153" s="266"/>
      <c r="HSB153" s="266"/>
      <c r="HSC153" s="266"/>
      <c r="HSD153" s="266"/>
      <c r="HSE153" s="266"/>
      <c r="HSF153" s="266"/>
      <c r="HSG153" s="266"/>
      <c r="HSH153" s="266"/>
      <c r="HSI153" s="266"/>
      <c r="HSJ153" s="266"/>
      <c r="HSK153" s="266"/>
      <c r="HSL153" s="266"/>
      <c r="HSM153" s="266"/>
      <c r="HSN153" s="266"/>
      <c r="HSO153" s="266"/>
      <c r="HSP153" s="266"/>
      <c r="HSQ153" s="266"/>
      <c r="HSR153" s="266"/>
      <c r="HSS153" s="266"/>
      <c r="HST153" s="266"/>
      <c r="HSU153" s="266"/>
      <c r="HSV153" s="266"/>
      <c r="HSW153" s="266"/>
      <c r="HSX153" s="266"/>
      <c r="HSY153" s="266"/>
      <c r="HSZ153" s="266"/>
      <c r="HTA153" s="266"/>
      <c r="HTB153" s="266"/>
      <c r="HTC153" s="266"/>
      <c r="HTD153" s="266"/>
      <c r="HTE153" s="266"/>
      <c r="HTF153" s="266"/>
      <c r="HTG153" s="266"/>
      <c r="HTH153" s="266"/>
      <c r="HTI153" s="266"/>
      <c r="HTJ153" s="266"/>
      <c r="HTK153" s="266"/>
      <c r="HTL153" s="266"/>
      <c r="HTM153" s="266"/>
      <c r="HTN153" s="266"/>
      <c r="HTO153" s="266"/>
      <c r="HTP153" s="266"/>
      <c r="HTQ153" s="266"/>
      <c r="HTR153" s="266"/>
      <c r="HTS153" s="266"/>
      <c r="HTT153" s="266"/>
      <c r="HTU153" s="266"/>
      <c r="HTV153" s="266"/>
      <c r="HTW153" s="266"/>
      <c r="HTX153" s="266"/>
      <c r="HTY153" s="266"/>
      <c r="HTZ153" s="266"/>
      <c r="HUA153" s="266"/>
      <c r="HUB153" s="266"/>
      <c r="HUC153" s="266"/>
      <c r="HUD153" s="266"/>
      <c r="HUE153" s="266"/>
      <c r="HUF153" s="266"/>
      <c r="HUG153" s="266"/>
      <c r="HUH153" s="266"/>
      <c r="HUI153" s="266"/>
      <c r="HUJ153" s="266"/>
      <c r="HUK153" s="266"/>
      <c r="HUL153" s="266"/>
      <c r="HUM153" s="266"/>
      <c r="HUN153" s="266"/>
      <c r="HUO153" s="266"/>
      <c r="HUP153" s="266"/>
      <c r="HUQ153" s="266"/>
      <c r="HUR153" s="266"/>
      <c r="HUS153" s="266"/>
      <c r="HUT153" s="266"/>
      <c r="HUU153" s="266"/>
      <c r="HUV153" s="266"/>
      <c r="HUW153" s="266"/>
      <c r="HUX153" s="266"/>
      <c r="HUY153" s="266"/>
      <c r="HUZ153" s="266"/>
      <c r="HVA153" s="266"/>
      <c r="HVB153" s="266"/>
      <c r="HVC153" s="266"/>
      <c r="HVD153" s="266"/>
      <c r="HVE153" s="266"/>
      <c r="HVF153" s="266"/>
      <c r="HVG153" s="266"/>
      <c r="HVH153" s="266"/>
      <c r="HVI153" s="266"/>
      <c r="HVJ153" s="266"/>
      <c r="HVK153" s="266"/>
      <c r="HVL153" s="266"/>
      <c r="HVM153" s="266"/>
      <c r="HVN153" s="266"/>
      <c r="HVO153" s="266"/>
      <c r="HVP153" s="266"/>
      <c r="HVQ153" s="266"/>
      <c r="HVR153" s="266"/>
      <c r="HVS153" s="266"/>
      <c r="HVT153" s="266"/>
      <c r="HVU153" s="266"/>
      <c r="HVV153" s="266"/>
      <c r="HVW153" s="266"/>
      <c r="HVX153" s="266"/>
      <c r="HVY153" s="266"/>
      <c r="HVZ153" s="266"/>
      <c r="HWA153" s="266"/>
      <c r="HWB153" s="266"/>
      <c r="HWC153" s="266"/>
      <c r="HWD153" s="266"/>
      <c r="HWE153" s="266"/>
      <c r="HWF153" s="266"/>
      <c r="HWG153" s="266"/>
      <c r="HWH153" s="266"/>
      <c r="HWI153" s="266"/>
      <c r="HWJ153" s="266"/>
      <c r="HWK153" s="266"/>
      <c r="HWL153" s="266"/>
      <c r="HWM153" s="266"/>
      <c r="HWN153" s="266"/>
      <c r="HWO153" s="266"/>
      <c r="HWP153" s="266"/>
      <c r="HWQ153" s="266"/>
      <c r="HWR153" s="266"/>
      <c r="HWS153" s="266"/>
      <c r="HWT153" s="266"/>
      <c r="HWU153" s="266"/>
      <c r="HWV153" s="266"/>
      <c r="HWW153" s="266"/>
      <c r="HWX153" s="266"/>
      <c r="HWY153" s="266"/>
      <c r="HWZ153" s="266"/>
      <c r="HXA153" s="266"/>
      <c r="HXB153" s="266"/>
      <c r="HXC153" s="266"/>
      <c r="HXD153" s="266"/>
      <c r="HXE153" s="266"/>
      <c r="HXF153" s="266"/>
      <c r="HXG153" s="266"/>
      <c r="HXH153" s="266"/>
      <c r="HXI153" s="266"/>
      <c r="HXJ153" s="266"/>
      <c r="HXK153" s="266"/>
      <c r="HXL153" s="266"/>
      <c r="HXM153" s="266"/>
      <c r="HXN153" s="266"/>
      <c r="HXO153" s="266"/>
      <c r="HXP153" s="266"/>
      <c r="HXQ153" s="266"/>
      <c r="HXR153" s="266"/>
      <c r="HXS153" s="266"/>
      <c r="HXT153" s="266"/>
      <c r="HXU153" s="266"/>
      <c r="HXV153" s="266"/>
      <c r="HXW153" s="266"/>
      <c r="HXX153" s="266"/>
      <c r="HXY153" s="266"/>
      <c r="HXZ153" s="266"/>
      <c r="HYA153" s="266"/>
      <c r="HYB153" s="266"/>
      <c r="HYC153" s="266"/>
      <c r="HYD153" s="266"/>
      <c r="HYE153" s="266"/>
      <c r="HYF153" s="266"/>
      <c r="HYG153" s="266"/>
      <c r="HYH153" s="266"/>
      <c r="HYI153" s="266"/>
      <c r="HYJ153" s="266"/>
      <c r="HYK153" s="266"/>
      <c r="HYL153" s="266"/>
      <c r="HYM153" s="266"/>
      <c r="HYN153" s="266"/>
      <c r="HYO153" s="266"/>
      <c r="HYP153" s="266"/>
      <c r="HYQ153" s="266"/>
      <c r="HYR153" s="266"/>
      <c r="HYS153" s="266"/>
      <c r="HYT153" s="266"/>
      <c r="HYU153" s="266"/>
      <c r="HYV153" s="266"/>
      <c r="HYW153" s="266"/>
      <c r="HYX153" s="266"/>
      <c r="HYY153" s="266"/>
      <c r="HYZ153" s="266"/>
      <c r="HZA153" s="266"/>
      <c r="HZB153" s="266"/>
      <c r="HZC153" s="266"/>
      <c r="HZD153" s="266"/>
      <c r="HZE153" s="266"/>
      <c r="HZF153" s="266"/>
      <c r="HZG153" s="266"/>
      <c r="HZH153" s="266"/>
      <c r="HZI153" s="266"/>
      <c r="HZJ153" s="266"/>
      <c r="HZK153" s="266"/>
      <c r="HZL153" s="266"/>
      <c r="HZM153" s="266"/>
      <c r="HZN153" s="266"/>
      <c r="HZO153" s="266"/>
      <c r="HZP153" s="266"/>
      <c r="HZQ153" s="266"/>
      <c r="HZR153" s="266"/>
      <c r="HZS153" s="266"/>
      <c r="HZT153" s="266"/>
      <c r="HZU153" s="266"/>
      <c r="HZV153" s="266"/>
      <c r="HZW153" s="266"/>
      <c r="HZX153" s="266"/>
      <c r="HZY153" s="266"/>
      <c r="HZZ153" s="266"/>
      <c r="IAA153" s="266"/>
      <c r="IAB153" s="266"/>
      <c r="IAC153" s="266"/>
      <c r="IAD153" s="266"/>
      <c r="IAE153" s="266"/>
      <c r="IAF153" s="266"/>
      <c r="IAG153" s="266"/>
      <c r="IAH153" s="266"/>
      <c r="IAI153" s="266"/>
      <c r="IAJ153" s="266"/>
      <c r="IAK153" s="266"/>
      <c r="IAL153" s="266"/>
      <c r="IAM153" s="266"/>
      <c r="IAN153" s="266"/>
      <c r="IAO153" s="266"/>
      <c r="IAP153" s="266"/>
      <c r="IAQ153" s="266"/>
      <c r="IAR153" s="266"/>
      <c r="IAS153" s="266"/>
      <c r="IAT153" s="266"/>
      <c r="IAU153" s="266"/>
      <c r="IAV153" s="266"/>
      <c r="IAW153" s="266"/>
      <c r="IAX153" s="266"/>
      <c r="IAY153" s="266"/>
      <c r="IAZ153" s="266"/>
      <c r="IBA153" s="266"/>
      <c r="IBB153" s="266"/>
      <c r="IBC153" s="266"/>
      <c r="IBD153" s="266"/>
      <c r="IBE153" s="266"/>
      <c r="IBF153" s="266"/>
      <c r="IBG153" s="266"/>
      <c r="IBH153" s="266"/>
      <c r="IBI153" s="266"/>
      <c r="IBJ153" s="266"/>
      <c r="IBK153" s="266"/>
      <c r="IBL153" s="266"/>
      <c r="IBM153" s="266"/>
      <c r="IBN153" s="266"/>
      <c r="IBO153" s="266"/>
      <c r="IBP153" s="266"/>
      <c r="IBQ153" s="266"/>
      <c r="IBR153" s="266"/>
      <c r="IBS153" s="266"/>
      <c r="IBT153" s="266"/>
      <c r="IBU153" s="266"/>
      <c r="IBV153" s="266"/>
      <c r="IBW153" s="266"/>
      <c r="IBX153" s="266"/>
      <c r="IBY153" s="266"/>
      <c r="IBZ153" s="266"/>
      <c r="ICA153" s="266"/>
      <c r="ICB153" s="266"/>
      <c r="ICC153" s="266"/>
      <c r="ICD153" s="266"/>
      <c r="ICE153" s="266"/>
      <c r="ICF153" s="266"/>
      <c r="ICG153" s="266"/>
      <c r="ICH153" s="266"/>
      <c r="ICI153" s="266"/>
      <c r="ICJ153" s="266"/>
      <c r="ICK153" s="266"/>
      <c r="ICL153" s="266"/>
      <c r="ICM153" s="266"/>
      <c r="ICN153" s="266"/>
      <c r="ICO153" s="266"/>
      <c r="ICP153" s="266"/>
      <c r="ICQ153" s="266"/>
      <c r="ICR153" s="266"/>
      <c r="ICS153" s="266"/>
      <c r="ICT153" s="266"/>
      <c r="ICU153" s="266"/>
      <c r="ICV153" s="266"/>
      <c r="ICW153" s="266"/>
      <c r="ICX153" s="266"/>
      <c r="ICY153" s="266"/>
      <c r="ICZ153" s="266"/>
      <c r="IDA153" s="266"/>
      <c r="IDB153" s="266"/>
      <c r="IDC153" s="266"/>
      <c r="IDD153" s="266"/>
      <c r="IDE153" s="266"/>
      <c r="IDF153" s="266"/>
      <c r="IDG153" s="266"/>
      <c r="IDH153" s="266"/>
      <c r="IDI153" s="266"/>
      <c r="IDJ153" s="266"/>
      <c r="IDK153" s="266"/>
      <c r="IDL153" s="266"/>
      <c r="IDM153" s="266"/>
      <c r="IDN153" s="266"/>
      <c r="IDO153" s="266"/>
      <c r="IDP153" s="266"/>
      <c r="IDQ153" s="266"/>
      <c r="IDR153" s="266"/>
      <c r="IDS153" s="266"/>
      <c r="IDT153" s="266"/>
      <c r="IDU153" s="266"/>
      <c r="IDV153" s="266"/>
      <c r="IDW153" s="266"/>
      <c r="IDX153" s="266"/>
      <c r="IDY153" s="266"/>
      <c r="IDZ153" s="266"/>
      <c r="IEA153" s="266"/>
      <c r="IEB153" s="266"/>
      <c r="IEC153" s="266"/>
      <c r="IED153" s="266"/>
      <c r="IEE153" s="266"/>
      <c r="IEF153" s="266"/>
      <c r="IEG153" s="266"/>
      <c r="IEH153" s="266"/>
      <c r="IEI153" s="266"/>
      <c r="IEJ153" s="266"/>
      <c r="IEK153" s="266"/>
      <c r="IEL153" s="266"/>
      <c r="IEM153" s="266"/>
      <c r="IEN153" s="266"/>
      <c r="IEO153" s="266"/>
      <c r="IEP153" s="266"/>
      <c r="IEQ153" s="266"/>
      <c r="IER153" s="266"/>
      <c r="IES153" s="266"/>
      <c r="IET153" s="266"/>
      <c r="IEU153" s="266"/>
      <c r="IEV153" s="266"/>
      <c r="IEW153" s="266"/>
      <c r="IEX153" s="266"/>
      <c r="IEY153" s="266"/>
      <c r="IEZ153" s="266"/>
      <c r="IFA153" s="266"/>
      <c r="IFB153" s="266"/>
      <c r="IFC153" s="266"/>
      <c r="IFD153" s="266"/>
      <c r="IFE153" s="266"/>
      <c r="IFF153" s="266"/>
      <c r="IFG153" s="266"/>
      <c r="IFH153" s="266"/>
      <c r="IFI153" s="266"/>
      <c r="IFJ153" s="266"/>
      <c r="IFK153" s="266"/>
      <c r="IFL153" s="266"/>
      <c r="IFM153" s="266"/>
      <c r="IFN153" s="266"/>
      <c r="IFO153" s="266"/>
      <c r="IFP153" s="266"/>
      <c r="IFQ153" s="266"/>
      <c r="IFR153" s="266"/>
      <c r="IFS153" s="266"/>
      <c r="IFT153" s="266"/>
      <c r="IFU153" s="266"/>
      <c r="IFV153" s="266"/>
      <c r="IFW153" s="266"/>
      <c r="IFX153" s="266"/>
      <c r="IFY153" s="266"/>
      <c r="IFZ153" s="266"/>
      <c r="IGA153" s="266"/>
      <c r="IGB153" s="266"/>
      <c r="IGC153" s="266"/>
      <c r="IGD153" s="266"/>
      <c r="IGE153" s="266"/>
      <c r="IGF153" s="266"/>
      <c r="IGG153" s="266"/>
      <c r="IGH153" s="266"/>
      <c r="IGI153" s="266"/>
      <c r="IGJ153" s="266"/>
      <c r="IGK153" s="266"/>
      <c r="IGL153" s="266"/>
      <c r="IGM153" s="266"/>
      <c r="IGN153" s="266"/>
      <c r="IGO153" s="266"/>
      <c r="IGP153" s="266"/>
      <c r="IGQ153" s="266"/>
      <c r="IGR153" s="266"/>
      <c r="IGS153" s="266"/>
      <c r="IGT153" s="266"/>
      <c r="IGU153" s="266"/>
      <c r="IGV153" s="266"/>
      <c r="IGW153" s="266"/>
      <c r="IGX153" s="266"/>
      <c r="IGY153" s="266"/>
      <c r="IGZ153" s="266"/>
      <c r="IHA153" s="266"/>
      <c r="IHB153" s="266"/>
      <c r="IHC153" s="266"/>
      <c r="IHD153" s="266"/>
      <c r="IHE153" s="266"/>
      <c r="IHF153" s="266"/>
      <c r="IHG153" s="266"/>
      <c r="IHH153" s="266"/>
      <c r="IHI153" s="266"/>
      <c r="IHJ153" s="266"/>
      <c r="IHK153" s="266"/>
      <c r="IHL153" s="266"/>
      <c r="IHM153" s="266"/>
      <c r="IHN153" s="266"/>
      <c r="IHO153" s="266"/>
      <c r="IHP153" s="266"/>
      <c r="IHQ153" s="266"/>
      <c r="IHR153" s="266"/>
      <c r="IHS153" s="266"/>
      <c r="IHT153" s="266"/>
      <c r="IHU153" s="266"/>
      <c r="IHV153" s="266"/>
      <c r="IHW153" s="266"/>
      <c r="IHX153" s="266"/>
      <c r="IHY153" s="266"/>
      <c r="IHZ153" s="266"/>
      <c r="IIA153" s="266"/>
      <c r="IIB153" s="266"/>
      <c r="IIC153" s="266"/>
      <c r="IID153" s="266"/>
      <c r="IIE153" s="266"/>
      <c r="IIF153" s="266"/>
      <c r="IIG153" s="266"/>
      <c r="IIH153" s="266"/>
      <c r="III153" s="266"/>
      <c r="IIJ153" s="266"/>
      <c r="IIK153" s="266"/>
      <c r="IIL153" s="266"/>
      <c r="IIM153" s="266"/>
      <c r="IIN153" s="266"/>
      <c r="IIO153" s="266"/>
      <c r="IIP153" s="266"/>
      <c r="IIQ153" s="266"/>
      <c r="IIR153" s="266"/>
      <c r="IIS153" s="266"/>
      <c r="IIT153" s="266"/>
      <c r="IIU153" s="266"/>
      <c r="IIV153" s="266"/>
      <c r="IIW153" s="266"/>
      <c r="IIX153" s="266"/>
      <c r="IIY153" s="266"/>
      <c r="IIZ153" s="266"/>
      <c r="IJA153" s="266"/>
      <c r="IJB153" s="266"/>
      <c r="IJC153" s="266"/>
      <c r="IJD153" s="266"/>
      <c r="IJE153" s="266"/>
      <c r="IJF153" s="266"/>
      <c r="IJG153" s="266"/>
      <c r="IJH153" s="266"/>
      <c r="IJI153" s="266"/>
      <c r="IJJ153" s="266"/>
      <c r="IJK153" s="266"/>
      <c r="IJL153" s="266"/>
      <c r="IJM153" s="266"/>
      <c r="IJN153" s="266"/>
      <c r="IJO153" s="266"/>
      <c r="IJP153" s="266"/>
      <c r="IJQ153" s="266"/>
      <c r="IJR153" s="266"/>
      <c r="IJS153" s="266"/>
      <c r="IJT153" s="266"/>
      <c r="IJU153" s="266"/>
      <c r="IJV153" s="266"/>
      <c r="IJW153" s="266"/>
      <c r="IJX153" s="266"/>
      <c r="IJY153" s="266"/>
      <c r="IJZ153" s="266"/>
      <c r="IKA153" s="266"/>
      <c r="IKB153" s="266"/>
      <c r="IKC153" s="266"/>
      <c r="IKD153" s="266"/>
      <c r="IKE153" s="266"/>
      <c r="IKF153" s="266"/>
      <c r="IKG153" s="266"/>
      <c r="IKH153" s="266"/>
      <c r="IKI153" s="266"/>
      <c r="IKJ153" s="266"/>
      <c r="IKK153" s="266"/>
      <c r="IKL153" s="266"/>
      <c r="IKM153" s="266"/>
      <c r="IKN153" s="266"/>
      <c r="IKO153" s="266"/>
      <c r="IKP153" s="266"/>
      <c r="IKQ153" s="266"/>
      <c r="IKR153" s="266"/>
      <c r="IKS153" s="266"/>
      <c r="IKT153" s="266"/>
      <c r="IKU153" s="266"/>
      <c r="IKV153" s="266"/>
      <c r="IKW153" s="266"/>
      <c r="IKX153" s="266"/>
      <c r="IKY153" s="266"/>
      <c r="IKZ153" s="266"/>
      <c r="ILA153" s="266"/>
      <c r="ILB153" s="266"/>
      <c r="ILC153" s="266"/>
      <c r="ILD153" s="266"/>
      <c r="ILE153" s="266"/>
      <c r="ILF153" s="266"/>
      <c r="ILG153" s="266"/>
      <c r="ILH153" s="266"/>
      <c r="ILI153" s="266"/>
      <c r="ILJ153" s="266"/>
      <c r="ILK153" s="266"/>
      <c r="ILL153" s="266"/>
      <c r="ILM153" s="266"/>
      <c r="ILN153" s="266"/>
      <c r="ILO153" s="266"/>
      <c r="ILP153" s="266"/>
      <c r="ILQ153" s="266"/>
      <c r="ILR153" s="266"/>
      <c r="ILS153" s="266"/>
      <c r="ILT153" s="266"/>
      <c r="ILU153" s="266"/>
      <c r="ILV153" s="266"/>
      <c r="ILW153" s="266"/>
      <c r="ILX153" s="266"/>
      <c r="ILY153" s="266"/>
      <c r="ILZ153" s="266"/>
      <c r="IMA153" s="266"/>
      <c r="IMB153" s="266"/>
      <c r="IMC153" s="266"/>
      <c r="IMD153" s="266"/>
      <c r="IME153" s="266"/>
      <c r="IMF153" s="266"/>
      <c r="IMG153" s="266"/>
      <c r="IMH153" s="266"/>
      <c r="IMI153" s="266"/>
      <c r="IMJ153" s="266"/>
      <c r="IMK153" s="266"/>
      <c r="IML153" s="266"/>
      <c r="IMM153" s="266"/>
      <c r="IMN153" s="266"/>
      <c r="IMO153" s="266"/>
      <c r="IMP153" s="266"/>
      <c r="IMQ153" s="266"/>
      <c r="IMR153" s="266"/>
      <c r="IMS153" s="266"/>
      <c r="IMT153" s="266"/>
      <c r="IMU153" s="266"/>
      <c r="IMV153" s="266"/>
      <c r="IMW153" s="266"/>
      <c r="IMX153" s="266"/>
      <c r="IMY153" s="266"/>
      <c r="IMZ153" s="266"/>
      <c r="INA153" s="266"/>
      <c r="INB153" s="266"/>
      <c r="INC153" s="266"/>
      <c r="IND153" s="266"/>
      <c r="INE153" s="266"/>
      <c r="INF153" s="266"/>
      <c r="ING153" s="266"/>
      <c r="INH153" s="266"/>
      <c r="INI153" s="266"/>
      <c r="INJ153" s="266"/>
      <c r="INK153" s="266"/>
      <c r="INL153" s="266"/>
      <c r="INM153" s="266"/>
      <c r="INN153" s="266"/>
      <c r="INO153" s="266"/>
      <c r="INP153" s="266"/>
      <c r="INQ153" s="266"/>
      <c r="INR153" s="266"/>
      <c r="INS153" s="266"/>
      <c r="INT153" s="266"/>
      <c r="INU153" s="266"/>
      <c r="INV153" s="266"/>
      <c r="INW153" s="266"/>
      <c r="INX153" s="266"/>
      <c r="INY153" s="266"/>
      <c r="INZ153" s="266"/>
      <c r="IOA153" s="266"/>
      <c r="IOB153" s="266"/>
      <c r="IOC153" s="266"/>
      <c r="IOD153" s="266"/>
      <c r="IOE153" s="266"/>
      <c r="IOF153" s="266"/>
      <c r="IOG153" s="266"/>
      <c r="IOH153" s="266"/>
      <c r="IOI153" s="266"/>
      <c r="IOJ153" s="266"/>
      <c r="IOK153" s="266"/>
      <c r="IOL153" s="266"/>
      <c r="IOM153" s="266"/>
      <c r="ION153" s="266"/>
      <c r="IOO153" s="266"/>
      <c r="IOP153" s="266"/>
      <c r="IOQ153" s="266"/>
      <c r="IOR153" s="266"/>
      <c r="IOS153" s="266"/>
      <c r="IOT153" s="266"/>
      <c r="IOU153" s="266"/>
      <c r="IOV153" s="266"/>
      <c r="IOW153" s="266"/>
      <c r="IOX153" s="266"/>
      <c r="IOY153" s="266"/>
      <c r="IOZ153" s="266"/>
      <c r="IPA153" s="266"/>
      <c r="IPB153" s="266"/>
      <c r="IPC153" s="266"/>
      <c r="IPD153" s="266"/>
      <c r="IPE153" s="266"/>
      <c r="IPF153" s="266"/>
      <c r="IPG153" s="266"/>
      <c r="IPH153" s="266"/>
      <c r="IPI153" s="266"/>
      <c r="IPJ153" s="266"/>
      <c r="IPK153" s="266"/>
      <c r="IPL153" s="266"/>
      <c r="IPM153" s="266"/>
      <c r="IPN153" s="266"/>
      <c r="IPO153" s="266"/>
      <c r="IPP153" s="266"/>
      <c r="IPQ153" s="266"/>
      <c r="IPR153" s="266"/>
      <c r="IPS153" s="266"/>
      <c r="IPT153" s="266"/>
      <c r="IPU153" s="266"/>
      <c r="IPV153" s="266"/>
      <c r="IPW153" s="266"/>
      <c r="IPX153" s="266"/>
      <c r="IPY153" s="266"/>
      <c r="IPZ153" s="266"/>
      <c r="IQA153" s="266"/>
      <c r="IQB153" s="266"/>
      <c r="IQC153" s="266"/>
      <c r="IQD153" s="266"/>
      <c r="IQE153" s="266"/>
      <c r="IQF153" s="266"/>
      <c r="IQG153" s="266"/>
      <c r="IQH153" s="266"/>
      <c r="IQI153" s="266"/>
      <c r="IQJ153" s="266"/>
      <c r="IQK153" s="266"/>
      <c r="IQL153" s="266"/>
      <c r="IQM153" s="266"/>
      <c r="IQN153" s="266"/>
      <c r="IQO153" s="266"/>
      <c r="IQP153" s="266"/>
      <c r="IQQ153" s="266"/>
      <c r="IQR153" s="266"/>
      <c r="IQS153" s="266"/>
      <c r="IQT153" s="266"/>
      <c r="IQU153" s="266"/>
      <c r="IQV153" s="266"/>
      <c r="IQW153" s="266"/>
      <c r="IQX153" s="266"/>
      <c r="IQY153" s="266"/>
      <c r="IQZ153" s="266"/>
      <c r="IRA153" s="266"/>
      <c r="IRB153" s="266"/>
      <c r="IRC153" s="266"/>
      <c r="IRD153" s="266"/>
      <c r="IRE153" s="266"/>
      <c r="IRF153" s="266"/>
      <c r="IRG153" s="266"/>
      <c r="IRH153" s="266"/>
      <c r="IRI153" s="266"/>
      <c r="IRJ153" s="266"/>
      <c r="IRK153" s="266"/>
      <c r="IRL153" s="266"/>
      <c r="IRM153" s="266"/>
      <c r="IRN153" s="266"/>
      <c r="IRO153" s="266"/>
      <c r="IRP153" s="266"/>
      <c r="IRQ153" s="266"/>
      <c r="IRR153" s="266"/>
      <c r="IRS153" s="266"/>
      <c r="IRT153" s="266"/>
      <c r="IRU153" s="266"/>
      <c r="IRV153" s="266"/>
      <c r="IRW153" s="266"/>
      <c r="IRX153" s="266"/>
      <c r="IRY153" s="266"/>
      <c r="IRZ153" s="266"/>
      <c r="ISA153" s="266"/>
      <c r="ISB153" s="266"/>
      <c r="ISC153" s="266"/>
      <c r="ISD153" s="266"/>
      <c r="ISE153" s="266"/>
      <c r="ISF153" s="266"/>
      <c r="ISG153" s="266"/>
      <c r="ISH153" s="266"/>
      <c r="ISI153" s="266"/>
      <c r="ISJ153" s="266"/>
      <c r="ISK153" s="266"/>
      <c r="ISL153" s="266"/>
      <c r="ISM153" s="266"/>
      <c r="ISN153" s="266"/>
      <c r="ISO153" s="266"/>
      <c r="ISP153" s="266"/>
      <c r="ISQ153" s="266"/>
      <c r="ISR153" s="266"/>
      <c r="ISS153" s="266"/>
      <c r="IST153" s="266"/>
      <c r="ISU153" s="266"/>
      <c r="ISV153" s="266"/>
      <c r="ISW153" s="266"/>
      <c r="ISX153" s="266"/>
      <c r="ISY153" s="266"/>
      <c r="ISZ153" s="266"/>
      <c r="ITA153" s="266"/>
      <c r="ITB153" s="266"/>
      <c r="ITC153" s="266"/>
      <c r="ITD153" s="266"/>
      <c r="ITE153" s="266"/>
      <c r="ITF153" s="266"/>
      <c r="ITG153" s="266"/>
      <c r="ITH153" s="266"/>
      <c r="ITI153" s="266"/>
      <c r="ITJ153" s="266"/>
      <c r="ITK153" s="266"/>
      <c r="ITL153" s="266"/>
      <c r="ITM153" s="266"/>
      <c r="ITN153" s="266"/>
      <c r="ITO153" s="266"/>
      <c r="ITP153" s="266"/>
      <c r="ITQ153" s="266"/>
      <c r="ITR153" s="266"/>
      <c r="ITS153" s="266"/>
      <c r="ITT153" s="266"/>
      <c r="ITU153" s="266"/>
      <c r="ITV153" s="266"/>
      <c r="ITW153" s="266"/>
      <c r="ITX153" s="266"/>
      <c r="ITY153" s="266"/>
      <c r="ITZ153" s="266"/>
      <c r="IUA153" s="266"/>
      <c r="IUB153" s="266"/>
      <c r="IUC153" s="266"/>
      <c r="IUD153" s="266"/>
      <c r="IUE153" s="266"/>
      <c r="IUF153" s="266"/>
      <c r="IUG153" s="266"/>
      <c r="IUH153" s="266"/>
      <c r="IUI153" s="266"/>
      <c r="IUJ153" s="266"/>
      <c r="IUK153" s="266"/>
      <c r="IUL153" s="266"/>
      <c r="IUM153" s="266"/>
      <c r="IUN153" s="266"/>
      <c r="IUO153" s="266"/>
      <c r="IUP153" s="266"/>
      <c r="IUQ153" s="266"/>
      <c r="IUR153" s="266"/>
      <c r="IUS153" s="266"/>
      <c r="IUT153" s="266"/>
      <c r="IUU153" s="266"/>
      <c r="IUV153" s="266"/>
      <c r="IUW153" s="266"/>
      <c r="IUX153" s="266"/>
      <c r="IUY153" s="266"/>
      <c r="IUZ153" s="266"/>
      <c r="IVA153" s="266"/>
      <c r="IVB153" s="266"/>
      <c r="IVC153" s="266"/>
      <c r="IVD153" s="266"/>
      <c r="IVE153" s="266"/>
      <c r="IVF153" s="266"/>
      <c r="IVG153" s="266"/>
      <c r="IVH153" s="266"/>
      <c r="IVI153" s="266"/>
      <c r="IVJ153" s="266"/>
      <c r="IVK153" s="266"/>
      <c r="IVL153" s="266"/>
      <c r="IVM153" s="266"/>
      <c r="IVN153" s="266"/>
      <c r="IVO153" s="266"/>
      <c r="IVP153" s="266"/>
      <c r="IVQ153" s="266"/>
      <c r="IVR153" s="266"/>
      <c r="IVS153" s="266"/>
      <c r="IVT153" s="266"/>
      <c r="IVU153" s="266"/>
      <c r="IVV153" s="266"/>
      <c r="IVW153" s="266"/>
      <c r="IVX153" s="266"/>
      <c r="IVY153" s="266"/>
      <c r="IVZ153" s="266"/>
      <c r="IWA153" s="266"/>
      <c r="IWB153" s="266"/>
      <c r="IWC153" s="266"/>
      <c r="IWD153" s="266"/>
      <c r="IWE153" s="266"/>
      <c r="IWF153" s="266"/>
      <c r="IWG153" s="266"/>
      <c r="IWH153" s="266"/>
      <c r="IWI153" s="266"/>
      <c r="IWJ153" s="266"/>
      <c r="IWK153" s="266"/>
      <c r="IWL153" s="266"/>
      <c r="IWM153" s="266"/>
      <c r="IWN153" s="266"/>
      <c r="IWO153" s="266"/>
      <c r="IWP153" s="266"/>
      <c r="IWQ153" s="266"/>
      <c r="IWR153" s="266"/>
      <c r="IWS153" s="266"/>
      <c r="IWT153" s="266"/>
      <c r="IWU153" s="266"/>
      <c r="IWV153" s="266"/>
      <c r="IWW153" s="266"/>
      <c r="IWX153" s="266"/>
      <c r="IWY153" s="266"/>
      <c r="IWZ153" s="266"/>
      <c r="IXA153" s="266"/>
      <c r="IXB153" s="266"/>
      <c r="IXC153" s="266"/>
      <c r="IXD153" s="266"/>
      <c r="IXE153" s="266"/>
      <c r="IXF153" s="266"/>
      <c r="IXG153" s="266"/>
      <c r="IXH153" s="266"/>
      <c r="IXI153" s="266"/>
      <c r="IXJ153" s="266"/>
      <c r="IXK153" s="266"/>
      <c r="IXL153" s="266"/>
      <c r="IXM153" s="266"/>
      <c r="IXN153" s="266"/>
      <c r="IXO153" s="266"/>
      <c r="IXP153" s="266"/>
      <c r="IXQ153" s="266"/>
      <c r="IXR153" s="266"/>
      <c r="IXS153" s="266"/>
      <c r="IXT153" s="266"/>
      <c r="IXU153" s="266"/>
      <c r="IXV153" s="266"/>
      <c r="IXW153" s="266"/>
      <c r="IXX153" s="266"/>
      <c r="IXY153" s="266"/>
      <c r="IXZ153" s="266"/>
      <c r="IYA153" s="266"/>
      <c r="IYB153" s="266"/>
      <c r="IYC153" s="266"/>
      <c r="IYD153" s="266"/>
      <c r="IYE153" s="266"/>
      <c r="IYF153" s="266"/>
      <c r="IYG153" s="266"/>
      <c r="IYH153" s="266"/>
      <c r="IYI153" s="266"/>
      <c r="IYJ153" s="266"/>
      <c r="IYK153" s="266"/>
      <c r="IYL153" s="266"/>
      <c r="IYM153" s="266"/>
      <c r="IYN153" s="266"/>
      <c r="IYO153" s="266"/>
      <c r="IYP153" s="266"/>
      <c r="IYQ153" s="266"/>
      <c r="IYR153" s="266"/>
      <c r="IYS153" s="266"/>
      <c r="IYT153" s="266"/>
      <c r="IYU153" s="266"/>
      <c r="IYV153" s="266"/>
      <c r="IYW153" s="266"/>
      <c r="IYX153" s="266"/>
      <c r="IYY153" s="266"/>
      <c r="IYZ153" s="266"/>
      <c r="IZA153" s="266"/>
      <c r="IZB153" s="266"/>
      <c r="IZC153" s="266"/>
      <c r="IZD153" s="266"/>
      <c r="IZE153" s="266"/>
      <c r="IZF153" s="266"/>
      <c r="IZG153" s="266"/>
      <c r="IZH153" s="266"/>
      <c r="IZI153" s="266"/>
      <c r="IZJ153" s="266"/>
      <c r="IZK153" s="266"/>
      <c r="IZL153" s="266"/>
      <c r="IZM153" s="266"/>
      <c r="IZN153" s="266"/>
      <c r="IZO153" s="266"/>
      <c r="IZP153" s="266"/>
      <c r="IZQ153" s="266"/>
      <c r="IZR153" s="266"/>
      <c r="IZS153" s="266"/>
      <c r="IZT153" s="266"/>
      <c r="IZU153" s="266"/>
      <c r="IZV153" s="266"/>
      <c r="IZW153" s="266"/>
      <c r="IZX153" s="266"/>
      <c r="IZY153" s="266"/>
      <c r="IZZ153" s="266"/>
      <c r="JAA153" s="266"/>
      <c r="JAB153" s="266"/>
      <c r="JAC153" s="266"/>
      <c r="JAD153" s="266"/>
      <c r="JAE153" s="266"/>
      <c r="JAF153" s="266"/>
      <c r="JAG153" s="266"/>
      <c r="JAH153" s="266"/>
      <c r="JAI153" s="266"/>
      <c r="JAJ153" s="266"/>
      <c r="JAK153" s="266"/>
      <c r="JAL153" s="266"/>
      <c r="JAM153" s="266"/>
      <c r="JAN153" s="266"/>
      <c r="JAO153" s="266"/>
      <c r="JAP153" s="266"/>
      <c r="JAQ153" s="266"/>
      <c r="JAR153" s="266"/>
      <c r="JAS153" s="266"/>
      <c r="JAT153" s="266"/>
      <c r="JAU153" s="266"/>
      <c r="JAV153" s="266"/>
      <c r="JAW153" s="266"/>
      <c r="JAX153" s="266"/>
      <c r="JAY153" s="266"/>
      <c r="JAZ153" s="266"/>
      <c r="JBA153" s="266"/>
      <c r="JBB153" s="266"/>
      <c r="JBC153" s="266"/>
      <c r="JBD153" s="266"/>
      <c r="JBE153" s="266"/>
      <c r="JBF153" s="266"/>
      <c r="JBG153" s="266"/>
      <c r="JBH153" s="266"/>
      <c r="JBI153" s="266"/>
      <c r="JBJ153" s="266"/>
      <c r="JBK153" s="266"/>
      <c r="JBL153" s="266"/>
      <c r="JBM153" s="266"/>
      <c r="JBN153" s="266"/>
      <c r="JBO153" s="266"/>
      <c r="JBP153" s="266"/>
      <c r="JBQ153" s="266"/>
      <c r="JBR153" s="266"/>
      <c r="JBS153" s="266"/>
      <c r="JBT153" s="266"/>
      <c r="JBU153" s="266"/>
      <c r="JBV153" s="266"/>
      <c r="JBW153" s="266"/>
      <c r="JBX153" s="266"/>
      <c r="JBY153" s="266"/>
      <c r="JBZ153" s="266"/>
      <c r="JCA153" s="266"/>
      <c r="JCB153" s="266"/>
      <c r="JCC153" s="266"/>
      <c r="JCD153" s="266"/>
      <c r="JCE153" s="266"/>
      <c r="JCF153" s="266"/>
      <c r="JCG153" s="266"/>
      <c r="JCH153" s="266"/>
      <c r="JCI153" s="266"/>
      <c r="JCJ153" s="266"/>
      <c r="JCK153" s="266"/>
      <c r="JCL153" s="266"/>
      <c r="JCM153" s="266"/>
      <c r="JCN153" s="266"/>
      <c r="JCO153" s="266"/>
      <c r="JCP153" s="266"/>
      <c r="JCQ153" s="266"/>
      <c r="JCR153" s="266"/>
      <c r="JCS153" s="266"/>
      <c r="JCT153" s="266"/>
      <c r="JCU153" s="266"/>
      <c r="JCV153" s="266"/>
      <c r="JCW153" s="266"/>
      <c r="JCX153" s="266"/>
      <c r="JCY153" s="266"/>
      <c r="JCZ153" s="266"/>
      <c r="JDA153" s="266"/>
      <c r="JDB153" s="266"/>
      <c r="JDC153" s="266"/>
      <c r="JDD153" s="266"/>
      <c r="JDE153" s="266"/>
      <c r="JDF153" s="266"/>
      <c r="JDG153" s="266"/>
      <c r="JDH153" s="266"/>
      <c r="JDI153" s="266"/>
      <c r="JDJ153" s="266"/>
      <c r="JDK153" s="266"/>
      <c r="JDL153" s="266"/>
      <c r="JDM153" s="266"/>
      <c r="JDN153" s="266"/>
      <c r="JDO153" s="266"/>
      <c r="JDP153" s="266"/>
      <c r="JDQ153" s="266"/>
      <c r="JDR153" s="266"/>
      <c r="JDS153" s="266"/>
      <c r="JDT153" s="266"/>
      <c r="JDU153" s="266"/>
      <c r="JDV153" s="266"/>
      <c r="JDW153" s="266"/>
      <c r="JDX153" s="266"/>
      <c r="JDY153" s="266"/>
      <c r="JDZ153" s="266"/>
      <c r="JEA153" s="266"/>
      <c r="JEB153" s="266"/>
      <c r="JEC153" s="266"/>
      <c r="JED153" s="266"/>
      <c r="JEE153" s="266"/>
      <c r="JEF153" s="266"/>
      <c r="JEG153" s="266"/>
      <c r="JEH153" s="266"/>
      <c r="JEI153" s="266"/>
      <c r="JEJ153" s="266"/>
      <c r="JEK153" s="266"/>
      <c r="JEL153" s="266"/>
      <c r="JEM153" s="266"/>
      <c r="JEN153" s="266"/>
      <c r="JEO153" s="266"/>
      <c r="JEP153" s="266"/>
      <c r="JEQ153" s="266"/>
      <c r="JER153" s="266"/>
      <c r="JES153" s="266"/>
      <c r="JET153" s="266"/>
      <c r="JEU153" s="266"/>
      <c r="JEV153" s="266"/>
      <c r="JEW153" s="266"/>
      <c r="JEX153" s="266"/>
      <c r="JEY153" s="266"/>
      <c r="JEZ153" s="266"/>
      <c r="JFA153" s="266"/>
      <c r="JFB153" s="266"/>
      <c r="JFC153" s="266"/>
      <c r="JFD153" s="266"/>
      <c r="JFE153" s="266"/>
      <c r="JFF153" s="266"/>
      <c r="JFG153" s="266"/>
      <c r="JFH153" s="266"/>
      <c r="JFI153" s="266"/>
      <c r="JFJ153" s="266"/>
      <c r="JFK153" s="266"/>
      <c r="JFL153" s="266"/>
      <c r="JFM153" s="266"/>
      <c r="JFN153" s="266"/>
      <c r="JFO153" s="266"/>
      <c r="JFP153" s="266"/>
      <c r="JFQ153" s="266"/>
      <c r="JFR153" s="266"/>
      <c r="JFS153" s="266"/>
      <c r="JFT153" s="266"/>
      <c r="JFU153" s="266"/>
      <c r="JFV153" s="266"/>
      <c r="JFW153" s="266"/>
      <c r="JFX153" s="266"/>
      <c r="JFY153" s="266"/>
      <c r="JFZ153" s="266"/>
      <c r="JGA153" s="266"/>
      <c r="JGB153" s="266"/>
      <c r="JGC153" s="266"/>
      <c r="JGD153" s="266"/>
      <c r="JGE153" s="266"/>
      <c r="JGF153" s="266"/>
      <c r="JGG153" s="266"/>
      <c r="JGH153" s="266"/>
      <c r="JGI153" s="266"/>
      <c r="JGJ153" s="266"/>
      <c r="JGK153" s="266"/>
      <c r="JGL153" s="266"/>
      <c r="JGM153" s="266"/>
      <c r="JGN153" s="266"/>
      <c r="JGO153" s="266"/>
      <c r="JGP153" s="266"/>
      <c r="JGQ153" s="266"/>
      <c r="JGR153" s="266"/>
      <c r="JGS153" s="266"/>
      <c r="JGT153" s="266"/>
      <c r="JGU153" s="266"/>
      <c r="JGV153" s="266"/>
      <c r="JGW153" s="266"/>
      <c r="JGX153" s="266"/>
      <c r="JGY153" s="266"/>
      <c r="JGZ153" s="266"/>
      <c r="JHA153" s="266"/>
      <c r="JHB153" s="266"/>
      <c r="JHC153" s="266"/>
      <c r="JHD153" s="266"/>
      <c r="JHE153" s="266"/>
      <c r="JHF153" s="266"/>
      <c r="JHG153" s="266"/>
      <c r="JHH153" s="266"/>
      <c r="JHI153" s="266"/>
      <c r="JHJ153" s="266"/>
      <c r="JHK153" s="266"/>
      <c r="JHL153" s="266"/>
      <c r="JHM153" s="266"/>
      <c r="JHN153" s="266"/>
      <c r="JHO153" s="266"/>
      <c r="JHP153" s="266"/>
      <c r="JHQ153" s="266"/>
      <c r="JHR153" s="266"/>
      <c r="JHS153" s="266"/>
      <c r="JHT153" s="266"/>
      <c r="JHU153" s="266"/>
      <c r="JHV153" s="266"/>
      <c r="JHW153" s="266"/>
      <c r="JHX153" s="266"/>
      <c r="JHY153" s="266"/>
      <c r="JHZ153" s="266"/>
      <c r="JIA153" s="266"/>
      <c r="JIB153" s="266"/>
      <c r="JIC153" s="266"/>
      <c r="JID153" s="266"/>
      <c r="JIE153" s="266"/>
      <c r="JIF153" s="266"/>
      <c r="JIG153" s="266"/>
      <c r="JIH153" s="266"/>
      <c r="JII153" s="266"/>
      <c r="JIJ153" s="266"/>
      <c r="JIK153" s="266"/>
      <c r="JIL153" s="266"/>
      <c r="JIM153" s="266"/>
      <c r="JIN153" s="266"/>
      <c r="JIO153" s="266"/>
      <c r="JIP153" s="266"/>
      <c r="JIQ153" s="266"/>
      <c r="JIR153" s="266"/>
      <c r="JIS153" s="266"/>
      <c r="JIT153" s="266"/>
      <c r="JIU153" s="266"/>
      <c r="JIV153" s="266"/>
      <c r="JIW153" s="266"/>
      <c r="JIX153" s="266"/>
      <c r="JIY153" s="266"/>
      <c r="JIZ153" s="266"/>
      <c r="JJA153" s="266"/>
      <c r="JJB153" s="266"/>
      <c r="JJC153" s="266"/>
      <c r="JJD153" s="266"/>
      <c r="JJE153" s="266"/>
      <c r="JJF153" s="266"/>
      <c r="JJG153" s="266"/>
      <c r="JJH153" s="266"/>
      <c r="JJI153" s="266"/>
      <c r="JJJ153" s="266"/>
      <c r="JJK153" s="266"/>
      <c r="JJL153" s="266"/>
      <c r="JJM153" s="266"/>
      <c r="JJN153" s="266"/>
      <c r="JJO153" s="266"/>
      <c r="JJP153" s="266"/>
      <c r="JJQ153" s="266"/>
      <c r="JJR153" s="266"/>
      <c r="JJS153" s="266"/>
      <c r="JJT153" s="266"/>
      <c r="JJU153" s="266"/>
      <c r="JJV153" s="266"/>
      <c r="JJW153" s="266"/>
      <c r="JJX153" s="266"/>
      <c r="JJY153" s="266"/>
      <c r="JJZ153" s="266"/>
      <c r="JKA153" s="266"/>
      <c r="JKB153" s="266"/>
      <c r="JKC153" s="266"/>
      <c r="JKD153" s="266"/>
      <c r="JKE153" s="266"/>
      <c r="JKF153" s="266"/>
      <c r="JKG153" s="266"/>
      <c r="JKH153" s="266"/>
      <c r="JKI153" s="266"/>
      <c r="JKJ153" s="266"/>
      <c r="JKK153" s="266"/>
      <c r="JKL153" s="266"/>
      <c r="JKM153" s="266"/>
      <c r="JKN153" s="266"/>
      <c r="JKO153" s="266"/>
      <c r="JKP153" s="266"/>
      <c r="JKQ153" s="266"/>
      <c r="JKR153" s="266"/>
      <c r="JKS153" s="266"/>
      <c r="JKT153" s="266"/>
      <c r="JKU153" s="266"/>
      <c r="JKV153" s="266"/>
      <c r="JKW153" s="266"/>
      <c r="JKX153" s="266"/>
      <c r="JKY153" s="266"/>
      <c r="JKZ153" s="266"/>
      <c r="JLA153" s="266"/>
      <c r="JLB153" s="266"/>
      <c r="JLC153" s="266"/>
      <c r="JLD153" s="266"/>
      <c r="JLE153" s="266"/>
      <c r="JLF153" s="266"/>
      <c r="JLG153" s="266"/>
      <c r="JLH153" s="266"/>
      <c r="JLI153" s="266"/>
      <c r="JLJ153" s="266"/>
      <c r="JLK153" s="266"/>
      <c r="JLL153" s="266"/>
      <c r="JLM153" s="266"/>
      <c r="JLN153" s="266"/>
      <c r="JLO153" s="266"/>
      <c r="JLP153" s="266"/>
      <c r="JLQ153" s="266"/>
      <c r="JLR153" s="266"/>
      <c r="JLS153" s="266"/>
      <c r="JLT153" s="266"/>
      <c r="JLU153" s="266"/>
      <c r="JLV153" s="266"/>
      <c r="JLW153" s="266"/>
      <c r="JLX153" s="266"/>
      <c r="JLY153" s="266"/>
      <c r="JLZ153" s="266"/>
      <c r="JMA153" s="266"/>
      <c r="JMB153" s="266"/>
      <c r="JMC153" s="266"/>
      <c r="JMD153" s="266"/>
      <c r="JME153" s="266"/>
      <c r="JMF153" s="266"/>
      <c r="JMG153" s="266"/>
      <c r="JMH153" s="266"/>
      <c r="JMI153" s="266"/>
      <c r="JMJ153" s="266"/>
      <c r="JMK153" s="266"/>
      <c r="JML153" s="266"/>
      <c r="JMM153" s="266"/>
      <c r="JMN153" s="266"/>
      <c r="JMO153" s="266"/>
      <c r="JMP153" s="266"/>
      <c r="JMQ153" s="266"/>
      <c r="JMR153" s="266"/>
      <c r="JMS153" s="266"/>
      <c r="JMT153" s="266"/>
      <c r="JMU153" s="266"/>
      <c r="JMV153" s="266"/>
      <c r="JMW153" s="266"/>
      <c r="JMX153" s="266"/>
      <c r="JMY153" s="266"/>
      <c r="JMZ153" s="266"/>
      <c r="JNA153" s="266"/>
      <c r="JNB153" s="266"/>
      <c r="JNC153" s="266"/>
      <c r="JND153" s="266"/>
      <c r="JNE153" s="266"/>
      <c r="JNF153" s="266"/>
      <c r="JNG153" s="266"/>
      <c r="JNH153" s="266"/>
      <c r="JNI153" s="266"/>
      <c r="JNJ153" s="266"/>
      <c r="JNK153" s="266"/>
      <c r="JNL153" s="266"/>
      <c r="JNM153" s="266"/>
      <c r="JNN153" s="266"/>
      <c r="JNO153" s="266"/>
      <c r="JNP153" s="266"/>
      <c r="JNQ153" s="266"/>
      <c r="JNR153" s="266"/>
      <c r="JNS153" s="266"/>
      <c r="JNT153" s="266"/>
      <c r="JNU153" s="266"/>
      <c r="JNV153" s="266"/>
      <c r="JNW153" s="266"/>
      <c r="JNX153" s="266"/>
      <c r="JNY153" s="266"/>
      <c r="JNZ153" s="266"/>
      <c r="JOA153" s="266"/>
      <c r="JOB153" s="266"/>
      <c r="JOC153" s="266"/>
      <c r="JOD153" s="266"/>
      <c r="JOE153" s="266"/>
      <c r="JOF153" s="266"/>
      <c r="JOG153" s="266"/>
      <c r="JOH153" s="266"/>
      <c r="JOI153" s="266"/>
      <c r="JOJ153" s="266"/>
      <c r="JOK153" s="266"/>
      <c r="JOL153" s="266"/>
      <c r="JOM153" s="266"/>
      <c r="JON153" s="266"/>
      <c r="JOO153" s="266"/>
      <c r="JOP153" s="266"/>
      <c r="JOQ153" s="266"/>
      <c r="JOR153" s="266"/>
      <c r="JOS153" s="266"/>
      <c r="JOT153" s="266"/>
      <c r="JOU153" s="266"/>
      <c r="JOV153" s="266"/>
      <c r="JOW153" s="266"/>
      <c r="JOX153" s="266"/>
      <c r="JOY153" s="266"/>
      <c r="JOZ153" s="266"/>
      <c r="JPA153" s="266"/>
      <c r="JPB153" s="266"/>
      <c r="JPC153" s="266"/>
      <c r="JPD153" s="266"/>
      <c r="JPE153" s="266"/>
      <c r="JPF153" s="266"/>
      <c r="JPG153" s="266"/>
      <c r="JPH153" s="266"/>
      <c r="JPI153" s="266"/>
      <c r="JPJ153" s="266"/>
      <c r="JPK153" s="266"/>
      <c r="JPL153" s="266"/>
      <c r="JPM153" s="266"/>
      <c r="JPN153" s="266"/>
      <c r="JPO153" s="266"/>
      <c r="JPP153" s="266"/>
      <c r="JPQ153" s="266"/>
      <c r="JPR153" s="266"/>
      <c r="JPS153" s="266"/>
      <c r="JPT153" s="266"/>
      <c r="JPU153" s="266"/>
      <c r="JPV153" s="266"/>
      <c r="JPW153" s="266"/>
      <c r="JPX153" s="266"/>
      <c r="JPY153" s="266"/>
      <c r="JPZ153" s="266"/>
      <c r="JQA153" s="266"/>
      <c r="JQB153" s="266"/>
      <c r="JQC153" s="266"/>
      <c r="JQD153" s="266"/>
      <c r="JQE153" s="266"/>
      <c r="JQF153" s="266"/>
      <c r="JQG153" s="266"/>
      <c r="JQH153" s="266"/>
      <c r="JQI153" s="266"/>
      <c r="JQJ153" s="266"/>
      <c r="JQK153" s="266"/>
      <c r="JQL153" s="266"/>
      <c r="JQM153" s="266"/>
      <c r="JQN153" s="266"/>
      <c r="JQO153" s="266"/>
      <c r="JQP153" s="266"/>
      <c r="JQQ153" s="266"/>
      <c r="JQR153" s="266"/>
      <c r="JQS153" s="266"/>
      <c r="JQT153" s="266"/>
      <c r="JQU153" s="266"/>
      <c r="JQV153" s="266"/>
      <c r="JQW153" s="266"/>
      <c r="JQX153" s="266"/>
      <c r="JQY153" s="266"/>
      <c r="JQZ153" s="266"/>
      <c r="JRA153" s="266"/>
      <c r="JRB153" s="266"/>
      <c r="JRC153" s="266"/>
      <c r="JRD153" s="266"/>
      <c r="JRE153" s="266"/>
      <c r="JRF153" s="266"/>
      <c r="JRG153" s="266"/>
      <c r="JRH153" s="266"/>
      <c r="JRI153" s="266"/>
      <c r="JRJ153" s="266"/>
      <c r="JRK153" s="266"/>
      <c r="JRL153" s="266"/>
      <c r="JRM153" s="266"/>
      <c r="JRN153" s="266"/>
      <c r="JRO153" s="266"/>
      <c r="JRP153" s="266"/>
      <c r="JRQ153" s="266"/>
      <c r="JRR153" s="266"/>
      <c r="JRS153" s="266"/>
      <c r="JRT153" s="266"/>
      <c r="JRU153" s="266"/>
      <c r="JRV153" s="266"/>
      <c r="JRW153" s="266"/>
      <c r="JRX153" s="266"/>
      <c r="JRY153" s="266"/>
      <c r="JRZ153" s="266"/>
      <c r="JSA153" s="266"/>
      <c r="JSB153" s="266"/>
      <c r="JSC153" s="266"/>
      <c r="JSD153" s="266"/>
      <c r="JSE153" s="266"/>
      <c r="JSF153" s="266"/>
      <c r="JSG153" s="266"/>
      <c r="JSH153" s="266"/>
      <c r="JSI153" s="266"/>
      <c r="JSJ153" s="266"/>
      <c r="JSK153" s="266"/>
      <c r="JSL153" s="266"/>
      <c r="JSM153" s="266"/>
      <c r="JSN153" s="266"/>
      <c r="JSO153" s="266"/>
      <c r="JSP153" s="266"/>
      <c r="JSQ153" s="266"/>
      <c r="JSR153" s="266"/>
      <c r="JSS153" s="266"/>
      <c r="JST153" s="266"/>
      <c r="JSU153" s="266"/>
      <c r="JSV153" s="266"/>
      <c r="JSW153" s="266"/>
      <c r="JSX153" s="266"/>
      <c r="JSY153" s="266"/>
      <c r="JSZ153" s="266"/>
      <c r="JTA153" s="266"/>
      <c r="JTB153" s="266"/>
      <c r="JTC153" s="266"/>
      <c r="JTD153" s="266"/>
      <c r="JTE153" s="266"/>
      <c r="JTF153" s="266"/>
      <c r="JTG153" s="266"/>
      <c r="JTH153" s="266"/>
      <c r="JTI153" s="266"/>
      <c r="JTJ153" s="266"/>
      <c r="JTK153" s="266"/>
      <c r="JTL153" s="266"/>
      <c r="JTM153" s="266"/>
      <c r="JTN153" s="266"/>
      <c r="JTO153" s="266"/>
      <c r="JTP153" s="266"/>
      <c r="JTQ153" s="266"/>
      <c r="JTR153" s="266"/>
      <c r="JTS153" s="266"/>
      <c r="JTT153" s="266"/>
      <c r="JTU153" s="266"/>
      <c r="JTV153" s="266"/>
      <c r="JTW153" s="266"/>
      <c r="JTX153" s="266"/>
      <c r="JTY153" s="266"/>
      <c r="JTZ153" s="266"/>
      <c r="JUA153" s="266"/>
      <c r="JUB153" s="266"/>
      <c r="JUC153" s="266"/>
      <c r="JUD153" s="266"/>
      <c r="JUE153" s="266"/>
      <c r="JUF153" s="266"/>
      <c r="JUG153" s="266"/>
      <c r="JUH153" s="266"/>
      <c r="JUI153" s="266"/>
      <c r="JUJ153" s="266"/>
      <c r="JUK153" s="266"/>
      <c r="JUL153" s="266"/>
      <c r="JUM153" s="266"/>
      <c r="JUN153" s="266"/>
      <c r="JUO153" s="266"/>
      <c r="JUP153" s="266"/>
      <c r="JUQ153" s="266"/>
      <c r="JUR153" s="266"/>
      <c r="JUS153" s="266"/>
      <c r="JUT153" s="266"/>
      <c r="JUU153" s="266"/>
      <c r="JUV153" s="266"/>
      <c r="JUW153" s="266"/>
      <c r="JUX153" s="266"/>
      <c r="JUY153" s="266"/>
      <c r="JUZ153" s="266"/>
      <c r="JVA153" s="266"/>
      <c r="JVB153" s="266"/>
      <c r="JVC153" s="266"/>
      <c r="JVD153" s="266"/>
      <c r="JVE153" s="266"/>
      <c r="JVF153" s="266"/>
      <c r="JVG153" s="266"/>
      <c r="JVH153" s="266"/>
      <c r="JVI153" s="266"/>
      <c r="JVJ153" s="266"/>
      <c r="JVK153" s="266"/>
      <c r="JVL153" s="266"/>
      <c r="JVM153" s="266"/>
      <c r="JVN153" s="266"/>
      <c r="JVO153" s="266"/>
      <c r="JVP153" s="266"/>
      <c r="JVQ153" s="266"/>
      <c r="JVR153" s="266"/>
      <c r="JVS153" s="266"/>
      <c r="JVT153" s="266"/>
      <c r="JVU153" s="266"/>
      <c r="JVV153" s="266"/>
      <c r="JVW153" s="266"/>
      <c r="JVX153" s="266"/>
      <c r="JVY153" s="266"/>
      <c r="JVZ153" s="266"/>
      <c r="JWA153" s="266"/>
      <c r="JWB153" s="266"/>
      <c r="JWC153" s="266"/>
      <c r="JWD153" s="266"/>
      <c r="JWE153" s="266"/>
      <c r="JWF153" s="266"/>
      <c r="JWG153" s="266"/>
      <c r="JWH153" s="266"/>
      <c r="JWI153" s="266"/>
      <c r="JWJ153" s="266"/>
      <c r="JWK153" s="266"/>
      <c r="JWL153" s="266"/>
      <c r="JWM153" s="266"/>
      <c r="JWN153" s="266"/>
      <c r="JWO153" s="266"/>
      <c r="JWP153" s="266"/>
      <c r="JWQ153" s="266"/>
      <c r="JWR153" s="266"/>
      <c r="JWS153" s="266"/>
      <c r="JWT153" s="266"/>
      <c r="JWU153" s="266"/>
      <c r="JWV153" s="266"/>
      <c r="JWW153" s="266"/>
      <c r="JWX153" s="266"/>
      <c r="JWY153" s="266"/>
      <c r="JWZ153" s="266"/>
      <c r="JXA153" s="266"/>
      <c r="JXB153" s="266"/>
      <c r="JXC153" s="266"/>
      <c r="JXD153" s="266"/>
      <c r="JXE153" s="266"/>
      <c r="JXF153" s="266"/>
      <c r="JXG153" s="266"/>
      <c r="JXH153" s="266"/>
      <c r="JXI153" s="266"/>
      <c r="JXJ153" s="266"/>
      <c r="JXK153" s="266"/>
      <c r="JXL153" s="266"/>
      <c r="JXM153" s="266"/>
      <c r="JXN153" s="266"/>
      <c r="JXO153" s="266"/>
      <c r="JXP153" s="266"/>
      <c r="JXQ153" s="266"/>
      <c r="JXR153" s="266"/>
      <c r="JXS153" s="266"/>
      <c r="JXT153" s="266"/>
      <c r="JXU153" s="266"/>
      <c r="JXV153" s="266"/>
      <c r="JXW153" s="266"/>
      <c r="JXX153" s="266"/>
      <c r="JXY153" s="266"/>
      <c r="JXZ153" s="266"/>
      <c r="JYA153" s="266"/>
      <c r="JYB153" s="266"/>
      <c r="JYC153" s="266"/>
      <c r="JYD153" s="266"/>
      <c r="JYE153" s="266"/>
      <c r="JYF153" s="266"/>
      <c r="JYG153" s="266"/>
      <c r="JYH153" s="266"/>
      <c r="JYI153" s="266"/>
      <c r="JYJ153" s="266"/>
      <c r="JYK153" s="266"/>
      <c r="JYL153" s="266"/>
      <c r="JYM153" s="266"/>
      <c r="JYN153" s="266"/>
      <c r="JYO153" s="266"/>
      <c r="JYP153" s="266"/>
      <c r="JYQ153" s="266"/>
      <c r="JYR153" s="266"/>
      <c r="JYS153" s="266"/>
      <c r="JYT153" s="266"/>
      <c r="JYU153" s="266"/>
      <c r="JYV153" s="266"/>
      <c r="JYW153" s="266"/>
      <c r="JYX153" s="266"/>
      <c r="JYY153" s="266"/>
      <c r="JYZ153" s="266"/>
      <c r="JZA153" s="266"/>
      <c r="JZB153" s="266"/>
      <c r="JZC153" s="266"/>
      <c r="JZD153" s="266"/>
      <c r="JZE153" s="266"/>
      <c r="JZF153" s="266"/>
      <c r="JZG153" s="266"/>
      <c r="JZH153" s="266"/>
      <c r="JZI153" s="266"/>
      <c r="JZJ153" s="266"/>
      <c r="JZK153" s="266"/>
      <c r="JZL153" s="266"/>
      <c r="JZM153" s="266"/>
      <c r="JZN153" s="266"/>
      <c r="JZO153" s="266"/>
      <c r="JZP153" s="266"/>
      <c r="JZQ153" s="266"/>
      <c r="JZR153" s="266"/>
      <c r="JZS153" s="266"/>
      <c r="JZT153" s="266"/>
      <c r="JZU153" s="266"/>
      <c r="JZV153" s="266"/>
      <c r="JZW153" s="266"/>
      <c r="JZX153" s="266"/>
      <c r="JZY153" s="266"/>
      <c r="JZZ153" s="266"/>
      <c r="KAA153" s="266"/>
      <c r="KAB153" s="266"/>
      <c r="KAC153" s="266"/>
      <c r="KAD153" s="266"/>
      <c r="KAE153" s="266"/>
      <c r="KAF153" s="266"/>
      <c r="KAG153" s="266"/>
      <c r="KAH153" s="266"/>
      <c r="KAI153" s="266"/>
      <c r="KAJ153" s="266"/>
      <c r="KAK153" s="266"/>
      <c r="KAL153" s="266"/>
      <c r="KAM153" s="266"/>
      <c r="KAN153" s="266"/>
      <c r="KAO153" s="266"/>
      <c r="KAP153" s="266"/>
      <c r="KAQ153" s="266"/>
      <c r="KAR153" s="266"/>
      <c r="KAS153" s="266"/>
      <c r="KAT153" s="266"/>
      <c r="KAU153" s="266"/>
      <c r="KAV153" s="266"/>
      <c r="KAW153" s="266"/>
      <c r="KAX153" s="266"/>
      <c r="KAY153" s="266"/>
      <c r="KAZ153" s="266"/>
      <c r="KBA153" s="266"/>
      <c r="KBB153" s="266"/>
      <c r="KBC153" s="266"/>
      <c r="KBD153" s="266"/>
      <c r="KBE153" s="266"/>
      <c r="KBF153" s="266"/>
      <c r="KBG153" s="266"/>
      <c r="KBH153" s="266"/>
      <c r="KBI153" s="266"/>
      <c r="KBJ153" s="266"/>
      <c r="KBK153" s="266"/>
      <c r="KBL153" s="266"/>
      <c r="KBM153" s="266"/>
      <c r="KBN153" s="266"/>
      <c r="KBO153" s="266"/>
      <c r="KBP153" s="266"/>
      <c r="KBQ153" s="266"/>
      <c r="KBR153" s="266"/>
      <c r="KBS153" s="266"/>
      <c r="KBT153" s="266"/>
      <c r="KBU153" s="266"/>
      <c r="KBV153" s="266"/>
      <c r="KBW153" s="266"/>
      <c r="KBX153" s="266"/>
      <c r="KBY153" s="266"/>
      <c r="KBZ153" s="266"/>
      <c r="KCA153" s="266"/>
      <c r="KCB153" s="266"/>
      <c r="KCC153" s="266"/>
      <c r="KCD153" s="266"/>
      <c r="KCE153" s="266"/>
      <c r="KCF153" s="266"/>
      <c r="KCG153" s="266"/>
      <c r="KCH153" s="266"/>
      <c r="KCI153" s="266"/>
      <c r="KCJ153" s="266"/>
      <c r="KCK153" s="266"/>
      <c r="KCL153" s="266"/>
      <c r="KCM153" s="266"/>
      <c r="KCN153" s="266"/>
      <c r="KCO153" s="266"/>
      <c r="KCP153" s="266"/>
      <c r="KCQ153" s="266"/>
      <c r="KCR153" s="266"/>
      <c r="KCS153" s="266"/>
      <c r="KCT153" s="266"/>
      <c r="KCU153" s="266"/>
      <c r="KCV153" s="266"/>
      <c r="KCW153" s="266"/>
      <c r="KCX153" s="266"/>
      <c r="KCY153" s="266"/>
      <c r="KCZ153" s="266"/>
      <c r="KDA153" s="266"/>
      <c r="KDB153" s="266"/>
      <c r="KDC153" s="266"/>
      <c r="KDD153" s="266"/>
      <c r="KDE153" s="266"/>
      <c r="KDF153" s="266"/>
      <c r="KDG153" s="266"/>
      <c r="KDH153" s="266"/>
      <c r="KDI153" s="266"/>
      <c r="KDJ153" s="266"/>
      <c r="KDK153" s="266"/>
      <c r="KDL153" s="266"/>
      <c r="KDM153" s="266"/>
      <c r="KDN153" s="266"/>
      <c r="KDO153" s="266"/>
      <c r="KDP153" s="266"/>
      <c r="KDQ153" s="266"/>
      <c r="KDR153" s="266"/>
      <c r="KDS153" s="266"/>
      <c r="KDT153" s="266"/>
      <c r="KDU153" s="266"/>
      <c r="KDV153" s="266"/>
      <c r="KDW153" s="266"/>
      <c r="KDX153" s="266"/>
      <c r="KDY153" s="266"/>
      <c r="KDZ153" s="266"/>
      <c r="KEA153" s="266"/>
      <c r="KEB153" s="266"/>
      <c r="KEC153" s="266"/>
      <c r="KED153" s="266"/>
      <c r="KEE153" s="266"/>
      <c r="KEF153" s="266"/>
      <c r="KEG153" s="266"/>
      <c r="KEH153" s="266"/>
      <c r="KEI153" s="266"/>
      <c r="KEJ153" s="266"/>
      <c r="KEK153" s="266"/>
      <c r="KEL153" s="266"/>
      <c r="KEM153" s="266"/>
      <c r="KEN153" s="266"/>
      <c r="KEO153" s="266"/>
      <c r="KEP153" s="266"/>
      <c r="KEQ153" s="266"/>
      <c r="KER153" s="266"/>
      <c r="KES153" s="266"/>
      <c r="KET153" s="266"/>
      <c r="KEU153" s="266"/>
      <c r="KEV153" s="266"/>
      <c r="KEW153" s="266"/>
      <c r="KEX153" s="266"/>
      <c r="KEY153" s="266"/>
      <c r="KEZ153" s="266"/>
      <c r="KFA153" s="266"/>
      <c r="KFB153" s="266"/>
      <c r="KFC153" s="266"/>
      <c r="KFD153" s="266"/>
      <c r="KFE153" s="266"/>
      <c r="KFF153" s="266"/>
      <c r="KFG153" s="266"/>
      <c r="KFH153" s="266"/>
      <c r="KFI153" s="266"/>
      <c r="KFJ153" s="266"/>
      <c r="KFK153" s="266"/>
      <c r="KFL153" s="266"/>
      <c r="KFM153" s="266"/>
      <c r="KFN153" s="266"/>
      <c r="KFO153" s="266"/>
      <c r="KFP153" s="266"/>
      <c r="KFQ153" s="266"/>
      <c r="KFR153" s="266"/>
      <c r="KFS153" s="266"/>
      <c r="KFT153" s="266"/>
      <c r="KFU153" s="266"/>
      <c r="KFV153" s="266"/>
      <c r="KFW153" s="266"/>
      <c r="KFX153" s="266"/>
      <c r="KFY153" s="266"/>
      <c r="KFZ153" s="266"/>
      <c r="KGA153" s="266"/>
      <c r="KGB153" s="266"/>
      <c r="KGC153" s="266"/>
      <c r="KGD153" s="266"/>
      <c r="KGE153" s="266"/>
      <c r="KGF153" s="266"/>
      <c r="KGG153" s="266"/>
      <c r="KGH153" s="266"/>
      <c r="KGI153" s="266"/>
      <c r="KGJ153" s="266"/>
      <c r="KGK153" s="266"/>
      <c r="KGL153" s="266"/>
      <c r="KGM153" s="266"/>
      <c r="KGN153" s="266"/>
      <c r="KGO153" s="266"/>
      <c r="KGP153" s="266"/>
      <c r="KGQ153" s="266"/>
      <c r="KGR153" s="266"/>
      <c r="KGS153" s="266"/>
      <c r="KGT153" s="266"/>
      <c r="KGU153" s="266"/>
      <c r="KGV153" s="266"/>
      <c r="KGW153" s="266"/>
      <c r="KGX153" s="266"/>
      <c r="KGY153" s="266"/>
      <c r="KGZ153" s="266"/>
      <c r="KHA153" s="266"/>
      <c r="KHB153" s="266"/>
      <c r="KHC153" s="266"/>
      <c r="KHD153" s="266"/>
      <c r="KHE153" s="266"/>
      <c r="KHF153" s="266"/>
      <c r="KHG153" s="266"/>
      <c r="KHH153" s="266"/>
      <c r="KHI153" s="266"/>
      <c r="KHJ153" s="266"/>
      <c r="KHK153" s="266"/>
      <c r="KHL153" s="266"/>
      <c r="KHM153" s="266"/>
      <c r="KHN153" s="266"/>
      <c r="KHO153" s="266"/>
      <c r="KHP153" s="266"/>
      <c r="KHQ153" s="266"/>
      <c r="KHR153" s="266"/>
      <c r="KHS153" s="266"/>
      <c r="KHT153" s="266"/>
      <c r="KHU153" s="266"/>
      <c r="KHV153" s="266"/>
      <c r="KHW153" s="266"/>
      <c r="KHX153" s="266"/>
      <c r="KHY153" s="266"/>
      <c r="KHZ153" s="266"/>
      <c r="KIA153" s="266"/>
      <c r="KIB153" s="266"/>
      <c r="KIC153" s="266"/>
      <c r="KID153" s="266"/>
      <c r="KIE153" s="266"/>
      <c r="KIF153" s="266"/>
      <c r="KIG153" s="266"/>
      <c r="KIH153" s="266"/>
      <c r="KII153" s="266"/>
      <c r="KIJ153" s="266"/>
      <c r="KIK153" s="266"/>
      <c r="KIL153" s="266"/>
      <c r="KIM153" s="266"/>
      <c r="KIN153" s="266"/>
      <c r="KIO153" s="266"/>
      <c r="KIP153" s="266"/>
      <c r="KIQ153" s="266"/>
      <c r="KIR153" s="266"/>
      <c r="KIS153" s="266"/>
      <c r="KIT153" s="266"/>
      <c r="KIU153" s="266"/>
      <c r="KIV153" s="266"/>
      <c r="KIW153" s="266"/>
      <c r="KIX153" s="266"/>
      <c r="KIY153" s="266"/>
      <c r="KIZ153" s="266"/>
      <c r="KJA153" s="266"/>
      <c r="KJB153" s="266"/>
      <c r="KJC153" s="266"/>
      <c r="KJD153" s="266"/>
      <c r="KJE153" s="266"/>
      <c r="KJF153" s="266"/>
      <c r="KJG153" s="266"/>
      <c r="KJH153" s="266"/>
      <c r="KJI153" s="266"/>
      <c r="KJJ153" s="266"/>
      <c r="KJK153" s="266"/>
      <c r="KJL153" s="266"/>
      <c r="KJM153" s="266"/>
      <c r="KJN153" s="266"/>
      <c r="KJO153" s="266"/>
      <c r="KJP153" s="266"/>
      <c r="KJQ153" s="266"/>
      <c r="KJR153" s="266"/>
      <c r="KJS153" s="266"/>
      <c r="KJT153" s="266"/>
      <c r="KJU153" s="266"/>
      <c r="KJV153" s="266"/>
      <c r="KJW153" s="266"/>
      <c r="KJX153" s="266"/>
      <c r="KJY153" s="266"/>
      <c r="KJZ153" s="266"/>
      <c r="KKA153" s="266"/>
      <c r="KKB153" s="266"/>
      <c r="KKC153" s="266"/>
      <c r="KKD153" s="266"/>
      <c r="KKE153" s="266"/>
      <c r="KKF153" s="266"/>
      <c r="KKG153" s="266"/>
      <c r="KKH153" s="266"/>
      <c r="KKI153" s="266"/>
      <c r="KKJ153" s="266"/>
      <c r="KKK153" s="266"/>
      <c r="KKL153" s="266"/>
      <c r="KKM153" s="266"/>
      <c r="KKN153" s="266"/>
      <c r="KKO153" s="266"/>
      <c r="KKP153" s="266"/>
      <c r="KKQ153" s="266"/>
      <c r="KKR153" s="266"/>
      <c r="KKS153" s="266"/>
      <c r="KKT153" s="266"/>
      <c r="KKU153" s="266"/>
      <c r="KKV153" s="266"/>
      <c r="KKW153" s="266"/>
      <c r="KKX153" s="266"/>
      <c r="KKY153" s="266"/>
      <c r="KKZ153" s="266"/>
      <c r="KLA153" s="266"/>
      <c r="KLB153" s="266"/>
      <c r="KLC153" s="266"/>
      <c r="KLD153" s="266"/>
      <c r="KLE153" s="266"/>
      <c r="KLF153" s="266"/>
      <c r="KLG153" s="266"/>
      <c r="KLH153" s="266"/>
      <c r="KLI153" s="266"/>
      <c r="KLJ153" s="266"/>
      <c r="KLK153" s="266"/>
      <c r="KLL153" s="266"/>
      <c r="KLM153" s="266"/>
      <c r="KLN153" s="266"/>
      <c r="KLO153" s="266"/>
      <c r="KLP153" s="266"/>
      <c r="KLQ153" s="266"/>
      <c r="KLR153" s="266"/>
      <c r="KLS153" s="266"/>
      <c r="KLT153" s="266"/>
      <c r="KLU153" s="266"/>
      <c r="KLV153" s="266"/>
      <c r="KLW153" s="266"/>
      <c r="KLX153" s="266"/>
      <c r="KLY153" s="266"/>
      <c r="KLZ153" s="266"/>
      <c r="KMA153" s="266"/>
      <c r="KMB153" s="266"/>
      <c r="KMC153" s="266"/>
      <c r="KMD153" s="266"/>
      <c r="KME153" s="266"/>
      <c r="KMF153" s="266"/>
      <c r="KMG153" s="266"/>
      <c r="KMH153" s="266"/>
      <c r="KMI153" s="266"/>
      <c r="KMJ153" s="266"/>
      <c r="KMK153" s="266"/>
      <c r="KML153" s="266"/>
      <c r="KMM153" s="266"/>
      <c r="KMN153" s="266"/>
      <c r="KMO153" s="266"/>
      <c r="KMP153" s="266"/>
      <c r="KMQ153" s="266"/>
      <c r="KMR153" s="266"/>
      <c r="KMS153" s="266"/>
      <c r="KMT153" s="266"/>
      <c r="KMU153" s="266"/>
      <c r="KMV153" s="266"/>
      <c r="KMW153" s="266"/>
      <c r="KMX153" s="266"/>
      <c r="KMY153" s="266"/>
      <c r="KMZ153" s="266"/>
      <c r="KNA153" s="266"/>
      <c r="KNB153" s="266"/>
      <c r="KNC153" s="266"/>
      <c r="KND153" s="266"/>
      <c r="KNE153" s="266"/>
      <c r="KNF153" s="266"/>
      <c r="KNG153" s="266"/>
      <c r="KNH153" s="266"/>
      <c r="KNI153" s="266"/>
      <c r="KNJ153" s="266"/>
      <c r="KNK153" s="266"/>
      <c r="KNL153" s="266"/>
      <c r="KNM153" s="266"/>
      <c r="KNN153" s="266"/>
      <c r="KNO153" s="266"/>
      <c r="KNP153" s="266"/>
      <c r="KNQ153" s="266"/>
      <c r="KNR153" s="266"/>
      <c r="KNS153" s="266"/>
      <c r="KNT153" s="266"/>
      <c r="KNU153" s="266"/>
      <c r="KNV153" s="266"/>
      <c r="KNW153" s="266"/>
      <c r="KNX153" s="266"/>
      <c r="KNY153" s="266"/>
      <c r="KNZ153" s="266"/>
      <c r="KOA153" s="266"/>
      <c r="KOB153" s="266"/>
      <c r="KOC153" s="266"/>
      <c r="KOD153" s="266"/>
      <c r="KOE153" s="266"/>
      <c r="KOF153" s="266"/>
      <c r="KOG153" s="266"/>
      <c r="KOH153" s="266"/>
      <c r="KOI153" s="266"/>
      <c r="KOJ153" s="266"/>
      <c r="KOK153" s="266"/>
      <c r="KOL153" s="266"/>
      <c r="KOM153" s="266"/>
      <c r="KON153" s="266"/>
      <c r="KOO153" s="266"/>
      <c r="KOP153" s="266"/>
      <c r="KOQ153" s="266"/>
      <c r="KOR153" s="266"/>
      <c r="KOS153" s="266"/>
      <c r="KOT153" s="266"/>
      <c r="KOU153" s="266"/>
      <c r="KOV153" s="266"/>
      <c r="KOW153" s="266"/>
      <c r="KOX153" s="266"/>
      <c r="KOY153" s="266"/>
      <c r="KOZ153" s="266"/>
      <c r="KPA153" s="266"/>
      <c r="KPB153" s="266"/>
      <c r="KPC153" s="266"/>
      <c r="KPD153" s="266"/>
      <c r="KPE153" s="266"/>
      <c r="KPF153" s="266"/>
      <c r="KPG153" s="266"/>
      <c r="KPH153" s="266"/>
      <c r="KPI153" s="266"/>
      <c r="KPJ153" s="266"/>
      <c r="KPK153" s="266"/>
      <c r="KPL153" s="266"/>
      <c r="KPM153" s="266"/>
      <c r="KPN153" s="266"/>
      <c r="KPO153" s="266"/>
      <c r="KPP153" s="266"/>
      <c r="KPQ153" s="266"/>
      <c r="KPR153" s="266"/>
      <c r="KPS153" s="266"/>
      <c r="KPT153" s="266"/>
      <c r="KPU153" s="266"/>
      <c r="KPV153" s="266"/>
      <c r="KPW153" s="266"/>
      <c r="KPX153" s="266"/>
      <c r="KPY153" s="266"/>
      <c r="KPZ153" s="266"/>
      <c r="KQA153" s="266"/>
      <c r="KQB153" s="266"/>
      <c r="KQC153" s="266"/>
      <c r="KQD153" s="266"/>
      <c r="KQE153" s="266"/>
      <c r="KQF153" s="266"/>
      <c r="KQG153" s="266"/>
      <c r="KQH153" s="266"/>
      <c r="KQI153" s="266"/>
      <c r="KQJ153" s="266"/>
      <c r="KQK153" s="266"/>
      <c r="KQL153" s="266"/>
      <c r="KQM153" s="266"/>
      <c r="KQN153" s="266"/>
      <c r="KQO153" s="266"/>
      <c r="KQP153" s="266"/>
      <c r="KQQ153" s="266"/>
      <c r="KQR153" s="266"/>
      <c r="KQS153" s="266"/>
      <c r="KQT153" s="266"/>
      <c r="KQU153" s="266"/>
      <c r="KQV153" s="266"/>
      <c r="KQW153" s="266"/>
      <c r="KQX153" s="266"/>
      <c r="KQY153" s="266"/>
      <c r="KQZ153" s="266"/>
      <c r="KRA153" s="266"/>
      <c r="KRB153" s="266"/>
      <c r="KRC153" s="266"/>
      <c r="KRD153" s="266"/>
      <c r="KRE153" s="266"/>
      <c r="KRF153" s="266"/>
      <c r="KRG153" s="266"/>
      <c r="KRH153" s="266"/>
      <c r="KRI153" s="266"/>
      <c r="KRJ153" s="266"/>
      <c r="KRK153" s="266"/>
      <c r="KRL153" s="266"/>
      <c r="KRM153" s="266"/>
      <c r="KRN153" s="266"/>
      <c r="KRO153" s="266"/>
      <c r="KRP153" s="266"/>
      <c r="KRQ153" s="266"/>
      <c r="KRR153" s="266"/>
      <c r="KRS153" s="266"/>
      <c r="KRT153" s="266"/>
      <c r="KRU153" s="266"/>
      <c r="KRV153" s="266"/>
      <c r="KRW153" s="266"/>
      <c r="KRX153" s="266"/>
      <c r="KRY153" s="266"/>
      <c r="KRZ153" s="266"/>
      <c r="KSA153" s="266"/>
      <c r="KSB153" s="266"/>
      <c r="KSC153" s="266"/>
      <c r="KSD153" s="266"/>
      <c r="KSE153" s="266"/>
      <c r="KSF153" s="266"/>
      <c r="KSG153" s="266"/>
      <c r="KSH153" s="266"/>
      <c r="KSI153" s="266"/>
      <c r="KSJ153" s="266"/>
      <c r="KSK153" s="266"/>
      <c r="KSL153" s="266"/>
      <c r="KSM153" s="266"/>
      <c r="KSN153" s="266"/>
      <c r="KSO153" s="266"/>
      <c r="KSP153" s="266"/>
      <c r="KSQ153" s="266"/>
      <c r="KSR153" s="266"/>
      <c r="KSS153" s="266"/>
      <c r="KST153" s="266"/>
      <c r="KSU153" s="266"/>
      <c r="KSV153" s="266"/>
      <c r="KSW153" s="266"/>
      <c r="KSX153" s="266"/>
      <c r="KSY153" s="266"/>
      <c r="KSZ153" s="266"/>
      <c r="KTA153" s="266"/>
      <c r="KTB153" s="266"/>
      <c r="KTC153" s="266"/>
      <c r="KTD153" s="266"/>
      <c r="KTE153" s="266"/>
      <c r="KTF153" s="266"/>
      <c r="KTG153" s="266"/>
      <c r="KTH153" s="266"/>
      <c r="KTI153" s="266"/>
      <c r="KTJ153" s="266"/>
      <c r="KTK153" s="266"/>
      <c r="KTL153" s="266"/>
      <c r="KTM153" s="266"/>
      <c r="KTN153" s="266"/>
      <c r="KTO153" s="266"/>
      <c r="KTP153" s="266"/>
      <c r="KTQ153" s="266"/>
      <c r="KTR153" s="266"/>
      <c r="KTS153" s="266"/>
      <c r="KTT153" s="266"/>
      <c r="KTU153" s="266"/>
      <c r="KTV153" s="266"/>
      <c r="KTW153" s="266"/>
      <c r="KTX153" s="266"/>
      <c r="KTY153" s="266"/>
      <c r="KTZ153" s="266"/>
      <c r="KUA153" s="266"/>
      <c r="KUB153" s="266"/>
      <c r="KUC153" s="266"/>
      <c r="KUD153" s="266"/>
      <c r="KUE153" s="266"/>
      <c r="KUF153" s="266"/>
      <c r="KUG153" s="266"/>
      <c r="KUH153" s="266"/>
      <c r="KUI153" s="266"/>
      <c r="KUJ153" s="266"/>
      <c r="KUK153" s="266"/>
      <c r="KUL153" s="266"/>
      <c r="KUM153" s="266"/>
      <c r="KUN153" s="266"/>
      <c r="KUO153" s="266"/>
      <c r="KUP153" s="266"/>
      <c r="KUQ153" s="266"/>
      <c r="KUR153" s="266"/>
      <c r="KUS153" s="266"/>
      <c r="KUT153" s="266"/>
      <c r="KUU153" s="266"/>
      <c r="KUV153" s="266"/>
      <c r="KUW153" s="266"/>
      <c r="KUX153" s="266"/>
      <c r="KUY153" s="266"/>
      <c r="KUZ153" s="266"/>
      <c r="KVA153" s="266"/>
      <c r="KVB153" s="266"/>
      <c r="KVC153" s="266"/>
      <c r="KVD153" s="266"/>
      <c r="KVE153" s="266"/>
      <c r="KVF153" s="266"/>
      <c r="KVG153" s="266"/>
      <c r="KVH153" s="266"/>
      <c r="KVI153" s="266"/>
      <c r="KVJ153" s="266"/>
      <c r="KVK153" s="266"/>
      <c r="KVL153" s="266"/>
      <c r="KVM153" s="266"/>
      <c r="KVN153" s="266"/>
      <c r="KVO153" s="266"/>
      <c r="KVP153" s="266"/>
      <c r="KVQ153" s="266"/>
      <c r="KVR153" s="266"/>
      <c r="KVS153" s="266"/>
      <c r="KVT153" s="266"/>
      <c r="KVU153" s="266"/>
      <c r="KVV153" s="266"/>
      <c r="KVW153" s="266"/>
      <c r="KVX153" s="266"/>
      <c r="KVY153" s="266"/>
      <c r="KVZ153" s="266"/>
      <c r="KWA153" s="266"/>
      <c r="KWB153" s="266"/>
      <c r="KWC153" s="266"/>
      <c r="KWD153" s="266"/>
      <c r="KWE153" s="266"/>
      <c r="KWF153" s="266"/>
      <c r="KWG153" s="266"/>
      <c r="KWH153" s="266"/>
      <c r="KWI153" s="266"/>
      <c r="KWJ153" s="266"/>
      <c r="KWK153" s="266"/>
      <c r="KWL153" s="266"/>
      <c r="KWM153" s="266"/>
      <c r="KWN153" s="266"/>
      <c r="KWO153" s="266"/>
      <c r="KWP153" s="266"/>
      <c r="KWQ153" s="266"/>
      <c r="KWR153" s="266"/>
      <c r="KWS153" s="266"/>
      <c r="KWT153" s="266"/>
      <c r="KWU153" s="266"/>
      <c r="KWV153" s="266"/>
      <c r="KWW153" s="266"/>
      <c r="KWX153" s="266"/>
      <c r="KWY153" s="266"/>
      <c r="KWZ153" s="266"/>
      <c r="KXA153" s="266"/>
      <c r="KXB153" s="266"/>
      <c r="KXC153" s="266"/>
      <c r="KXD153" s="266"/>
      <c r="KXE153" s="266"/>
      <c r="KXF153" s="266"/>
      <c r="KXG153" s="266"/>
      <c r="KXH153" s="266"/>
      <c r="KXI153" s="266"/>
      <c r="KXJ153" s="266"/>
      <c r="KXK153" s="266"/>
      <c r="KXL153" s="266"/>
      <c r="KXM153" s="266"/>
      <c r="KXN153" s="266"/>
      <c r="KXO153" s="266"/>
      <c r="KXP153" s="266"/>
      <c r="KXQ153" s="266"/>
      <c r="KXR153" s="266"/>
      <c r="KXS153" s="266"/>
      <c r="KXT153" s="266"/>
      <c r="KXU153" s="266"/>
      <c r="KXV153" s="266"/>
      <c r="KXW153" s="266"/>
      <c r="KXX153" s="266"/>
      <c r="KXY153" s="266"/>
      <c r="KXZ153" s="266"/>
      <c r="KYA153" s="266"/>
      <c r="KYB153" s="266"/>
      <c r="KYC153" s="266"/>
      <c r="KYD153" s="266"/>
      <c r="KYE153" s="266"/>
      <c r="KYF153" s="266"/>
      <c r="KYG153" s="266"/>
      <c r="KYH153" s="266"/>
      <c r="KYI153" s="266"/>
      <c r="KYJ153" s="266"/>
      <c r="KYK153" s="266"/>
      <c r="KYL153" s="266"/>
      <c r="KYM153" s="266"/>
      <c r="KYN153" s="266"/>
      <c r="KYO153" s="266"/>
      <c r="KYP153" s="266"/>
      <c r="KYQ153" s="266"/>
      <c r="KYR153" s="266"/>
      <c r="KYS153" s="266"/>
      <c r="KYT153" s="266"/>
      <c r="KYU153" s="266"/>
      <c r="KYV153" s="266"/>
      <c r="KYW153" s="266"/>
      <c r="KYX153" s="266"/>
      <c r="KYY153" s="266"/>
      <c r="KYZ153" s="266"/>
      <c r="KZA153" s="266"/>
      <c r="KZB153" s="266"/>
      <c r="KZC153" s="266"/>
      <c r="KZD153" s="266"/>
      <c r="KZE153" s="266"/>
      <c r="KZF153" s="266"/>
      <c r="KZG153" s="266"/>
      <c r="KZH153" s="266"/>
      <c r="KZI153" s="266"/>
      <c r="KZJ153" s="266"/>
      <c r="KZK153" s="266"/>
      <c r="KZL153" s="266"/>
      <c r="KZM153" s="266"/>
      <c r="KZN153" s="266"/>
      <c r="KZO153" s="266"/>
      <c r="KZP153" s="266"/>
      <c r="KZQ153" s="266"/>
      <c r="KZR153" s="266"/>
      <c r="KZS153" s="266"/>
      <c r="KZT153" s="266"/>
      <c r="KZU153" s="266"/>
      <c r="KZV153" s="266"/>
      <c r="KZW153" s="266"/>
      <c r="KZX153" s="266"/>
      <c r="KZY153" s="266"/>
      <c r="KZZ153" s="266"/>
      <c r="LAA153" s="266"/>
      <c r="LAB153" s="266"/>
      <c r="LAC153" s="266"/>
      <c r="LAD153" s="266"/>
      <c r="LAE153" s="266"/>
      <c r="LAF153" s="266"/>
      <c r="LAG153" s="266"/>
      <c r="LAH153" s="266"/>
      <c r="LAI153" s="266"/>
      <c r="LAJ153" s="266"/>
      <c r="LAK153" s="266"/>
      <c r="LAL153" s="266"/>
      <c r="LAM153" s="266"/>
      <c r="LAN153" s="266"/>
      <c r="LAO153" s="266"/>
      <c r="LAP153" s="266"/>
      <c r="LAQ153" s="266"/>
      <c r="LAR153" s="266"/>
      <c r="LAS153" s="266"/>
      <c r="LAT153" s="266"/>
      <c r="LAU153" s="266"/>
      <c r="LAV153" s="266"/>
      <c r="LAW153" s="266"/>
      <c r="LAX153" s="266"/>
      <c r="LAY153" s="266"/>
      <c r="LAZ153" s="266"/>
      <c r="LBA153" s="266"/>
      <c r="LBB153" s="266"/>
      <c r="LBC153" s="266"/>
      <c r="LBD153" s="266"/>
      <c r="LBE153" s="266"/>
      <c r="LBF153" s="266"/>
      <c r="LBG153" s="266"/>
      <c r="LBH153" s="266"/>
      <c r="LBI153" s="266"/>
      <c r="LBJ153" s="266"/>
      <c r="LBK153" s="266"/>
      <c r="LBL153" s="266"/>
      <c r="LBM153" s="266"/>
      <c r="LBN153" s="266"/>
      <c r="LBO153" s="266"/>
      <c r="LBP153" s="266"/>
      <c r="LBQ153" s="266"/>
      <c r="LBR153" s="266"/>
      <c r="LBS153" s="266"/>
      <c r="LBT153" s="266"/>
      <c r="LBU153" s="266"/>
      <c r="LBV153" s="266"/>
      <c r="LBW153" s="266"/>
      <c r="LBX153" s="266"/>
      <c r="LBY153" s="266"/>
      <c r="LBZ153" s="266"/>
      <c r="LCA153" s="266"/>
      <c r="LCB153" s="266"/>
      <c r="LCC153" s="266"/>
      <c r="LCD153" s="266"/>
      <c r="LCE153" s="266"/>
      <c r="LCF153" s="266"/>
      <c r="LCG153" s="266"/>
      <c r="LCH153" s="266"/>
      <c r="LCI153" s="266"/>
      <c r="LCJ153" s="266"/>
      <c r="LCK153" s="266"/>
      <c r="LCL153" s="266"/>
      <c r="LCM153" s="266"/>
      <c r="LCN153" s="266"/>
      <c r="LCO153" s="266"/>
      <c r="LCP153" s="266"/>
      <c r="LCQ153" s="266"/>
      <c r="LCR153" s="266"/>
      <c r="LCS153" s="266"/>
      <c r="LCT153" s="266"/>
      <c r="LCU153" s="266"/>
      <c r="LCV153" s="266"/>
      <c r="LCW153" s="266"/>
      <c r="LCX153" s="266"/>
      <c r="LCY153" s="266"/>
      <c r="LCZ153" s="266"/>
      <c r="LDA153" s="266"/>
      <c r="LDB153" s="266"/>
      <c r="LDC153" s="266"/>
      <c r="LDD153" s="266"/>
      <c r="LDE153" s="266"/>
      <c r="LDF153" s="266"/>
      <c r="LDG153" s="266"/>
      <c r="LDH153" s="266"/>
      <c r="LDI153" s="266"/>
      <c r="LDJ153" s="266"/>
      <c r="LDK153" s="266"/>
      <c r="LDL153" s="266"/>
      <c r="LDM153" s="266"/>
      <c r="LDN153" s="266"/>
      <c r="LDO153" s="266"/>
      <c r="LDP153" s="266"/>
      <c r="LDQ153" s="266"/>
      <c r="LDR153" s="266"/>
      <c r="LDS153" s="266"/>
      <c r="LDT153" s="266"/>
      <c r="LDU153" s="266"/>
      <c r="LDV153" s="266"/>
      <c r="LDW153" s="266"/>
      <c r="LDX153" s="266"/>
      <c r="LDY153" s="266"/>
      <c r="LDZ153" s="266"/>
      <c r="LEA153" s="266"/>
      <c r="LEB153" s="266"/>
      <c r="LEC153" s="266"/>
      <c r="LED153" s="266"/>
      <c r="LEE153" s="266"/>
      <c r="LEF153" s="266"/>
      <c r="LEG153" s="266"/>
      <c r="LEH153" s="266"/>
      <c r="LEI153" s="266"/>
      <c r="LEJ153" s="266"/>
      <c r="LEK153" s="266"/>
      <c r="LEL153" s="266"/>
      <c r="LEM153" s="266"/>
      <c r="LEN153" s="266"/>
      <c r="LEO153" s="266"/>
      <c r="LEP153" s="266"/>
      <c r="LEQ153" s="266"/>
      <c r="LER153" s="266"/>
      <c r="LES153" s="266"/>
      <c r="LET153" s="266"/>
      <c r="LEU153" s="266"/>
      <c r="LEV153" s="266"/>
      <c r="LEW153" s="266"/>
      <c r="LEX153" s="266"/>
      <c r="LEY153" s="266"/>
      <c r="LEZ153" s="266"/>
      <c r="LFA153" s="266"/>
      <c r="LFB153" s="266"/>
      <c r="LFC153" s="266"/>
      <c r="LFD153" s="266"/>
      <c r="LFE153" s="266"/>
      <c r="LFF153" s="266"/>
      <c r="LFG153" s="266"/>
      <c r="LFH153" s="266"/>
      <c r="LFI153" s="266"/>
      <c r="LFJ153" s="266"/>
      <c r="LFK153" s="266"/>
      <c r="LFL153" s="266"/>
      <c r="LFM153" s="266"/>
      <c r="LFN153" s="266"/>
      <c r="LFO153" s="266"/>
      <c r="LFP153" s="266"/>
      <c r="LFQ153" s="266"/>
      <c r="LFR153" s="266"/>
      <c r="LFS153" s="266"/>
      <c r="LFT153" s="266"/>
      <c r="LFU153" s="266"/>
      <c r="LFV153" s="266"/>
      <c r="LFW153" s="266"/>
      <c r="LFX153" s="266"/>
      <c r="LFY153" s="266"/>
      <c r="LFZ153" s="266"/>
      <c r="LGA153" s="266"/>
      <c r="LGB153" s="266"/>
      <c r="LGC153" s="266"/>
      <c r="LGD153" s="266"/>
      <c r="LGE153" s="266"/>
      <c r="LGF153" s="266"/>
      <c r="LGG153" s="266"/>
      <c r="LGH153" s="266"/>
      <c r="LGI153" s="266"/>
      <c r="LGJ153" s="266"/>
      <c r="LGK153" s="266"/>
      <c r="LGL153" s="266"/>
      <c r="LGM153" s="266"/>
      <c r="LGN153" s="266"/>
      <c r="LGO153" s="266"/>
      <c r="LGP153" s="266"/>
      <c r="LGQ153" s="266"/>
      <c r="LGR153" s="266"/>
      <c r="LGS153" s="266"/>
      <c r="LGT153" s="266"/>
      <c r="LGU153" s="266"/>
      <c r="LGV153" s="266"/>
      <c r="LGW153" s="266"/>
      <c r="LGX153" s="266"/>
      <c r="LGY153" s="266"/>
      <c r="LGZ153" s="266"/>
      <c r="LHA153" s="266"/>
      <c r="LHB153" s="266"/>
      <c r="LHC153" s="266"/>
      <c r="LHD153" s="266"/>
      <c r="LHE153" s="266"/>
      <c r="LHF153" s="266"/>
      <c r="LHG153" s="266"/>
      <c r="LHH153" s="266"/>
      <c r="LHI153" s="266"/>
      <c r="LHJ153" s="266"/>
      <c r="LHK153" s="266"/>
      <c r="LHL153" s="266"/>
      <c r="LHM153" s="266"/>
      <c r="LHN153" s="266"/>
      <c r="LHO153" s="266"/>
      <c r="LHP153" s="266"/>
      <c r="LHQ153" s="266"/>
      <c r="LHR153" s="266"/>
      <c r="LHS153" s="266"/>
      <c r="LHT153" s="266"/>
      <c r="LHU153" s="266"/>
      <c r="LHV153" s="266"/>
      <c r="LHW153" s="266"/>
      <c r="LHX153" s="266"/>
      <c r="LHY153" s="266"/>
      <c r="LHZ153" s="266"/>
      <c r="LIA153" s="266"/>
      <c r="LIB153" s="266"/>
      <c r="LIC153" s="266"/>
      <c r="LID153" s="266"/>
      <c r="LIE153" s="266"/>
      <c r="LIF153" s="266"/>
      <c r="LIG153" s="266"/>
      <c r="LIH153" s="266"/>
      <c r="LII153" s="266"/>
      <c r="LIJ153" s="266"/>
      <c r="LIK153" s="266"/>
      <c r="LIL153" s="266"/>
      <c r="LIM153" s="266"/>
      <c r="LIN153" s="266"/>
      <c r="LIO153" s="266"/>
      <c r="LIP153" s="266"/>
      <c r="LIQ153" s="266"/>
      <c r="LIR153" s="266"/>
      <c r="LIS153" s="266"/>
      <c r="LIT153" s="266"/>
      <c r="LIU153" s="266"/>
      <c r="LIV153" s="266"/>
      <c r="LIW153" s="266"/>
      <c r="LIX153" s="266"/>
      <c r="LIY153" s="266"/>
      <c r="LIZ153" s="266"/>
      <c r="LJA153" s="266"/>
      <c r="LJB153" s="266"/>
      <c r="LJC153" s="266"/>
      <c r="LJD153" s="266"/>
      <c r="LJE153" s="266"/>
      <c r="LJF153" s="266"/>
      <c r="LJG153" s="266"/>
      <c r="LJH153" s="266"/>
      <c r="LJI153" s="266"/>
      <c r="LJJ153" s="266"/>
      <c r="LJK153" s="266"/>
      <c r="LJL153" s="266"/>
      <c r="LJM153" s="266"/>
      <c r="LJN153" s="266"/>
      <c r="LJO153" s="266"/>
      <c r="LJP153" s="266"/>
      <c r="LJQ153" s="266"/>
      <c r="LJR153" s="266"/>
      <c r="LJS153" s="266"/>
      <c r="LJT153" s="266"/>
      <c r="LJU153" s="266"/>
      <c r="LJV153" s="266"/>
      <c r="LJW153" s="266"/>
      <c r="LJX153" s="266"/>
      <c r="LJY153" s="266"/>
      <c r="LJZ153" s="266"/>
      <c r="LKA153" s="266"/>
      <c r="LKB153" s="266"/>
      <c r="LKC153" s="266"/>
      <c r="LKD153" s="266"/>
      <c r="LKE153" s="266"/>
      <c r="LKF153" s="266"/>
      <c r="LKG153" s="266"/>
      <c r="LKH153" s="266"/>
      <c r="LKI153" s="266"/>
      <c r="LKJ153" s="266"/>
      <c r="LKK153" s="266"/>
      <c r="LKL153" s="266"/>
      <c r="LKM153" s="266"/>
      <c r="LKN153" s="266"/>
      <c r="LKO153" s="266"/>
      <c r="LKP153" s="266"/>
      <c r="LKQ153" s="266"/>
      <c r="LKR153" s="266"/>
      <c r="LKS153" s="266"/>
      <c r="LKT153" s="266"/>
      <c r="LKU153" s="266"/>
      <c r="LKV153" s="266"/>
      <c r="LKW153" s="266"/>
      <c r="LKX153" s="266"/>
      <c r="LKY153" s="266"/>
      <c r="LKZ153" s="266"/>
      <c r="LLA153" s="266"/>
      <c r="LLB153" s="266"/>
      <c r="LLC153" s="266"/>
      <c r="LLD153" s="266"/>
      <c r="LLE153" s="266"/>
      <c r="LLF153" s="266"/>
      <c r="LLG153" s="266"/>
      <c r="LLH153" s="266"/>
      <c r="LLI153" s="266"/>
      <c r="LLJ153" s="266"/>
      <c r="LLK153" s="266"/>
      <c r="LLL153" s="266"/>
      <c r="LLM153" s="266"/>
      <c r="LLN153" s="266"/>
      <c r="LLO153" s="266"/>
      <c r="LLP153" s="266"/>
      <c r="LLQ153" s="266"/>
      <c r="LLR153" s="266"/>
      <c r="LLS153" s="266"/>
      <c r="LLT153" s="266"/>
      <c r="LLU153" s="266"/>
      <c r="LLV153" s="266"/>
      <c r="LLW153" s="266"/>
      <c r="LLX153" s="266"/>
      <c r="LLY153" s="266"/>
      <c r="LLZ153" s="266"/>
      <c r="LMA153" s="266"/>
      <c r="LMB153" s="266"/>
      <c r="LMC153" s="266"/>
      <c r="LMD153" s="266"/>
      <c r="LME153" s="266"/>
      <c r="LMF153" s="266"/>
      <c r="LMG153" s="266"/>
      <c r="LMH153" s="266"/>
      <c r="LMI153" s="266"/>
      <c r="LMJ153" s="266"/>
      <c r="LMK153" s="266"/>
      <c r="LML153" s="266"/>
      <c r="LMM153" s="266"/>
      <c r="LMN153" s="266"/>
      <c r="LMO153" s="266"/>
      <c r="LMP153" s="266"/>
      <c r="LMQ153" s="266"/>
      <c r="LMR153" s="266"/>
      <c r="LMS153" s="266"/>
      <c r="LMT153" s="266"/>
      <c r="LMU153" s="266"/>
      <c r="LMV153" s="266"/>
      <c r="LMW153" s="266"/>
      <c r="LMX153" s="266"/>
      <c r="LMY153" s="266"/>
      <c r="LMZ153" s="266"/>
      <c r="LNA153" s="266"/>
      <c r="LNB153" s="266"/>
      <c r="LNC153" s="266"/>
      <c r="LND153" s="266"/>
      <c r="LNE153" s="266"/>
      <c r="LNF153" s="266"/>
      <c r="LNG153" s="266"/>
      <c r="LNH153" s="266"/>
      <c r="LNI153" s="266"/>
      <c r="LNJ153" s="266"/>
      <c r="LNK153" s="266"/>
      <c r="LNL153" s="266"/>
      <c r="LNM153" s="266"/>
      <c r="LNN153" s="266"/>
      <c r="LNO153" s="266"/>
      <c r="LNP153" s="266"/>
      <c r="LNQ153" s="266"/>
      <c r="LNR153" s="266"/>
      <c r="LNS153" s="266"/>
      <c r="LNT153" s="266"/>
      <c r="LNU153" s="266"/>
      <c r="LNV153" s="266"/>
      <c r="LNW153" s="266"/>
      <c r="LNX153" s="266"/>
      <c r="LNY153" s="266"/>
      <c r="LNZ153" s="266"/>
      <c r="LOA153" s="266"/>
      <c r="LOB153" s="266"/>
      <c r="LOC153" s="266"/>
      <c r="LOD153" s="266"/>
      <c r="LOE153" s="266"/>
      <c r="LOF153" s="266"/>
      <c r="LOG153" s="266"/>
      <c r="LOH153" s="266"/>
      <c r="LOI153" s="266"/>
      <c r="LOJ153" s="266"/>
      <c r="LOK153" s="266"/>
      <c r="LOL153" s="266"/>
      <c r="LOM153" s="266"/>
      <c r="LON153" s="266"/>
      <c r="LOO153" s="266"/>
      <c r="LOP153" s="266"/>
      <c r="LOQ153" s="266"/>
      <c r="LOR153" s="266"/>
      <c r="LOS153" s="266"/>
      <c r="LOT153" s="266"/>
      <c r="LOU153" s="266"/>
      <c r="LOV153" s="266"/>
      <c r="LOW153" s="266"/>
      <c r="LOX153" s="266"/>
      <c r="LOY153" s="266"/>
      <c r="LOZ153" s="266"/>
      <c r="LPA153" s="266"/>
      <c r="LPB153" s="266"/>
      <c r="LPC153" s="266"/>
      <c r="LPD153" s="266"/>
      <c r="LPE153" s="266"/>
      <c r="LPF153" s="266"/>
      <c r="LPG153" s="266"/>
      <c r="LPH153" s="266"/>
      <c r="LPI153" s="266"/>
      <c r="LPJ153" s="266"/>
      <c r="LPK153" s="266"/>
      <c r="LPL153" s="266"/>
      <c r="LPM153" s="266"/>
      <c r="LPN153" s="266"/>
      <c r="LPO153" s="266"/>
      <c r="LPP153" s="266"/>
      <c r="LPQ153" s="266"/>
      <c r="LPR153" s="266"/>
      <c r="LPS153" s="266"/>
      <c r="LPT153" s="266"/>
      <c r="LPU153" s="266"/>
      <c r="LPV153" s="266"/>
      <c r="LPW153" s="266"/>
      <c r="LPX153" s="266"/>
      <c r="LPY153" s="266"/>
      <c r="LPZ153" s="266"/>
      <c r="LQA153" s="266"/>
      <c r="LQB153" s="266"/>
      <c r="LQC153" s="266"/>
      <c r="LQD153" s="266"/>
      <c r="LQE153" s="266"/>
      <c r="LQF153" s="266"/>
      <c r="LQG153" s="266"/>
      <c r="LQH153" s="266"/>
      <c r="LQI153" s="266"/>
      <c r="LQJ153" s="266"/>
      <c r="LQK153" s="266"/>
      <c r="LQL153" s="266"/>
      <c r="LQM153" s="266"/>
      <c r="LQN153" s="266"/>
      <c r="LQO153" s="266"/>
      <c r="LQP153" s="266"/>
      <c r="LQQ153" s="266"/>
      <c r="LQR153" s="266"/>
      <c r="LQS153" s="266"/>
      <c r="LQT153" s="266"/>
      <c r="LQU153" s="266"/>
      <c r="LQV153" s="266"/>
      <c r="LQW153" s="266"/>
      <c r="LQX153" s="266"/>
      <c r="LQY153" s="266"/>
      <c r="LQZ153" s="266"/>
      <c r="LRA153" s="266"/>
      <c r="LRB153" s="266"/>
      <c r="LRC153" s="266"/>
      <c r="LRD153" s="266"/>
      <c r="LRE153" s="266"/>
      <c r="LRF153" s="266"/>
      <c r="LRG153" s="266"/>
      <c r="LRH153" s="266"/>
      <c r="LRI153" s="266"/>
      <c r="LRJ153" s="266"/>
      <c r="LRK153" s="266"/>
      <c r="LRL153" s="266"/>
      <c r="LRM153" s="266"/>
      <c r="LRN153" s="266"/>
      <c r="LRO153" s="266"/>
      <c r="LRP153" s="266"/>
      <c r="LRQ153" s="266"/>
      <c r="LRR153" s="266"/>
      <c r="LRS153" s="266"/>
      <c r="LRT153" s="266"/>
      <c r="LRU153" s="266"/>
      <c r="LRV153" s="266"/>
      <c r="LRW153" s="266"/>
      <c r="LRX153" s="266"/>
      <c r="LRY153" s="266"/>
      <c r="LRZ153" s="266"/>
      <c r="LSA153" s="266"/>
      <c r="LSB153" s="266"/>
      <c r="LSC153" s="266"/>
      <c r="LSD153" s="266"/>
      <c r="LSE153" s="266"/>
      <c r="LSF153" s="266"/>
      <c r="LSG153" s="266"/>
      <c r="LSH153" s="266"/>
      <c r="LSI153" s="266"/>
      <c r="LSJ153" s="266"/>
      <c r="LSK153" s="266"/>
      <c r="LSL153" s="266"/>
      <c r="LSM153" s="266"/>
      <c r="LSN153" s="266"/>
      <c r="LSO153" s="266"/>
      <c r="LSP153" s="266"/>
      <c r="LSQ153" s="266"/>
      <c r="LSR153" s="266"/>
      <c r="LSS153" s="266"/>
      <c r="LST153" s="266"/>
      <c r="LSU153" s="266"/>
      <c r="LSV153" s="266"/>
      <c r="LSW153" s="266"/>
      <c r="LSX153" s="266"/>
      <c r="LSY153" s="266"/>
      <c r="LSZ153" s="266"/>
      <c r="LTA153" s="266"/>
      <c r="LTB153" s="266"/>
      <c r="LTC153" s="266"/>
      <c r="LTD153" s="266"/>
      <c r="LTE153" s="266"/>
      <c r="LTF153" s="266"/>
      <c r="LTG153" s="266"/>
      <c r="LTH153" s="266"/>
      <c r="LTI153" s="266"/>
      <c r="LTJ153" s="266"/>
      <c r="LTK153" s="266"/>
      <c r="LTL153" s="266"/>
      <c r="LTM153" s="266"/>
      <c r="LTN153" s="266"/>
      <c r="LTO153" s="266"/>
      <c r="LTP153" s="266"/>
      <c r="LTQ153" s="266"/>
      <c r="LTR153" s="266"/>
      <c r="LTS153" s="266"/>
      <c r="LTT153" s="266"/>
      <c r="LTU153" s="266"/>
      <c r="LTV153" s="266"/>
      <c r="LTW153" s="266"/>
      <c r="LTX153" s="266"/>
      <c r="LTY153" s="266"/>
      <c r="LTZ153" s="266"/>
      <c r="LUA153" s="266"/>
      <c r="LUB153" s="266"/>
      <c r="LUC153" s="266"/>
      <c r="LUD153" s="266"/>
      <c r="LUE153" s="266"/>
      <c r="LUF153" s="266"/>
      <c r="LUG153" s="266"/>
      <c r="LUH153" s="266"/>
      <c r="LUI153" s="266"/>
      <c r="LUJ153" s="266"/>
      <c r="LUK153" s="266"/>
      <c r="LUL153" s="266"/>
      <c r="LUM153" s="266"/>
      <c r="LUN153" s="266"/>
      <c r="LUO153" s="266"/>
      <c r="LUP153" s="266"/>
      <c r="LUQ153" s="266"/>
      <c r="LUR153" s="266"/>
      <c r="LUS153" s="266"/>
      <c r="LUT153" s="266"/>
      <c r="LUU153" s="266"/>
      <c r="LUV153" s="266"/>
      <c r="LUW153" s="266"/>
      <c r="LUX153" s="266"/>
      <c r="LUY153" s="266"/>
      <c r="LUZ153" s="266"/>
      <c r="LVA153" s="266"/>
      <c r="LVB153" s="266"/>
      <c r="LVC153" s="266"/>
      <c r="LVD153" s="266"/>
      <c r="LVE153" s="266"/>
      <c r="LVF153" s="266"/>
      <c r="LVG153" s="266"/>
      <c r="LVH153" s="266"/>
      <c r="LVI153" s="266"/>
      <c r="LVJ153" s="266"/>
      <c r="LVK153" s="266"/>
      <c r="LVL153" s="266"/>
      <c r="LVM153" s="266"/>
      <c r="LVN153" s="266"/>
      <c r="LVO153" s="266"/>
      <c r="LVP153" s="266"/>
      <c r="LVQ153" s="266"/>
      <c r="LVR153" s="266"/>
      <c r="LVS153" s="266"/>
      <c r="LVT153" s="266"/>
      <c r="LVU153" s="266"/>
      <c r="LVV153" s="266"/>
      <c r="LVW153" s="266"/>
      <c r="LVX153" s="266"/>
      <c r="LVY153" s="266"/>
      <c r="LVZ153" s="266"/>
      <c r="LWA153" s="266"/>
      <c r="LWB153" s="266"/>
      <c r="LWC153" s="266"/>
      <c r="LWD153" s="266"/>
      <c r="LWE153" s="266"/>
      <c r="LWF153" s="266"/>
      <c r="LWG153" s="266"/>
      <c r="LWH153" s="266"/>
      <c r="LWI153" s="266"/>
      <c r="LWJ153" s="266"/>
      <c r="LWK153" s="266"/>
      <c r="LWL153" s="266"/>
      <c r="LWM153" s="266"/>
      <c r="LWN153" s="266"/>
      <c r="LWO153" s="266"/>
      <c r="LWP153" s="266"/>
      <c r="LWQ153" s="266"/>
      <c r="LWR153" s="266"/>
      <c r="LWS153" s="266"/>
      <c r="LWT153" s="266"/>
      <c r="LWU153" s="266"/>
      <c r="LWV153" s="266"/>
      <c r="LWW153" s="266"/>
      <c r="LWX153" s="266"/>
      <c r="LWY153" s="266"/>
      <c r="LWZ153" s="266"/>
      <c r="LXA153" s="266"/>
      <c r="LXB153" s="266"/>
      <c r="LXC153" s="266"/>
      <c r="LXD153" s="266"/>
      <c r="LXE153" s="266"/>
      <c r="LXF153" s="266"/>
      <c r="LXG153" s="266"/>
      <c r="LXH153" s="266"/>
      <c r="LXI153" s="266"/>
      <c r="LXJ153" s="266"/>
      <c r="LXK153" s="266"/>
      <c r="LXL153" s="266"/>
      <c r="LXM153" s="266"/>
      <c r="LXN153" s="266"/>
      <c r="LXO153" s="266"/>
      <c r="LXP153" s="266"/>
      <c r="LXQ153" s="266"/>
      <c r="LXR153" s="266"/>
      <c r="LXS153" s="266"/>
      <c r="LXT153" s="266"/>
      <c r="LXU153" s="266"/>
      <c r="LXV153" s="266"/>
      <c r="LXW153" s="266"/>
      <c r="LXX153" s="266"/>
      <c r="LXY153" s="266"/>
      <c r="LXZ153" s="266"/>
      <c r="LYA153" s="266"/>
      <c r="LYB153" s="266"/>
      <c r="LYC153" s="266"/>
      <c r="LYD153" s="266"/>
      <c r="LYE153" s="266"/>
      <c r="LYF153" s="266"/>
      <c r="LYG153" s="266"/>
      <c r="LYH153" s="266"/>
      <c r="LYI153" s="266"/>
      <c r="LYJ153" s="266"/>
      <c r="LYK153" s="266"/>
      <c r="LYL153" s="266"/>
      <c r="LYM153" s="266"/>
      <c r="LYN153" s="266"/>
      <c r="LYO153" s="266"/>
      <c r="LYP153" s="266"/>
      <c r="LYQ153" s="266"/>
      <c r="LYR153" s="266"/>
      <c r="LYS153" s="266"/>
      <c r="LYT153" s="266"/>
      <c r="LYU153" s="266"/>
      <c r="LYV153" s="266"/>
      <c r="LYW153" s="266"/>
      <c r="LYX153" s="266"/>
      <c r="LYY153" s="266"/>
      <c r="LYZ153" s="266"/>
      <c r="LZA153" s="266"/>
      <c r="LZB153" s="266"/>
      <c r="LZC153" s="266"/>
      <c r="LZD153" s="266"/>
      <c r="LZE153" s="266"/>
      <c r="LZF153" s="266"/>
      <c r="LZG153" s="266"/>
      <c r="LZH153" s="266"/>
      <c r="LZI153" s="266"/>
      <c r="LZJ153" s="266"/>
      <c r="LZK153" s="266"/>
      <c r="LZL153" s="266"/>
      <c r="LZM153" s="266"/>
      <c r="LZN153" s="266"/>
      <c r="LZO153" s="266"/>
      <c r="LZP153" s="266"/>
      <c r="LZQ153" s="266"/>
      <c r="LZR153" s="266"/>
      <c r="LZS153" s="266"/>
      <c r="LZT153" s="266"/>
      <c r="LZU153" s="266"/>
      <c r="LZV153" s="266"/>
      <c r="LZW153" s="266"/>
      <c r="LZX153" s="266"/>
      <c r="LZY153" s="266"/>
      <c r="LZZ153" s="266"/>
      <c r="MAA153" s="266"/>
      <c r="MAB153" s="266"/>
      <c r="MAC153" s="266"/>
      <c r="MAD153" s="266"/>
      <c r="MAE153" s="266"/>
      <c r="MAF153" s="266"/>
      <c r="MAG153" s="266"/>
      <c r="MAH153" s="266"/>
      <c r="MAI153" s="266"/>
      <c r="MAJ153" s="266"/>
      <c r="MAK153" s="266"/>
      <c r="MAL153" s="266"/>
      <c r="MAM153" s="266"/>
      <c r="MAN153" s="266"/>
      <c r="MAO153" s="266"/>
      <c r="MAP153" s="266"/>
      <c r="MAQ153" s="266"/>
      <c r="MAR153" s="266"/>
      <c r="MAS153" s="266"/>
      <c r="MAT153" s="266"/>
      <c r="MAU153" s="266"/>
      <c r="MAV153" s="266"/>
      <c r="MAW153" s="266"/>
      <c r="MAX153" s="266"/>
      <c r="MAY153" s="266"/>
      <c r="MAZ153" s="266"/>
      <c r="MBA153" s="266"/>
      <c r="MBB153" s="266"/>
      <c r="MBC153" s="266"/>
      <c r="MBD153" s="266"/>
      <c r="MBE153" s="266"/>
      <c r="MBF153" s="266"/>
      <c r="MBG153" s="266"/>
      <c r="MBH153" s="266"/>
      <c r="MBI153" s="266"/>
      <c r="MBJ153" s="266"/>
      <c r="MBK153" s="266"/>
      <c r="MBL153" s="266"/>
      <c r="MBM153" s="266"/>
      <c r="MBN153" s="266"/>
      <c r="MBO153" s="266"/>
      <c r="MBP153" s="266"/>
      <c r="MBQ153" s="266"/>
      <c r="MBR153" s="266"/>
      <c r="MBS153" s="266"/>
      <c r="MBT153" s="266"/>
      <c r="MBU153" s="266"/>
      <c r="MBV153" s="266"/>
      <c r="MBW153" s="266"/>
      <c r="MBX153" s="266"/>
      <c r="MBY153" s="266"/>
      <c r="MBZ153" s="266"/>
      <c r="MCA153" s="266"/>
      <c r="MCB153" s="266"/>
      <c r="MCC153" s="266"/>
      <c r="MCD153" s="266"/>
      <c r="MCE153" s="266"/>
      <c r="MCF153" s="266"/>
      <c r="MCG153" s="266"/>
      <c r="MCH153" s="266"/>
      <c r="MCI153" s="266"/>
      <c r="MCJ153" s="266"/>
      <c r="MCK153" s="266"/>
      <c r="MCL153" s="266"/>
      <c r="MCM153" s="266"/>
      <c r="MCN153" s="266"/>
      <c r="MCO153" s="266"/>
      <c r="MCP153" s="266"/>
      <c r="MCQ153" s="266"/>
      <c r="MCR153" s="266"/>
      <c r="MCS153" s="266"/>
      <c r="MCT153" s="266"/>
      <c r="MCU153" s="266"/>
      <c r="MCV153" s="266"/>
      <c r="MCW153" s="266"/>
      <c r="MCX153" s="266"/>
      <c r="MCY153" s="266"/>
      <c r="MCZ153" s="266"/>
      <c r="MDA153" s="266"/>
      <c r="MDB153" s="266"/>
      <c r="MDC153" s="266"/>
      <c r="MDD153" s="266"/>
      <c r="MDE153" s="266"/>
      <c r="MDF153" s="266"/>
      <c r="MDG153" s="266"/>
      <c r="MDH153" s="266"/>
      <c r="MDI153" s="266"/>
      <c r="MDJ153" s="266"/>
      <c r="MDK153" s="266"/>
      <c r="MDL153" s="266"/>
      <c r="MDM153" s="266"/>
      <c r="MDN153" s="266"/>
      <c r="MDO153" s="266"/>
      <c r="MDP153" s="266"/>
      <c r="MDQ153" s="266"/>
      <c r="MDR153" s="266"/>
      <c r="MDS153" s="266"/>
      <c r="MDT153" s="266"/>
      <c r="MDU153" s="266"/>
      <c r="MDV153" s="266"/>
      <c r="MDW153" s="266"/>
      <c r="MDX153" s="266"/>
      <c r="MDY153" s="266"/>
      <c r="MDZ153" s="266"/>
      <c r="MEA153" s="266"/>
      <c r="MEB153" s="266"/>
      <c r="MEC153" s="266"/>
      <c r="MED153" s="266"/>
      <c r="MEE153" s="266"/>
      <c r="MEF153" s="266"/>
      <c r="MEG153" s="266"/>
      <c r="MEH153" s="266"/>
      <c r="MEI153" s="266"/>
      <c r="MEJ153" s="266"/>
      <c r="MEK153" s="266"/>
      <c r="MEL153" s="266"/>
      <c r="MEM153" s="266"/>
      <c r="MEN153" s="266"/>
      <c r="MEO153" s="266"/>
      <c r="MEP153" s="266"/>
      <c r="MEQ153" s="266"/>
      <c r="MER153" s="266"/>
      <c r="MES153" s="266"/>
      <c r="MET153" s="266"/>
      <c r="MEU153" s="266"/>
      <c r="MEV153" s="266"/>
      <c r="MEW153" s="266"/>
      <c r="MEX153" s="266"/>
      <c r="MEY153" s="266"/>
      <c r="MEZ153" s="266"/>
      <c r="MFA153" s="266"/>
      <c r="MFB153" s="266"/>
      <c r="MFC153" s="266"/>
      <c r="MFD153" s="266"/>
      <c r="MFE153" s="266"/>
      <c r="MFF153" s="266"/>
      <c r="MFG153" s="266"/>
      <c r="MFH153" s="266"/>
      <c r="MFI153" s="266"/>
      <c r="MFJ153" s="266"/>
      <c r="MFK153" s="266"/>
      <c r="MFL153" s="266"/>
      <c r="MFM153" s="266"/>
      <c r="MFN153" s="266"/>
      <c r="MFO153" s="266"/>
      <c r="MFP153" s="266"/>
      <c r="MFQ153" s="266"/>
      <c r="MFR153" s="266"/>
      <c r="MFS153" s="266"/>
      <c r="MFT153" s="266"/>
      <c r="MFU153" s="266"/>
      <c r="MFV153" s="266"/>
      <c r="MFW153" s="266"/>
      <c r="MFX153" s="266"/>
      <c r="MFY153" s="266"/>
      <c r="MFZ153" s="266"/>
      <c r="MGA153" s="266"/>
      <c r="MGB153" s="266"/>
      <c r="MGC153" s="266"/>
      <c r="MGD153" s="266"/>
      <c r="MGE153" s="266"/>
      <c r="MGF153" s="266"/>
      <c r="MGG153" s="266"/>
      <c r="MGH153" s="266"/>
      <c r="MGI153" s="266"/>
      <c r="MGJ153" s="266"/>
      <c r="MGK153" s="266"/>
      <c r="MGL153" s="266"/>
      <c r="MGM153" s="266"/>
      <c r="MGN153" s="266"/>
      <c r="MGO153" s="266"/>
      <c r="MGP153" s="266"/>
      <c r="MGQ153" s="266"/>
      <c r="MGR153" s="266"/>
      <c r="MGS153" s="266"/>
      <c r="MGT153" s="266"/>
      <c r="MGU153" s="266"/>
      <c r="MGV153" s="266"/>
      <c r="MGW153" s="266"/>
      <c r="MGX153" s="266"/>
      <c r="MGY153" s="266"/>
      <c r="MGZ153" s="266"/>
      <c r="MHA153" s="266"/>
      <c r="MHB153" s="266"/>
      <c r="MHC153" s="266"/>
      <c r="MHD153" s="266"/>
      <c r="MHE153" s="266"/>
      <c r="MHF153" s="266"/>
      <c r="MHG153" s="266"/>
      <c r="MHH153" s="266"/>
      <c r="MHI153" s="266"/>
      <c r="MHJ153" s="266"/>
      <c r="MHK153" s="266"/>
      <c r="MHL153" s="266"/>
      <c r="MHM153" s="266"/>
      <c r="MHN153" s="266"/>
      <c r="MHO153" s="266"/>
      <c r="MHP153" s="266"/>
      <c r="MHQ153" s="266"/>
      <c r="MHR153" s="266"/>
      <c r="MHS153" s="266"/>
      <c r="MHT153" s="266"/>
      <c r="MHU153" s="266"/>
      <c r="MHV153" s="266"/>
      <c r="MHW153" s="266"/>
      <c r="MHX153" s="266"/>
      <c r="MHY153" s="266"/>
      <c r="MHZ153" s="266"/>
      <c r="MIA153" s="266"/>
      <c r="MIB153" s="266"/>
      <c r="MIC153" s="266"/>
      <c r="MID153" s="266"/>
      <c r="MIE153" s="266"/>
      <c r="MIF153" s="266"/>
      <c r="MIG153" s="266"/>
      <c r="MIH153" s="266"/>
      <c r="MII153" s="266"/>
      <c r="MIJ153" s="266"/>
      <c r="MIK153" s="266"/>
      <c r="MIL153" s="266"/>
      <c r="MIM153" s="266"/>
      <c r="MIN153" s="266"/>
      <c r="MIO153" s="266"/>
      <c r="MIP153" s="266"/>
      <c r="MIQ153" s="266"/>
      <c r="MIR153" s="266"/>
      <c r="MIS153" s="266"/>
      <c r="MIT153" s="266"/>
      <c r="MIU153" s="266"/>
      <c r="MIV153" s="266"/>
      <c r="MIW153" s="266"/>
      <c r="MIX153" s="266"/>
      <c r="MIY153" s="266"/>
      <c r="MIZ153" s="266"/>
      <c r="MJA153" s="266"/>
      <c r="MJB153" s="266"/>
      <c r="MJC153" s="266"/>
      <c r="MJD153" s="266"/>
      <c r="MJE153" s="266"/>
      <c r="MJF153" s="266"/>
      <c r="MJG153" s="266"/>
      <c r="MJH153" s="266"/>
      <c r="MJI153" s="266"/>
      <c r="MJJ153" s="266"/>
      <c r="MJK153" s="266"/>
      <c r="MJL153" s="266"/>
      <c r="MJM153" s="266"/>
      <c r="MJN153" s="266"/>
      <c r="MJO153" s="266"/>
      <c r="MJP153" s="266"/>
      <c r="MJQ153" s="266"/>
      <c r="MJR153" s="266"/>
      <c r="MJS153" s="266"/>
      <c r="MJT153" s="266"/>
      <c r="MJU153" s="266"/>
      <c r="MJV153" s="266"/>
      <c r="MJW153" s="266"/>
      <c r="MJX153" s="266"/>
      <c r="MJY153" s="266"/>
      <c r="MJZ153" s="266"/>
      <c r="MKA153" s="266"/>
      <c r="MKB153" s="266"/>
      <c r="MKC153" s="266"/>
      <c r="MKD153" s="266"/>
      <c r="MKE153" s="266"/>
      <c r="MKF153" s="266"/>
      <c r="MKG153" s="266"/>
      <c r="MKH153" s="266"/>
      <c r="MKI153" s="266"/>
      <c r="MKJ153" s="266"/>
      <c r="MKK153" s="266"/>
      <c r="MKL153" s="266"/>
      <c r="MKM153" s="266"/>
      <c r="MKN153" s="266"/>
      <c r="MKO153" s="266"/>
      <c r="MKP153" s="266"/>
      <c r="MKQ153" s="266"/>
      <c r="MKR153" s="266"/>
      <c r="MKS153" s="266"/>
      <c r="MKT153" s="266"/>
      <c r="MKU153" s="266"/>
      <c r="MKV153" s="266"/>
      <c r="MKW153" s="266"/>
      <c r="MKX153" s="266"/>
      <c r="MKY153" s="266"/>
      <c r="MKZ153" s="266"/>
      <c r="MLA153" s="266"/>
      <c r="MLB153" s="266"/>
      <c r="MLC153" s="266"/>
      <c r="MLD153" s="266"/>
      <c r="MLE153" s="266"/>
      <c r="MLF153" s="266"/>
      <c r="MLG153" s="266"/>
      <c r="MLH153" s="266"/>
      <c r="MLI153" s="266"/>
      <c r="MLJ153" s="266"/>
      <c r="MLK153" s="266"/>
      <c r="MLL153" s="266"/>
      <c r="MLM153" s="266"/>
      <c r="MLN153" s="266"/>
      <c r="MLO153" s="266"/>
      <c r="MLP153" s="266"/>
      <c r="MLQ153" s="266"/>
      <c r="MLR153" s="266"/>
      <c r="MLS153" s="266"/>
      <c r="MLT153" s="266"/>
      <c r="MLU153" s="266"/>
      <c r="MLV153" s="266"/>
      <c r="MLW153" s="266"/>
      <c r="MLX153" s="266"/>
      <c r="MLY153" s="266"/>
      <c r="MLZ153" s="266"/>
      <c r="MMA153" s="266"/>
      <c r="MMB153" s="266"/>
      <c r="MMC153" s="266"/>
      <c r="MMD153" s="266"/>
      <c r="MME153" s="266"/>
      <c r="MMF153" s="266"/>
      <c r="MMG153" s="266"/>
      <c r="MMH153" s="266"/>
      <c r="MMI153" s="266"/>
      <c r="MMJ153" s="266"/>
      <c r="MMK153" s="266"/>
      <c r="MML153" s="266"/>
      <c r="MMM153" s="266"/>
      <c r="MMN153" s="266"/>
      <c r="MMO153" s="266"/>
      <c r="MMP153" s="266"/>
      <c r="MMQ153" s="266"/>
      <c r="MMR153" s="266"/>
      <c r="MMS153" s="266"/>
      <c r="MMT153" s="266"/>
      <c r="MMU153" s="266"/>
      <c r="MMV153" s="266"/>
      <c r="MMW153" s="266"/>
      <c r="MMX153" s="266"/>
      <c r="MMY153" s="266"/>
      <c r="MMZ153" s="266"/>
      <c r="MNA153" s="266"/>
      <c r="MNB153" s="266"/>
      <c r="MNC153" s="266"/>
      <c r="MND153" s="266"/>
      <c r="MNE153" s="266"/>
      <c r="MNF153" s="266"/>
      <c r="MNG153" s="266"/>
      <c r="MNH153" s="266"/>
      <c r="MNI153" s="266"/>
      <c r="MNJ153" s="266"/>
      <c r="MNK153" s="266"/>
      <c r="MNL153" s="266"/>
      <c r="MNM153" s="266"/>
      <c r="MNN153" s="266"/>
      <c r="MNO153" s="266"/>
      <c r="MNP153" s="266"/>
      <c r="MNQ153" s="266"/>
      <c r="MNR153" s="266"/>
      <c r="MNS153" s="266"/>
      <c r="MNT153" s="266"/>
      <c r="MNU153" s="266"/>
      <c r="MNV153" s="266"/>
      <c r="MNW153" s="266"/>
      <c r="MNX153" s="266"/>
      <c r="MNY153" s="266"/>
      <c r="MNZ153" s="266"/>
      <c r="MOA153" s="266"/>
      <c r="MOB153" s="266"/>
      <c r="MOC153" s="266"/>
      <c r="MOD153" s="266"/>
      <c r="MOE153" s="266"/>
      <c r="MOF153" s="266"/>
      <c r="MOG153" s="266"/>
      <c r="MOH153" s="266"/>
      <c r="MOI153" s="266"/>
      <c r="MOJ153" s="266"/>
      <c r="MOK153" s="266"/>
      <c r="MOL153" s="266"/>
      <c r="MOM153" s="266"/>
      <c r="MON153" s="266"/>
      <c r="MOO153" s="266"/>
      <c r="MOP153" s="266"/>
      <c r="MOQ153" s="266"/>
      <c r="MOR153" s="266"/>
      <c r="MOS153" s="266"/>
      <c r="MOT153" s="266"/>
      <c r="MOU153" s="266"/>
      <c r="MOV153" s="266"/>
      <c r="MOW153" s="266"/>
      <c r="MOX153" s="266"/>
      <c r="MOY153" s="266"/>
      <c r="MOZ153" s="266"/>
      <c r="MPA153" s="266"/>
      <c r="MPB153" s="266"/>
      <c r="MPC153" s="266"/>
      <c r="MPD153" s="266"/>
      <c r="MPE153" s="266"/>
      <c r="MPF153" s="266"/>
      <c r="MPG153" s="266"/>
      <c r="MPH153" s="266"/>
      <c r="MPI153" s="266"/>
      <c r="MPJ153" s="266"/>
      <c r="MPK153" s="266"/>
      <c r="MPL153" s="266"/>
      <c r="MPM153" s="266"/>
      <c r="MPN153" s="266"/>
      <c r="MPO153" s="266"/>
      <c r="MPP153" s="266"/>
      <c r="MPQ153" s="266"/>
      <c r="MPR153" s="266"/>
      <c r="MPS153" s="266"/>
      <c r="MPT153" s="266"/>
      <c r="MPU153" s="266"/>
      <c r="MPV153" s="266"/>
      <c r="MPW153" s="266"/>
      <c r="MPX153" s="266"/>
      <c r="MPY153" s="266"/>
      <c r="MPZ153" s="266"/>
      <c r="MQA153" s="266"/>
      <c r="MQB153" s="266"/>
      <c r="MQC153" s="266"/>
      <c r="MQD153" s="266"/>
      <c r="MQE153" s="266"/>
      <c r="MQF153" s="266"/>
      <c r="MQG153" s="266"/>
      <c r="MQH153" s="266"/>
      <c r="MQI153" s="266"/>
      <c r="MQJ153" s="266"/>
      <c r="MQK153" s="266"/>
      <c r="MQL153" s="266"/>
      <c r="MQM153" s="266"/>
      <c r="MQN153" s="266"/>
      <c r="MQO153" s="266"/>
      <c r="MQP153" s="266"/>
      <c r="MQQ153" s="266"/>
      <c r="MQR153" s="266"/>
      <c r="MQS153" s="266"/>
      <c r="MQT153" s="266"/>
      <c r="MQU153" s="266"/>
      <c r="MQV153" s="266"/>
      <c r="MQW153" s="266"/>
      <c r="MQX153" s="266"/>
      <c r="MQY153" s="266"/>
      <c r="MQZ153" s="266"/>
      <c r="MRA153" s="266"/>
      <c r="MRB153" s="266"/>
      <c r="MRC153" s="266"/>
      <c r="MRD153" s="266"/>
      <c r="MRE153" s="266"/>
      <c r="MRF153" s="266"/>
      <c r="MRG153" s="266"/>
      <c r="MRH153" s="266"/>
      <c r="MRI153" s="266"/>
      <c r="MRJ153" s="266"/>
      <c r="MRK153" s="266"/>
      <c r="MRL153" s="266"/>
      <c r="MRM153" s="266"/>
      <c r="MRN153" s="266"/>
      <c r="MRO153" s="266"/>
      <c r="MRP153" s="266"/>
      <c r="MRQ153" s="266"/>
      <c r="MRR153" s="266"/>
      <c r="MRS153" s="266"/>
      <c r="MRT153" s="266"/>
      <c r="MRU153" s="266"/>
      <c r="MRV153" s="266"/>
      <c r="MRW153" s="266"/>
      <c r="MRX153" s="266"/>
      <c r="MRY153" s="266"/>
      <c r="MRZ153" s="266"/>
      <c r="MSA153" s="266"/>
      <c r="MSB153" s="266"/>
      <c r="MSC153" s="266"/>
      <c r="MSD153" s="266"/>
      <c r="MSE153" s="266"/>
      <c r="MSF153" s="266"/>
      <c r="MSG153" s="266"/>
      <c r="MSH153" s="266"/>
      <c r="MSI153" s="266"/>
      <c r="MSJ153" s="266"/>
      <c r="MSK153" s="266"/>
      <c r="MSL153" s="266"/>
      <c r="MSM153" s="266"/>
      <c r="MSN153" s="266"/>
      <c r="MSO153" s="266"/>
      <c r="MSP153" s="266"/>
      <c r="MSQ153" s="266"/>
      <c r="MSR153" s="266"/>
      <c r="MSS153" s="266"/>
      <c r="MST153" s="266"/>
      <c r="MSU153" s="266"/>
      <c r="MSV153" s="266"/>
      <c r="MSW153" s="266"/>
      <c r="MSX153" s="266"/>
      <c r="MSY153" s="266"/>
      <c r="MSZ153" s="266"/>
      <c r="MTA153" s="266"/>
      <c r="MTB153" s="266"/>
      <c r="MTC153" s="266"/>
      <c r="MTD153" s="266"/>
      <c r="MTE153" s="266"/>
      <c r="MTF153" s="266"/>
      <c r="MTG153" s="266"/>
      <c r="MTH153" s="266"/>
      <c r="MTI153" s="266"/>
      <c r="MTJ153" s="266"/>
      <c r="MTK153" s="266"/>
      <c r="MTL153" s="266"/>
      <c r="MTM153" s="266"/>
      <c r="MTN153" s="266"/>
      <c r="MTO153" s="266"/>
      <c r="MTP153" s="266"/>
      <c r="MTQ153" s="266"/>
      <c r="MTR153" s="266"/>
      <c r="MTS153" s="266"/>
      <c r="MTT153" s="266"/>
      <c r="MTU153" s="266"/>
      <c r="MTV153" s="266"/>
      <c r="MTW153" s="266"/>
      <c r="MTX153" s="266"/>
      <c r="MTY153" s="266"/>
      <c r="MTZ153" s="266"/>
      <c r="MUA153" s="266"/>
      <c r="MUB153" s="266"/>
      <c r="MUC153" s="266"/>
      <c r="MUD153" s="266"/>
      <c r="MUE153" s="266"/>
      <c r="MUF153" s="266"/>
      <c r="MUG153" s="266"/>
      <c r="MUH153" s="266"/>
      <c r="MUI153" s="266"/>
      <c r="MUJ153" s="266"/>
      <c r="MUK153" s="266"/>
      <c r="MUL153" s="266"/>
      <c r="MUM153" s="266"/>
      <c r="MUN153" s="266"/>
      <c r="MUO153" s="266"/>
      <c r="MUP153" s="266"/>
      <c r="MUQ153" s="266"/>
      <c r="MUR153" s="266"/>
      <c r="MUS153" s="266"/>
      <c r="MUT153" s="266"/>
      <c r="MUU153" s="266"/>
      <c r="MUV153" s="266"/>
      <c r="MUW153" s="266"/>
      <c r="MUX153" s="266"/>
      <c r="MUY153" s="266"/>
      <c r="MUZ153" s="266"/>
      <c r="MVA153" s="266"/>
      <c r="MVB153" s="266"/>
      <c r="MVC153" s="266"/>
      <c r="MVD153" s="266"/>
      <c r="MVE153" s="266"/>
      <c r="MVF153" s="266"/>
      <c r="MVG153" s="266"/>
      <c r="MVH153" s="266"/>
      <c r="MVI153" s="266"/>
      <c r="MVJ153" s="266"/>
      <c r="MVK153" s="266"/>
      <c r="MVL153" s="266"/>
      <c r="MVM153" s="266"/>
      <c r="MVN153" s="266"/>
      <c r="MVO153" s="266"/>
      <c r="MVP153" s="266"/>
      <c r="MVQ153" s="266"/>
      <c r="MVR153" s="266"/>
      <c r="MVS153" s="266"/>
      <c r="MVT153" s="266"/>
      <c r="MVU153" s="266"/>
      <c r="MVV153" s="266"/>
      <c r="MVW153" s="266"/>
      <c r="MVX153" s="266"/>
      <c r="MVY153" s="266"/>
      <c r="MVZ153" s="266"/>
      <c r="MWA153" s="266"/>
      <c r="MWB153" s="266"/>
      <c r="MWC153" s="266"/>
      <c r="MWD153" s="266"/>
      <c r="MWE153" s="266"/>
      <c r="MWF153" s="266"/>
      <c r="MWG153" s="266"/>
      <c r="MWH153" s="266"/>
      <c r="MWI153" s="266"/>
      <c r="MWJ153" s="266"/>
      <c r="MWK153" s="266"/>
      <c r="MWL153" s="266"/>
      <c r="MWM153" s="266"/>
      <c r="MWN153" s="266"/>
      <c r="MWO153" s="266"/>
      <c r="MWP153" s="266"/>
      <c r="MWQ153" s="266"/>
      <c r="MWR153" s="266"/>
      <c r="MWS153" s="266"/>
      <c r="MWT153" s="266"/>
      <c r="MWU153" s="266"/>
      <c r="MWV153" s="266"/>
      <c r="MWW153" s="266"/>
      <c r="MWX153" s="266"/>
      <c r="MWY153" s="266"/>
      <c r="MWZ153" s="266"/>
      <c r="MXA153" s="266"/>
      <c r="MXB153" s="266"/>
      <c r="MXC153" s="266"/>
      <c r="MXD153" s="266"/>
      <c r="MXE153" s="266"/>
      <c r="MXF153" s="266"/>
      <c r="MXG153" s="266"/>
      <c r="MXH153" s="266"/>
      <c r="MXI153" s="266"/>
      <c r="MXJ153" s="266"/>
      <c r="MXK153" s="266"/>
      <c r="MXL153" s="266"/>
      <c r="MXM153" s="266"/>
      <c r="MXN153" s="266"/>
      <c r="MXO153" s="266"/>
      <c r="MXP153" s="266"/>
      <c r="MXQ153" s="266"/>
      <c r="MXR153" s="266"/>
      <c r="MXS153" s="266"/>
      <c r="MXT153" s="266"/>
      <c r="MXU153" s="266"/>
      <c r="MXV153" s="266"/>
      <c r="MXW153" s="266"/>
      <c r="MXX153" s="266"/>
      <c r="MXY153" s="266"/>
      <c r="MXZ153" s="266"/>
      <c r="MYA153" s="266"/>
      <c r="MYB153" s="266"/>
      <c r="MYC153" s="266"/>
      <c r="MYD153" s="266"/>
      <c r="MYE153" s="266"/>
      <c r="MYF153" s="266"/>
      <c r="MYG153" s="266"/>
      <c r="MYH153" s="266"/>
      <c r="MYI153" s="266"/>
      <c r="MYJ153" s="266"/>
      <c r="MYK153" s="266"/>
      <c r="MYL153" s="266"/>
      <c r="MYM153" s="266"/>
      <c r="MYN153" s="266"/>
      <c r="MYO153" s="266"/>
      <c r="MYP153" s="266"/>
      <c r="MYQ153" s="266"/>
      <c r="MYR153" s="266"/>
      <c r="MYS153" s="266"/>
      <c r="MYT153" s="266"/>
      <c r="MYU153" s="266"/>
      <c r="MYV153" s="266"/>
      <c r="MYW153" s="266"/>
      <c r="MYX153" s="266"/>
      <c r="MYY153" s="266"/>
      <c r="MYZ153" s="266"/>
      <c r="MZA153" s="266"/>
      <c r="MZB153" s="266"/>
      <c r="MZC153" s="266"/>
      <c r="MZD153" s="266"/>
      <c r="MZE153" s="266"/>
      <c r="MZF153" s="266"/>
      <c r="MZG153" s="266"/>
      <c r="MZH153" s="266"/>
      <c r="MZI153" s="266"/>
      <c r="MZJ153" s="266"/>
      <c r="MZK153" s="266"/>
      <c r="MZL153" s="266"/>
      <c r="MZM153" s="266"/>
      <c r="MZN153" s="266"/>
      <c r="MZO153" s="266"/>
      <c r="MZP153" s="266"/>
      <c r="MZQ153" s="266"/>
      <c r="MZR153" s="266"/>
      <c r="MZS153" s="266"/>
      <c r="MZT153" s="266"/>
      <c r="MZU153" s="266"/>
      <c r="MZV153" s="266"/>
      <c r="MZW153" s="266"/>
      <c r="MZX153" s="266"/>
      <c r="MZY153" s="266"/>
      <c r="MZZ153" s="266"/>
      <c r="NAA153" s="266"/>
      <c r="NAB153" s="266"/>
      <c r="NAC153" s="266"/>
      <c r="NAD153" s="266"/>
      <c r="NAE153" s="266"/>
      <c r="NAF153" s="266"/>
      <c r="NAG153" s="266"/>
      <c r="NAH153" s="266"/>
      <c r="NAI153" s="266"/>
      <c r="NAJ153" s="266"/>
      <c r="NAK153" s="266"/>
      <c r="NAL153" s="266"/>
      <c r="NAM153" s="266"/>
      <c r="NAN153" s="266"/>
      <c r="NAO153" s="266"/>
      <c r="NAP153" s="266"/>
      <c r="NAQ153" s="266"/>
      <c r="NAR153" s="266"/>
      <c r="NAS153" s="266"/>
      <c r="NAT153" s="266"/>
      <c r="NAU153" s="266"/>
      <c r="NAV153" s="266"/>
      <c r="NAW153" s="266"/>
      <c r="NAX153" s="266"/>
      <c r="NAY153" s="266"/>
      <c r="NAZ153" s="266"/>
      <c r="NBA153" s="266"/>
      <c r="NBB153" s="266"/>
      <c r="NBC153" s="266"/>
      <c r="NBD153" s="266"/>
      <c r="NBE153" s="266"/>
      <c r="NBF153" s="266"/>
      <c r="NBG153" s="266"/>
      <c r="NBH153" s="266"/>
      <c r="NBI153" s="266"/>
      <c r="NBJ153" s="266"/>
      <c r="NBK153" s="266"/>
      <c r="NBL153" s="266"/>
      <c r="NBM153" s="266"/>
      <c r="NBN153" s="266"/>
      <c r="NBO153" s="266"/>
      <c r="NBP153" s="266"/>
      <c r="NBQ153" s="266"/>
      <c r="NBR153" s="266"/>
      <c r="NBS153" s="266"/>
      <c r="NBT153" s="266"/>
      <c r="NBU153" s="266"/>
      <c r="NBV153" s="266"/>
      <c r="NBW153" s="266"/>
      <c r="NBX153" s="266"/>
      <c r="NBY153" s="266"/>
      <c r="NBZ153" s="266"/>
      <c r="NCA153" s="266"/>
      <c r="NCB153" s="266"/>
      <c r="NCC153" s="266"/>
      <c r="NCD153" s="266"/>
      <c r="NCE153" s="266"/>
      <c r="NCF153" s="266"/>
      <c r="NCG153" s="266"/>
      <c r="NCH153" s="266"/>
      <c r="NCI153" s="266"/>
      <c r="NCJ153" s="266"/>
      <c r="NCK153" s="266"/>
      <c r="NCL153" s="266"/>
      <c r="NCM153" s="266"/>
      <c r="NCN153" s="266"/>
      <c r="NCO153" s="266"/>
      <c r="NCP153" s="266"/>
      <c r="NCQ153" s="266"/>
      <c r="NCR153" s="266"/>
      <c r="NCS153" s="266"/>
      <c r="NCT153" s="266"/>
      <c r="NCU153" s="266"/>
      <c r="NCV153" s="266"/>
      <c r="NCW153" s="266"/>
      <c r="NCX153" s="266"/>
      <c r="NCY153" s="266"/>
      <c r="NCZ153" s="266"/>
      <c r="NDA153" s="266"/>
      <c r="NDB153" s="266"/>
      <c r="NDC153" s="266"/>
      <c r="NDD153" s="266"/>
      <c r="NDE153" s="266"/>
      <c r="NDF153" s="266"/>
      <c r="NDG153" s="266"/>
      <c r="NDH153" s="266"/>
      <c r="NDI153" s="266"/>
      <c r="NDJ153" s="266"/>
      <c r="NDK153" s="266"/>
      <c r="NDL153" s="266"/>
      <c r="NDM153" s="266"/>
      <c r="NDN153" s="266"/>
      <c r="NDO153" s="266"/>
      <c r="NDP153" s="266"/>
      <c r="NDQ153" s="266"/>
      <c r="NDR153" s="266"/>
      <c r="NDS153" s="266"/>
      <c r="NDT153" s="266"/>
      <c r="NDU153" s="266"/>
      <c r="NDV153" s="266"/>
      <c r="NDW153" s="266"/>
      <c r="NDX153" s="266"/>
      <c r="NDY153" s="266"/>
      <c r="NDZ153" s="266"/>
      <c r="NEA153" s="266"/>
      <c r="NEB153" s="266"/>
      <c r="NEC153" s="266"/>
      <c r="NED153" s="266"/>
      <c r="NEE153" s="266"/>
      <c r="NEF153" s="266"/>
      <c r="NEG153" s="266"/>
      <c r="NEH153" s="266"/>
      <c r="NEI153" s="266"/>
      <c r="NEJ153" s="266"/>
      <c r="NEK153" s="266"/>
      <c r="NEL153" s="266"/>
      <c r="NEM153" s="266"/>
      <c r="NEN153" s="266"/>
      <c r="NEO153" s="266"/>
      <c r="NEP153" s="266"/>
      <c r="NEQ153" s="266"/>
      <c r="NER153" s="266"/>
      <c r="NES153" s="266"/>
      <c r="NET153" s="266"/>
      <c r="NEU153" s="266"/>
      <c r="NEV153" s="266"/>
      <c r="NEW153" s="266"/>
      <c r="NEX153" s="266"/>
      <c r="NEY153" s="266"/>
      <c r="NEZ153" s="266"/>
      <c r="NFA153" s="266"/>
      <c r="NFB153" s="266"/>
      <c r="NFC153" s="266"/>
      <c r="NFD153" s="266"/>
      <c r="NFE153" s="266"/>
      <c r="NFF153" s="266"/>
      <c r="NFG153" s="266"/>
      <c r="NFH153" s="266"/>
      <c r="NFI153" s="266"/>
      <c r="NFJ153" s="266"/>
      <c r="NFK153" s="266"/>
      <c r="NFL153" s="266"/>
      <c r="NFM153" s="266"/>
      <c r="NFN153" s="266"/>
      <c r="NFO153" s="266"/>
      <c r="NFP153" s="266"/>
      <c r="NFQ153" s="266"/>
      <c r="NFR153" s="266"/>
      <c r="NFS153" s="266"/>
      <c r="NFT153" s="266"/>
      <c r="NFU153" s="266"/>
      <c r="NFV153" s="266"/>
      <c r="NFW153" s="266"/>
      <c r="NFX153" s="266"/>
      <c r="NFY153" s="266"/>
      <c r="NFZ153" s="266"/>
      <c r="NGA153" s="266"/>
      <c r="NGB153" s="266"/>
      <c r="NGC153" s="266"/>
      <c r="NGD153" s="266"/>
      <c r="NGE153" s="266"/>
      <c r="NGF153" s="266"/>
      <c r="NGG153" s="266"/>
      <c r="NGH153" s="266"/>
      <c r="NGI153" s="266"/>
      <c r="NGJ153" s="266"/>
      <c r="NGK153" s="266"/>
      <c r="NGL153" s="266"/>
      <c r="NGM153" s="266"/>
      <c r="NGN153" s="266"/>
      <c r="NGO153" s="266"/>
      <c r="NGP153" s="266"/>
      <c r="NGQ153" s="266"/>
      <c r="NGR153" s="266"/>
      <c r="NGS153" s="266"/>
      <c r="NGT153" s="266"/>
      <c r="NGU153" s="266"/>
      <c r="NGV153" s="266"/>
      <c r="NGW153" s="266"/>
      <c r="NGX153" s="266"/>
      <c r="NGY153" s="266"/>
      <c r="NGZ153" s="266"/>
      <c r="NHA153" s="266"/>
      <c r="NHB153" s="266"/>
      <c r="NHC153" s="266"/>
      <c r="NHD153" s="266"/>
      <c r="NHE153" s="266"/>
      <c r="NHF153" s="266"/>
      <c r="NHG153" s="266"/>
      <c r="NHH153" s="266"/>
      <c r="NHI153" s="266"/>
      <c r="NHJ153" s="266"/>
      <c r="NHK153" s="266"/>
      <c r="NHL153" s="266"/>
      <c r="NHM153" s="266"/>
      <c r="NHN153" s="266"/>
      <c r="NHO153" s="266"/>
      <c r="NHP153" s="266"/>
      <c r="NHQ153" s="266"/>
      <c r="NHR153" s="266"/>
      <c r="NHS153" s="266"/>
      <c r="NHT153" s="266"/>
      <c r="NHU153" s="266"/>
      <c r="NHV153" s="266"/>
      <c r="NHW153" s="266"/>
      <c r="NHX153" s="266"/>
      <c r="NHY153" s="266"/>
      <c r="NHZ153" s="266"/>
      <c r="NIA153" s="266"/>
      <c r="NIB153" s="266"/>
      <c r="NIC153" s="266"/>
      <c r="NID153" s="266"/>
      <c r="NIE153" s="266"/>
      <c r="NIF153" s="266"/>
      <c r="NIG153" s="266"/>
      <c r="NIH153" s="266"/>
      <c r="NII153" s="266"/>
      <c r="NIJ153" s="266"/>
      <c r="NIK153" s="266"/>
      <c r="NIL153" s="266"/>
      <c r="NIM153" s="266"/>
      <c r="NIN153" s="266"/>
      <c r="NIO153" s="266"/>
      <c r="NIP153" s="266"/>
      <c r="NIQ153" s="266"/>
      <c r="NIR153" s="266"/>
      <c r="NIS153" s="266"/>
      <c r="NIT153" s="266"/>
      <c r="NIU153" s="266"/>
      <c r="NIV153" s="266"/>
      <c r="NIW153" s="266"/>
      <c r="NIX153" s="266"/>
      <c r="NIY153" s="266"/>
      <c r="NIZ153" s="266"/>
      <c r="NJA153" s="266"/>
      <c r="NJB153" s="266"/>
      <c r="NJC153" s="266"/>
      <c r="NJD153" s="266"/>
      <c r="NJE153" s="266"/>
      <c r="NJF153" s="266"/>
      <c r="NJG153" s="266"/>
      <c r="NJH153" s="266"/>
      <c r="NJI153" s="266"/>
      <c r="NJJ153" s="266"/>
      <c r="NJK153" s="266"/>
      <c r="NJL153" s="266"/>
      <c r="NJM153" s="266"/>
      <c r="NJN153" s="266"/>
      <c r="NJO153" s="266"/>
      <c r="NJP153" s="266"/>
      <c r="NJQ153" s="266"/>
      <c r="NJR153" s="266"/>
      <c r="NJS153" s="266"/>
      <c r="NJT153" s="266"/>
      <c r="NJU153" s="266"/>
      <c r="NJV153" s="266"/>
      <c r="NJW153" s="266"/>
      <c r="NJX153" s="266"/>
      <c r="NJY153" s="266"/>
      <c r="NJZ153" s="266"/>
      <c r="NKA153" s="266"/>
      <c r="NKB153" s="266"/>
      <c r="NKC153" s="266"/>
      <c r="NKD153" s="266"/>
      <c r="NKE153" s="266"/>
      <c r="NKF153" s="266"/>
      <c r="NKG153" s="266"/>
      <c r="NKH153" s="266"/>
      <c r="NKI153" s="266"/>
      <c r="NKJ153" s="266"/>
      <c r="NKK153" s="266"/>
      <c r="NKL153" s="266"/>
      <c r="NKM153" s="266"/>
      <c r="NKN153" s="266"/>
      <c r="NKO153" s="266"/>
      <c r="NKP153" s="266"/>
      <c r="NKQ153" s="266"/>
      <c r="NKR153" s="266"/>
      <c r="NKS153" s="266"/>
      <c r="NKT153" s="266"/>
      <c r="NKU153" s="266"/>
      <c r="NKV153" s="266"/>
      <c r="NKW153" s="266"/>
      <c r="NKX153" s="266"/>
      <c r="NKY153" s="266"/>
      <c r="NKZ153" s="266"/>
      <c r="NLA153" s="266"/>
      <c r="NLB153" s="266"/>
      <c r="NLC153" s="266"/>
      <c r="NLD153" s="266"/>
      <c r="NLE153" s="266"/>
      <c r="NLF153" s="266"/>
      <c r="NLG153" s="266"/>
      <c r="NLH153" s="266"/>
      <c r="NLI153" s="266"/>
      <c r="NLJ153" s="266"/>
      <c r="NLK153" s="266"/>
      <c r="NLL153" s="266"/>
      <c r="NLM153" s="266"/>
      <c r="NLN153" s="266"/>
      <c r="NLO153" s="266"/>
      <c r="NLP153" s="266"/>
      <c r="NLQ153" s="266"/>
      <c r="NLR153" s="266"/>
      <c r="NLS153" s="266"/>
      <c r="NLT153" s="266"/>
      <c r="NLU153" s="266"/>
      <c r="NLV153" s="266"/>
      <c r="NLW153" s="266"/>
      <c r="NLX153" s="266"/>
      <c r="NLY153" s="266"/>
      <c r="NLZ153" s="266"/>
      <c r="NMA153" s="266"/>
      <c r="NMB153" s="266"/>
      <c r="NMC153" s="266"/>
      <c r="NMD153" s="266"/>
      <c r="NME153" s="266"/>
      <c r="NMF153" s="266"/>
      <c r="NMG153" s="266"/>
      <c r="NMH153" s="266"/>
      <c r="NMI153" s="266"/>
      <c r="NMJ153" s="266"/>
      <c r="NMK153" s="266"/>
      <c r="NML153" s="266"/>
      <c r="NMM153" s="266"/>
      <c r="NMN153" s="266"/>
      <c r="NMO153" s="266"/>
      <c r="NMP153" s="266"/>
      <c r="NMQ153" s="266"/>
      <c r="NMR153" s="266"/>
      <c r="NMS153" s="266"/>
      <c r="NMT153" s="266"/>
      <c r="NMU153" s="266"/>
      <c r="NMV153" s="266"/>
      <c r="NMW153" s="266"/>
      <c r="NMX153" s="266"/>
      <c r="NMY153" s="266"/>
      <c r="NMZ153" s="266"/>
      <c r="NNA153" s="266"/>
      <c r="NNB153" s="266"/>
      <c r="NNC153" s="266"/>
      <c r="NND153" s="266"/>
      <c r="NNE153" s="266"/>
      <c r="NNF153" s="266"/>
      <c r="NNG153" s="266"/>
      <c r="NNH153" s="266"/>
      <c r="NNI153" s="266"/>
      <c r="NNJ153" s="266"/>
      <c r="NNK153" s="266"/>
      <c r="NNL153" s="266"/>
      <c r="NNM153" s="266"/>
      <c r="NNN153" s="266"/>
      <c r="NNO153" s="266"/>
      <c r="NNP153" s="266"/>
      <c r="NNQ153" s="266"/>
      <c r="NNR153" s="266"/>
      <c r="NNS153" s="266"/>
      <c r="NNT153" s="266"/>
      <c r="NNU153" s="266"/>
      <c r="NNV153" s="266"/>
      <c r="NNW153" s="266"/>
      <c r="NNX153" s="266"/>
      <c r="NNY153" s="266"/>
      <c r="NNZ153" s="266"/>
      <c r="NOA153" s="266"/>
      <c r="NOB153" s="266"/>
      <c r="NOC153" s="266"/>
      <c r="NOD153" s="266"/>
      <c r="NOE153" s="266"/>
      <c r="NOF153" s="266"/>
      <c r="NOG153" s="266"/>
      <c r="NOH153" s="266"/>
      <c r="NOI153" s="266"/>
      <c r="NOJ153" s="266"/>
      <c r="NOK153" s="266"/>
      <c r="NOL153" s="266"/>
      <c r="NOM153" s="266"/>
      <c r="NON153" s="266"/>
      <c r="NOO153" s="266"/>
      <c r="NOP153" s="266"/>
      <c r="NOQ153" s="266"/>
      <c r="NOR153" s="266"/>
      <c r="NOS153" s="266"/>
      <c r="NOT153" s="266"/>
      <c r="NOU153" s="266"/>
      <c r="NOV153" s="266"/>
      <c r="NOW153" s="266"/>
      <c r="NOX153" s="266"/>
      <c r="NOY153" s="266"/>
      <c r="NOZ153" s="266"/>
      <c r="NPA153" s="266"/>
      <c r="NPB153" s="266"/>
      <c r="NPC153" s="266"/>
      <c r="NPD153" s="266"/>
      <c r="NPE153" s="266"/>
      <c r="NPF153" s="266"/>
      <c r="NPG153" s="266"/>
      <c r="NPH153" s="266"/>
      <c r="NPI153" s="266"/>
      <c r="NPJ153" s="266"/>
      <c r="NPK153" s="266"/>
      <c r="NPL153" s="266"/>
      <c r="NPM153" s="266"/>
      <c r="NPN153" s="266"/>
      <c r="NPO153" s="266"/>
      <c r="NPP153" s="266"/>
      <c r="NPQ153" s="266"/>
      <c r="NPR153" s="266"/>
      <c r="NPS153" s="266"/>
      <c r="NPT153" s="266"/>
      <c r="NPU153" s="266"/>
      <c r="NPV153" s="266"/>
      <c r="NPW153" s="266"/>
      <c r="NPX153" s="266"/>
      <c r="NPY153" s="266"/>
      <c r="NPZ153" s="266"/>
      <c r="NQA153" s="266"/>
      <c r="NQB153" s="266"/>
      <c r="NQC153" s="266"/>
      <c r="NQD153" s="266"/>
      <c r="NQE153" s="266"/>
      <c r="NQF153" s="266"/>
      <c r="NQG153" s="266"/>
      <c r="NQH153" s="266"/>
      <c r="NQI153" s="266"/>
      <c r="NQJ153" s="266"/>
      <c r="NQK153" s="266"/>
      <c r="NQL153" s="266"/>
      <c r="NQM153" s="266"/>
      <c r="NQN153" s="266"/>
      <c r="NQO153" s="266"/>
      <c r="NQP153" s="266"/>
      <c r="NQQ153" s="266"/>
      <c r="NQR153" s="266"/>
      <c r="NQS153" s="266"/>
      <c r="NQT153" s="266"/>
      <c r="NQU153" s="266"/>
      <c r="NQV153" s="266"/>
      <c r="NQW153" s="266"/>
      <c r="NQX153" s="266"/>
      <c r="NQY153" s="266"/>
      <c r="NQZ153" s="266"/>
      <c r="NRA153" s="266"/>
      <c r="NRB153" s="266"/>
      <c r="NRC153" s="266"/>
      <c r="NRD153" s="266"/>
      <c r="NRE153" s="266"/>
      <c r="NRF153" s="266"/>
      <c r="NRG153" s="266"/>
      <c r="NRH153" s="266"/>
      <c r="NRI153" s="266"/>
      <c r="NRJ153" s="266"/>
      <c r="NRK153" s="266"/>
      <c r="NRL153" s="266"/>
      <c r="NRM153" s="266"/>
      <c r="NRN153" s="266"/>
      <c r="NRO153" s="266"/>
      <c r="NRP153" s="266"/>
      <c r="NRQ153" s="266"/>
      <c r="NRR153" s="266"/>
      <c r="NRS153" s="266"/>
      <c r="NRT153" s="266"/>
      <c r="NRU153" s="266"/>
      <c r="NRV153" s="266"/>
      <c r="NRW153" s="266"/>
      <c r="NRX153" s="266"/>
      <c r="NRY153" s="266"/>
      <c r="NRZ153" s="266"/>
      <c r="NSA153" s="266"/>
      <c r="NSB153" s="266"/>
      <c r="NSC153" s="266"/>
      <c r="NSD153" s="266"/>
      <c r="NSE153" s="266"/>
      <c r="NSF153" s="266"/>
      <c r="NSG153" s="266"/>
      <c r="NSH153" s="266"/>
      <c r="NSI153" s="266"/>
      <c r="NSJ153" s="266"/>
      <c r="NSK153" s="266"/>
      <c r="NSL153" s="266"/>
      <c r="NSM153" s="266"/>
      <c r="NSN153" s="266"/>
      <c r="NSO153" s="266"/>
      <c r="NSP153" s="266"/>
      <c r="NSQ153" s="266"/>
      <c r="NSR153" s="266"/>
      <c r="NSS153" s="266"/>
      <c r="NST153" s="266"/>
      <c r="NSU153" s="266"/>
      <c r="NSV153" s="266"/>
      <c r="NSW153" s="266"/>
      <c r="NSX153" s="266"/>
      <c r="NSY153" s="266"/>
      <c r="NSZ153" s="266"/>
      <c r="NTA153" s="266"/>
      <c r="NTB153" s="266"/>
      <c r="NTC153" s="266"/>
      <c r="NTD153" s="266"/>
      <c r="NTE153" s="266"/>
      <c r="NTF153" s="266"/>
      <c r="NTG153" s="266"/>
      <c r="NTH153" s="266"/>
      <c r="NTI153" s="266"/>
      <c r="NTJ153" s="266"/>
      <c r="NTK153" s="266"/>
      <c r="NTL153" s="266"/>
      <c r="NTM153" s="266"/>
      <c r="NTN153" s="266"/>
      <c r="NTO153" s="266"/>
      <c r="NTP153" s="266"/>
      <c r="NTQ153" s="266"/>
      <c r="NTR153" s="266"/>
      <c r="NTS153" s="266"/>
      <c r="NTT153" s="266"/>
      <c r="NTU153" s="266"/>
      <c r="NTV153" s="266"/>
      <c r="NTW153" s="266"/>
      <c r="NTX153" s="266"/>
      <c r="NTY153" s="266"/>
      <c r="NTZ153" s="266"/>
      <c r="NUA153" s="266"/>
      <c r="NUB153" s="266"/>
      <c r="NUC153" s="266"/>
      <c r="NUD153" s="266"/>
      <c r="NUE153" s="266"/>
      <c r="NUF153" s="266"/>
      <c r="NUG153" s="266"/>
      <c r="NUH153" s="266"/>
      <c r="NUI153" s="266"/>
      <c r="NUJ153" s="266"/>
      <c r="NUK153" s="266"/>
      <c r="NUL153" s="266"/>
      <c r="NUM153" s="266"/>
      <c r="NUN153" s="266"/>
      <c r="NUO153" s="266"/>
      <c r="NUP153" s="266"/>
      <c r="NUQ153" s="266"/>
      <c r="NUR153" s="266"/>
      <c r="NUS153" s="266"/>
      <c r="NUT153" s="266"/>
      <c r="NUU153" s="266"/>
      <c r="NUV153" s="266"/>
      <c r="NUW153" s="266"/>
      <c r="NUX153" s="266"/>
      <c r="NUY153" s="266"/>
      <c r="NUZ153" s="266"/>
      <c r="NVA153" s="266"/>
      <c r="NVB153" s="266"/>
      <c r="NVC153" s="266"/>
      <c r="NVD153" s="266"/>
      <c r="NVE153" s="266"/>
      <c r="NVF153" s="266"/>
      <c r="NVG153" s="266"/>
      <c r="NVH153" s="266"/>
      <c r="NVI153" s="266"/>
      <c r="NVJ153" s="266"/>
      <c r="NVK153" s="266"/>
      <c r="NVL153" s="266"/>
      <c r="NVM153" s="266"/>
      <c r="NVN153" s="266"/>
      <c r="NVO153" s="266"/>
      <c r="NVP153" s="266"/>
      <c r="NVQ153" s="266"/>
      <c r="NVR153" s="266"/>
      <c r="NVS153" s="266"/>
      <c r="NVT153" s="266"/>
      <c r="NVU153" s="266"/>
      <c r="NVV153" s="266"/>
      <c r="NVW153" s="266"/>
      <c r="NVX153" s="266"/>
      <c r="NVY153" s="266"/>
      <c r="NVZ153" s="266"/>
      <c r="NWA153" s="266"/>
      <c r="NWB153" s="266"/>
      <c r="NWC153" s="266"/>
      <c r="NWD153" s="266"/>
      <c r="NWE153" s="266"/>
      <c r="NWF153" s="266"/>
      <c r="NWG153" s="266"/>
      <c r="NWH153" s="266"/>
      <c r="NWI153" s="266"/>
      <c r="NWJ153" s="266"/>
      <c r="NWK153" s="266"/>
      <c r="NWL153" s="266"/>
      <c r="NWM153" s="266"/>
      <c r="NWN153" s="266"/>
      <c r="NWO153" s="266"/>
      <c r="NWP153" s="266"/>
      <c r="NWQ153" s="266"/>
      <c r="NWR153" s="266"/>
      <c r="NWS153" s="266"/>
      <c r="NWT153" s="266"/>
      <c r="NWU153" s="266"/>
      <c r="NWV153" s="266"/>
      <c r="NWW153" s="266"/>
      <c r="NWX153" s="266"/>
      <c r="NWY153" s="266"/>
      <c r="NWZ153" s="266"/>
      <c r="NXA153" s="266"/>
      <c r="NXB153" s="266"/>
      <c r="NXC153" s="266"/>
      <c r="NXD153" s="266"/>
      <c r="NXE153" s="266"/>
      <c r="NXF153" s="266"/>
      <c r="NXG153" s="266"/>
      <c r="NXH153" s="266"/>
      <c r="NXI153" s="266"/>
      <c r="NXJ153" s="266"/>
      <c r="NXK153" s="266"/>
      <c r="NXL153" s="266"/>
      <c r="NXM153" s="266"/>
      <c r="NXN153" s="266"/>
      <c r="NXO153" s="266"/>
      <c r="NXP153" s="266"/>
      <c r="NXQ153" s="266"/>
      <c r="NXR153" s="266"/>
      <c r="NXS153" s="266"/>
      <c r="NXT153" s="266"/>
      <c r="NXU153" s="266"/>
      <c r="NXV153" s="266"/>
      <c r="NXW153" s="266"/>
      <c r="NXX153" s="266"/>
      <c r="NXY153" s="266"/>
      <c r="NXZ153" s="266"/>
      <c r="NYA153" s="266"/>
      <c r="NYB153" s="266"/>
      <c r="NYC153" s="266"/>
      <c r="NYD153" s="266"/>
      <c r="NYE153" s="266"/>
      <c r="NYF153" s="266"/>
      <c r="NYG153" s="266"/>
      <c r="NYH153" s="266"/>
      <c r="NYI153" s="266"/>
      <c r="NYJ153" s="266"/>
      <c r="NYK153" s="266"/>
      <c r="NYL153" s="266"/>
      <c r="NYM153" s="266"/>
      <c r="NYN153" s="266"/>
      <c r="NYO153" s="266"/>
      <c r="NYP153" s="266"/>
      <c r="NYQ153" s="266"/>
      <c r="NYR153" s="266"/>
      <c r="NYS153" s="266"/>
      <c r="NYT153" s="266"/>
      <c r="NYU153" s="266"/>
      <c r="NYV153" s="266"/>
      <c r="NYW153" s="266"/>
      <c r="NYX153" s="266"/>
      <c r="NYY153" s="266"/>
      <c r="NYZ153" s="266"/>
      <c r="NZA153" s="266"/>
      <c r="NZB153" s="266"/>
      <c r="NZC153" s="266"/>
      <c r="NZD153" s="266"/>
      <c r="NZE153" s="266"/>
      <c r="NZF153" s="266"/>
      <c r="NZG153" s="266"/>
      <c r="NZH153" s="266"/>
      <c r="NZI153" s="266"/>
      <c r="NZJ153" s="266"/>
      <c r="NZK153" s="266"/>
      <c r="NZL153" s="266"/>
      <c r="NZM153" s="266"/>
      <c r="NZN153" s="266"/>
      <c r="NZO153" s="266"/>
      <c r="NZP153" s="266"/>
      <c r="NZQ153" s="266"/>
      <c r="NZR153" s="266"/>
      <c r="NZS153" s="266"/>
      <c r="NZT153" s="266"/>
      <c r="NZU153" s="266"/>
      <c r="NZV153" s="266"/>
      <c r="NZW153" s="266"/>
      <c r="NZX153" s="266"/>
      <c r="NZY153" s="266"/>
      <c r="NZZ153" s="266"/>
      <c r="OAA153" s="266"/>
      <c r="OAB153" s="266"/>
      <c r="OAC153" s="266"/>
      <c r="OAD153" s="266"/>
      <c r="OAE153" s="266"/>
      <c r="OAF153" s="266"/>
      <c r="OAG153" s="266"/>
      <c r="OAH153" s="266"/>
      <c r="OAI153" s="266"/>
      <c r="OAJ153" s="266"/>
      <c r="OAK153" s="266"/>
      <c r="OAL153" s="266"/>
      <c r="OAM153" s="266"/>
      <c r="OAN153" s="266"/>
      <c r="OAO153" s="266"/>
      <c r="OAP153" s="266"/>
      <c r="OAQ153" s="266"/>
      <c r="OAR153" s="266"/>
      <c r="OAS153" s="266"/>
      <c r="OAT153" s="266"/>
      <c r="OAU153" s="266"/>
      <c r="OAV153" s="266"/>
      <c r="OAW153" s="266"/>
      <c r="OAX153" s="266"/>
      <c r="OAY153" s="266"/>
      <c r="OAZ153" s="266"/>
      <c r="OBA153" s="266"/>
      <c r="OBB153" s="266"/>
      <c r="OBC153" s="266"/>
      <c r="OBD153" s="266"/>
      <c r="OBE153" s="266"/>
      <c r="OBF153" s="266"/>
      <c r="OBG153" s="266"/>
      <c r="OBH153" s="266"/>
      <c r="OBI153" s="266"/>
      <c r="OBJ153" s="266"/>
      <c r="OBK153" s="266"/>
      <c r="OBL153" s="266"/>
      <c r="OBM153" s="266"/>
      <c r="OBN153" s="266"/>
      <c r="OBO153" s="266"/>
      <c r="OBP153" s="266"/>
      <c r="OBQ153" s="266"/>
      <c r="OBR153" s="266"/>
      <c r="OBS153" s="266"/>
      <c r="OBT153" s="266"/>
      <c r="OBU153" s="266"/>
      <c r="OBV153" s="266"/>
      <c r="OBW153" s="266"/>
      <c r="OBX153" s="266"/>
      <c r="OBY153" s="266"/>
      <c r="OBZ153" s="266"/>
      <c r="OCA153" s="266"/>
      <c r="OCB153" s="266"/>
      <c r="OCC153" s="266"/>
      <c r="OCD153" s="266"/>
      <c r="OCE153" s="266"/>
      <c r="OCF153" s="266"/>
      <c r="OCG153" s="266"/>
      <c r="OCH153" s="266"/>
      <c r="OCI153" s="266"/>
      <c r="OCJ153" s="266"/>
      <c r="OCK153" s="266"/>
      <c r="OCL153" s="266"/>
      <c r="OCM153" s="266"/>
      <c r="OCN153" s="266"/>
      <c r="OCO153" s="266"/>
      <c r="OCP153" s="266"/>
      <c r="OCQ153" s="266"/>
      <c r="OCR153" s="266"/>
      <c r="OCS153" s="266"/>
      <c r="OCT153" s="266"/>
      <c r="OCU153" s="266"/>
      <c r="OCV153" s="266"/>
      <c r="OCW153" s="266"/>
      <c r="OCX153" s="266"/>
      <c r="OCY153" s="266"/>
      <c r="OCZ153" s="266"/>
      <c r="ODA153" s="266"/>
      <c r="ODB153" s="266"/>
      <c r="ODC153" s="266"/>
      <c r="ODD153" s="266"/>
      <c r="ODE153" s="266"/>
      <c r="ODF153" s="266"/>
      <c r="ODG153" s="266"/>
      <c r="ODH153" s="266"/>
      <c r="ODI153" s="266"/>
      <c r="ODJ153" s="266"/>
      <c r="ODK153" s="266"/>
      <c r="ODL153" s="266"/>
      <c r="ODM153" s="266"/>
      <c r="ODN153" s="266"/>
      <c r="ODO153" s="266"/>
      <c r="ODP153" s="266"/>
      <c r="ODQ153" s="266"/>
      <c r="ODR153" s="266"/>
      <c r="ODS153" s="266"/>
      <c r="ODT153" s="266"/>
      <c r="ODU153" s="266"/>
      <c r="ODV153" s="266"/>
      <c r="ODW153" s="266"/>
      <c r="ODX153" s="266"/>
      <c r="ODY153" s="266"/>
      <c r="ODZ153" s="266"/>
      <c r="OEA153" s="266"/>
      <c r="OEB153" s="266"/>
      <c r="OEC153" s="266"/>
      <c r="OED153" s="266"/>
      <c r="OEE153" s="266"/>
      <c r="OEF153" s="266"/>
      <c r="OEG153" s="266"/>
      <c r="OEH153" s="266"/>
      <c r="OEI153" s="266"/>
      <c r="OEJ153" s="266"/>
      <c r="OEK153" s="266"/>
      <c r="OEL153" s="266"/>
      <c r="OEM153" s="266"/>
      <c r="OEN153" s="266"/>
      <c r="OEO153" s="266"/>
      <c r="OEP153" s="266"/>
      <c r="OEQ153" s="266"/>
      <c r="OER153" s="266"/>
      <c r="OES153" s="266"/>
      <c r="OET153" s="266"/>
      <c r="OEU153" s="266"/>
      <c r="OEV153" s="266"/>
      <c r="OEW153" s="266"/>
      <c r="OEX153" s="266"/>
      <c r="OEY153" s="266"/>
      <c r="OEZ153" s="266"/>
      <c r="OFA153" s="266"/>
      <c r="OFB153" s="266"/>
      <c r="OFC153" s="266"/>
      <c r="OFD153" s="266"/>
      <c r="OFE153" s="266"/>
      <c r="OFF153" s="266"/>
      <c r="OFG153" s="266"/>
      <c r="OFH153" s="266"/>
      <c r="OFI153" s="266"/>
      <c r="OFJ153" s="266"/>
      <c r="OFK153" s="266"/>
      <c r="OFL153" s="266"/>
      <c r="OFM153" s="266"/>
      <c r="OFN153" s="266"/>
      <c r="OFO153" s="266"/>
      <c r="OFP153" s="266"/>
      <c r="OFQ153" s="266"/>
      <c r="OFR153" s="266"/>
      <c r="OFS153" s="266"/>
      <c r="OFT153" s="266"/>
      <c r="OFU153" s="266"/>
      <c r="OFV153" s="266"/>
      <c r="OFW153" s="266"/>
      <c r="OFX153" s="266"/>
      <c r="OFY153" s="266"/>
      <c r="OFZ153" s="266"/>
      <c r="OGA153" s="266"/>
      <c r="OGB153" s="266"/>
      <c r="OGC153" s="266"/>
      <c r="OGD153" s="266"/>
      <c r="OGE153" s="266"/>
      <c r="OGF153" s="266"/>
      <c r="OGG153" s="266"/>
      <c r="OGH153" s="266"/>
      <c r="OGI153" s="266"/>
      <c r="OGJ153" s="266"/>
      <c r="OGK153" s="266"/>
      <c r="OGL153" s="266"/>
      <c r="OGM153" s="266"/>
      <c r="OGN153" s="266"/>
      <c r="OGO153" s="266"/>
      <c r="OGP153" s="266"/>
      <c r="OGQ153" s="266"/>
      <c r="OGR153" s="266"/>
      <c r="OGS153" s="266"/>
      <c r="OGT153" s="266"/>
      <c r="OGU153" s="266"/>
      <c r="OGV153" s="266"/>
      <c r="OGW153" s="266"/>
      <c r="OGX153" s="266"/>
      <c r="OGY153" s="266"/>
      <c r="OGZ153" s="266"/>
      <c r="OHA153" s="266"/>
      <c r="OHB153" s="266"/>
      <c r="OHC153" s="266"/>
      <c r="OHD153" s="266"/>
      <c r="OHE153" s="266"/>
      <c r="OHF153" s="266"/>
      <c r="OHG153" s="266"/>
      <c r="OHH153" s="266"/>
      <c r="OHI153" s="266"/>
      <c r="OHJ153" s="266"/>
      <c r="OHK153" s="266"/>
      <c r="OHL153" s="266"/>
      <c r="OHM153" s="266"/>
      <c r="OHN153" s="266"/>
      <c r="OHO153" s="266"/>
      <c r="OHP153" s="266"/>
      <c r="OHQ153" s="266"/>
      <c r="OHR153" s="266"/>
      <c r="OHS153" s="266"/>
      <c r="OHT153" s="266"/>
      <c r="OHU153" s="266"/>
      <c r="OHV153" s="266"/>
      <c r="OHW153" s="266"/>
      <c r="OHX153" s="266"/>
      <c r="OHY153" s="266"/>
      <c r="OHZ153" s="266"/>
      <c r="OIA153" s="266"/>
      <c r="OIB153" s="266"/>
      <c r="OIC153" s="266"/>
      <c r="OID153" s="266"/>
      <c r="OIE153" s="266"/>
      <c r="OIF153" s="266"/>
      <c r="OIG153" s="266"/>
      <c r="OIH153" s="266"/>
      <c r="OII153" s="266"/>
      <c r="OIJ153" s="266"/>
      <c r="OIK153" s="266"/>
      <c r="OIL153" s="266"/>
      <c r="OIM153" s="266"/>
      <c r="OIN153" s="266"/>
      <c r="OIO153" s="266"/>
      <c r="OIP153" s="266"/>
      <c r="OIQ153" s="266"/>
      <c r="OIR153" s="266"/>
      <c r="OIS153" s="266"/>
      <c r="OIT153" s="266"/>
      <c r="OIU153" s="266"/>
      <c r="OIV153" s="266"/>
      <c r="OIW153" s="266"/>
      <c r="OIX153" s="266"/>
      <c r="OIY153" s="266"/>
      <c r="OIZ153" s="266"/>
      <c r="OJA153" s="266"/>
      <c r="OJB153" s="266"/>
      <c r="OJC153" s="266"/>
      <c r="OJD153" s="266"/>
      <c r="OJE153" s="266"/>
      <c r="OJF153" s="266"/>
      <c r="OJG153" s="266"/>
      <c r="OJH153" s="266"/>
      <c r="OJI153" s="266"/>
      <c r="OJJ153" s="266"/>
      <c r="OJK153" s="266"/>
      <c r="OJL153" s="266"/>
      <c r="OJM153" s="266"/>
      <c r="OJN153" s="266"/>
      <c r="OJO153" s="266"/>
      <c r="OJP153" s="266"/>
      <c r="OJQ153" s="266"/>
      <c r="OJR153" s="266"/>
      <c r="OJS153" s="266"/>
      <c r="OJT153" s="266"/>
      <c r="OJU153" s="266"/>
      <c r="OJV153" s="266"/>
      <c r="OJW153" s="266"/>
      <c r="OJX153" s="266"/>
      <c r="OJY153" s="266"/>
      <c r="OJZ153" s="266"/>
      <c r="OKA153" s="266"/>
      <c r="OKB153" s="266"/>
      <c r="OKC153" s="266"/>
      <c r="OKD153" s="266"/>
      <c r="OKE153" s="266"/>
      <c r="OKF153" s="266"/>
      <c r="OKG153" s="266"/>
      <c r="OKH153" s="266"/>
      <c r="OKI153" s="266"/>
      <c r="OKJ153" s="266"/>
      <c r="OKK153" s="266"/>
      <c r="OKL153" s="266"/>
      <c r="OKM153" s="266"/>
      <c r="OKN153" s="266"/>
      <c r="OKO153" s="266"/>
      <c r="OKP153" s="266"/>
      <c r="OKQ153" s="266"/>
      <c r="OKR153" s="266"/>
      <c r="OKS153" s="266"/>
      <c r="OKT153" s="266"/>
      <c r="OKU153" s="266"/>
      <c r="OKV153" s="266"/>
      <c r="OKW153" s="266"/>
      <c r="OKX153" s="266"/>
      <c r="OKY153" s="266"/>
      <c r="OKZ153" s="266"/>
      <c r="OLA153" s="266"/>
      <c r="OLB153" s="266"/>
      <c r="OLC153" s="266"/>
      <c r="OLD153" s="266"/>
      <c r="OLE153" s="266"/>
      <c r="OLF153" s="266"/>
      <c r="OLG153" s="266"/>
      <c r="OLH153" s="266"/>
      <c r="OLI153" s="266"/>
      <c r="OLJ153" s="266"/>
      <c r="OLK153" s="266"/>
      <c r="OLL153" s="266"/>
      <c r="OLM153" s="266"/>
      <c r="OLN153" s="266"/>
      <c r="OLO153" s="266"/>
      <c r="OLP153" s="266"/>
      <c r="OLQ153" s="266"/>
      <c r="OLR153" s="266"/>
      <c r="OLS153" s="266"/>
      <c r="OLT153" s="266"/>
      <c r="OLU153" s="266"/>
      <c r="OLV153" s="266"/>
      <c r="OLW153" s="266"/>
      <c r="OLX153" s="266"/>
      <c r="OLY153" s="266"/>
      <c r="OLZ153" s="266"/>
      <c r="OMA153" s="266"/>
      <c r="OMB153" s="266"/>
      <c r="OMC153" s="266"/>
      <c r="OMD153" s="266"/>
      <c r="OME153" s="266"/>
      <c r="OMF153" s="266"/>
      <c r="OMG153" s="266"/>
      <c r="OMH153" s="266"/>
      <c r="OMI153" s="266"/>
      <c r="OMJ153" s="266"/>
      <c r="OMK153" s="266"/>
      <c r="OML153" s="266"/>
      <c r="OMM153" s="266"/>
      <c r="OMN153" s="266"/>
      <c r="OMO153" s="266"/>
      <c r="OMP153" s="266"/>
      <c r="OMQ153" s="266"/>
      <c r="OMR153" s="266"/>
      <c r="OMS153" s="266"/>
      <c r="OMT153" s="266"/>
      <c r="OMU153" s="266"/>
      <c r="OMV153" s="266"/>
      <c r="OMW153" s="266"/>
      <c r="OMX153" s="266"/>
      <c r="OMY153" s="266"/>
      <c r="OMZ153" s="266"/>
      <c r="ONA153" s="266"/>
      <c r="ONB153" s="266"/>
      <c r="ONC153" s="266"/>
      <c r="OND153" s="266"/>
      <c r="ONE153" s="266"/>
      <c r="ONF153" s="266"/>
      <c r="ONG153" s="266"/>
      <c r="ONH153" s="266"/>
      <c r="ONI153" s="266"/>
      <c r="ONJ153" s="266"/>
      <c r="ONK153" s="266"/>
      <c r="ONL153" s="266"/>
      <c r="ONM153" s="266"/>
      <c r="ONN153" s="266"/>
      <c r="ONO153" s="266"/>
      <c r="ONP153" s="266"/>
      <c r="ONQ153" s="266"/>
      <c r="ONR153" s="266"/>
      <c r="ONS153" s="266"/>
      <c r="ONT153" s="266"/>
      <c r="ONU153" s="266"/>
      <c r="ONV153" s="266"/>
      <c r="ONW153" s="266"/>
      <c r="ONX153" s="266"/>
      <c r="ONY153" s="266"/>
      <c r="ONZ153" s="266"/>
      <c r="OOA153" s="266"/>
      <c r="OOB153" s="266"/>
      <c r="OOC153" s="266"/>
      <c r="OOD153" s="266"/>
      <c r="OOE153" s="266"/>
      <c r="OOF153" s="266"/>
      <c r="OOG153" s="266"/>
      <c r="OOH153" s="266"/>
      <c r="OOI153" s="266"/>
      <c r="OOJ153" s="266"/>
      <c r="OOK153" s="266"/>
      <c r="OOL153" s="266"/>
      <c r="OOM153" s="266"/>
      <c r="OON153" s="266"/>
      <c r="OOO153" s="266"/>
      <c r="OOP153" s="266"/>
      <c r="OOQ153" s="266"/>
      <c r="OOR153" s="266"/>
      <c r="OOS153" s="266"/>
      <c r="OOT153" s="266"/>
      <c r="OOU153" s="266"/>
      <c r="OOV153" s="266"/>
      <c r="OOW153" s="266"/>
      <c r="OOX153" s="266"/>
      <c r="OOY153" s="266"/>
      <c r="OOZ153" s="266"/>
      <c r="OPA153" s="266"/>
      <c r="OPB153" s="266"/>
      <c r="OPC153" s="266"/>
      <c r="OPD153" s="266"/>
      <c r="OPE153" s="266"/>
      <c r="OPF153" s="266"/>
      <c r="OPG153" s="266"/>
      <c r="OPH153" s="266"/>
      <c r="OPI153" s="266"/>
      <c r="OPJ153" s="266"/>
      <c r="OPK153" s="266"/>
      <c r="OPL153" s="266"/>
      <c r="OPM153" s="266"/>
      <c r="OPN153" s="266"/>
      <c r="OPO153" s="266"/>
      <c r="OPP153" s="266"/>
      <c r="OPQ153" s="266"/>
      <c r="OPR153" s="266"/>
      <c r="OPS153" s="266"/>
      <c r="OPT153" s="266"/>
      <c r="OPU153" s="266"/>
      <c r="OPV153" s="266"/>
      <c r="OPW153" s="266"/>
      <c r="OPX153" s="266"/>
      <c r="OPY153" s="266"/>
      <c r="OPZ153" s="266"/>
      <c r="OQA153" s="266"/>
      <c r="OQB153" s="266"/>
      <c r="OQC153" s="266"/>
      <c r="OQD153" s="266"/>
      <c r="OQE153" s="266"/>
      <c r="OQF153" s="266"/>
      <c r="OQG153" s="266"/>
      <c r="OQH153" s="266"/>
      <c r="OQI153" s="266"/>
      <c r="OQJ153" s="266"/>
      <c r="OQK153" s="266"/>
      <c r="OQL153" s="266"/>
      <c r="OQM153" s="266"/>
      <c r="OQN153" s="266"/>
      <c r="OQO153" s="266"/>
      <c r="OQP153" s="266"/>
      <c r="OQQ153" s="266"/>
      <c r="OQR153" s="266"/>
      <c r="OQS153" s="266"/>
      <c r="OQT153" s="266"/>
      <c r="OQU153" s="266"/>
      <c r="OQV153" s="266"/>
      <c r="OQW153" s="266"/>
      <c r="OQX153" s="266"/>
      <c r="OQY153" s="266"/>
      <c r="OQZ153" s="266"/>
      <c r="ORA153" s="266"/>
      <c r="ORB153" s="266"/>
      <c r="ORC153" s="266"/>
      <c r="ORD153" s="266"/>
      <c r="ORE153" s="266"/>
      <c r="ORF153" s="266"/>
      <c r="ORG153" s="266"/>
      <c r="ORH153" s="266"/>
      <c r="ORI153" s="266"/>
      <c r="ORJ153" s="266"/>
      <c r="ORK153" s="266"/>
      <c r="ORL153" s="266"/>
      <c r="ORM153" s="266"/>
      <c r="ORN153" s="266"/>
      <c r="ORO153" s="266"/>
      <c r="ORP153" s="266"/>
      <c r="ORQ153" s="266"/>
      <c r="ORR153" s="266"/>
      <c r="ORS153" s="266"/>
      <c r="ORT153" s="266"/>
      <c r="ORU153" s="266"/>
      <c r="ORV153" s="266"/>
      <c r="ORW153" s="266"/>
      <c r="ORX153" s="266"/>
      <c r="ORY153" s="266"/>
      <c r="ORZ153" s="266"/>
      <c r="OSA153" s="266"/>
      <c r="OSB153" s="266"/>
      <c r="OSC153" s="266"/>
      <c r="OSD153" s="266"/>
      <c r="OSE153" s="266"/>
      <c r="OSF153" s="266"/>
      <c r="OSG153" s="266"/>
      <c r="OSH153" s="266"/>
      <c r="OSI153" s="266"/>
      <c r="OSJ153" s="266"/>
      <c r="OSK153" s="266"/>
      <c r="OSL153" s="266"/>
      <c r="OSM153" s="266"/>
      <c r="OSN153" s="266"/>
      <c r="OSO153" s="266"/>
      <c r="OSP153" s="266"/>
      <c r="OSQ153" s="266"/>
      <c r="OSR153" s="266"/>
      <c r="OSS153" s="266"/>
      <c r="OST153" s="266"/>
      <c r="OSU153" s="266"/>
      <c r="OSV153" s="266"/>
      <c r="OSW153" s="266"/>
      <c r="OSX153" s="266"/>
      <c r="OSY153" s="266"/>
      <c r="OSZ153" s="266"/>
      <c r="OTA153" s="266"/>
      <c r="OTB153" s="266"/>
      <c r="OTC153" s="266"/>
      <c r="OTD153" s="266"/>
      <c r="OTE153" s="266"/>
      <c r="OTF153" s="266"/>
      <c r="OTG153" s="266"/>
      <c r="OTH153" s="266"/>
      <c r="OTI153" s="266"/>
      <c r="OTJ153" s="266"/>
      <c r="OTK153" s="266"/>
      <c r="OTL153" s="266"/>
      <c r="OTM153" s="266"/>
      <c r="OTN153" s="266"/>
      <c r="OTO153" s="266"/>
      <c r="OTP153" s="266"/>
      <c r="OTQ153" s="266"/>
      <c r="OTR153" s="266"/>
      <c r="OTS153" s="266"/>
      <c r="OTT153" s="266"/>
      <c r="OTU153" s="266"/>
      <c r="OTV153" s="266"/>
      <c r="OTW153" s="266"/>
      <c r="OTX153" s="266"/>
      <c r="OTY153" s="266"/>
      <c r="OTZ153" s="266"/>
      <c r="OUA153" s="266"/>
      <c r="OUB153" s="266"/>
      <c r="OUC153" s="266"/>
      <c r="OUD153" s="266"/>
      <c r="OUE153" s="266"/>
      <c r="OUF153" s="266"/>
      <c r="OUG153" s="266"/>
      <c r="OUH153" s="266"/>
      <c r="OUI153" s="266"/>
      <c r="OUJ153" s="266"/>
      <c r="OUK153" s="266"/>
      <c r="OUL153" s="266"/>
      <c r="OUM153" s="266"/>
      <c r="OUN153" s="266"/>
      <c r="OUO153" s="266"/>
      <c r="OUP153" s="266"/>
      <c r="OUQ153" s="266"/>
      <c r="OUR153" s="266"/>
      <c r="OUS153" s="266"/>
      <c r="OUT153" s="266"/>
      <c r="OUU153" s="266"/>
      <c r="OUV153" s="266"/>
      <c r="OUW153" s="266"/>
      <c r="OUX153" s="266"/>
      <c r="OUY153" s="266"/>
      <c r="OUZ153" s="266"/>
      <c r="OVA153" s="266"/>
      <c r="OVB153" s="266"/>
      <c r="OVC153" s="266"/>
      <c r="OVD153" s="266"/>
      <c r="OVE153" s="266"/>
      <c r="OVF153" s="266"/>
      <c r="OVG153" s="266"/>
      <c r="OVH153" s="266"/>
      <c r="OVI153" s="266"/>
      <c r="OVJ153" s="266"/>
      <c r="OVK153" s="266"/>
      <c r="OVL153" s="266"/>
      <c r="OVM153" s="266"/>
      <c r="OVN153" s="266"/>
      <c r="OVO153" s="266"/>
      <c r="OVP153" s="266"/>
      <c r="OVQ153" s="266"/>
      <c r="OVR153" s="266"/>
      <c r="OVS153" s="266"/>
      <c r="OVT153" s="266"/>
      <c r="OVU153" s="266"/>
      <c r="OVV153" s="266"/>
      <c r="OVW153" s="266"/>
      <c r="OVX153" s="266"/>
      <c r="OVY153" s="266"/>
      <c r="OVZ153" s="266"/>
      <c r="OWA153" s="266"/>
      <c r="OWB153" s="266"/>
      <c r="OWC153" s="266"/>
      <c r="OWD153" s="266"/>
      <c r="OWE153" s="266"/>
      <c r="OWF153" s="266"/>
      <c r="OWG153" s="266"/>
      <c r="OWH153" s="266"/>
      <c r="OWI153" s="266"/>
      <c r="OWJ153" s="266"/>
      <c r="OWK153" s="266"/>
      <c r="OWL153" s="266"/>
      <c r="OWM153" s="266"/>
      <c r="OWN153" s="266"/>
      <c r="OWO153" s="266"/>
      <c r="OWP153" s="266"/>
      <c r="OWQ153" s="266"/>
      <c r="OWR153" s="266"/>
      <c r="OWS153" s="266"/>
      <c r="OWT153" s="266"/>
      <c r="OWU153" s="266"/>
      <c r="OWV153" s="266"/>
      <c r="OWW153" s="266"/>
      <c r="OWX153" s="266"/>
      <c r="OWY153" s="266"/>
      <c r="OWZ153" s="266"/>
      <c r="OXA153" s="266"/>
      <c r="OXB153" s="266"/>
      <c r="OXC153" s="266"/>
      <c r="OXD153" s="266"/>
      <c r="OXE153" s="266"/>
      <c r="OXF153" s="266"/>
      <c r="OXG153" s="266"/>
      <c r="OXH153" s="266"/>
      <c r="OXI153" s="266"/>
      <c r="OXJ153" s="266"/>
      <c r="OXK153" s="266"/>
      <c r="OXL153" s="266"/>
      <c r="OXM153" s="266"/>
      <c r="OXN153" s="266"/>
      <c r="OXO153" s="266"/>
      <c r="OXP153" s="266"/>
      <c r="OXQ153" s="266"/>
      <c r="OXR153" s="266"/>
      <c r="OXS153" s="266"/>
      <c r="OXT153" s="266"/>
      <c r="OXU153" s="266"/>
      <c r="OXV153" s="266"/>
      <c r="OXW153" s="266"/>
      <c r="OXX153" s="266"/>
      <c r="OXY153" s="266"/>
      <c r="OXZ153" s="266"/>
      <c r="OYA153" s="266"/>
      <c r="OYB153" s="266"/>
      <c r="OYC153" s="266"/>
      <c r="OYD153" s="266"/>
      <c r="OYE153" s="266"/>
      <c r="OYF153" s="266"/>
      <c r="OYG153" s="266"/>
      <c r="OYH153" s="266"/>
      <c r="OYI153" s="266"/>
      <c r="OYJ153" s="266"/>
      <c r="OYK153" s="266"/>
      <c r="OYL153" s="266"/>
      <c r="OYM153" s="266"/>
      <c r="OYN153" s="266"/>
      <c r="OYO153" s="266"/>
      <c r="OYP153" s="266"/>
      <c r="OYQ153" s="266"/>
      <c r="OYR153" s="266"/>
      <c r="OYS153" s="266"/>
      <c r="OYT153" s="266"/>
      <c r="OYU153" s="266"/>
      <c r="OYV153" s="266"/>
      <c r="OYW153" s="266"/>
      <c r="OYX153" s="266"/>
      <c r="OYY153" s="266"/>
      <c r="OYZ153" s="266"/>
      <c r="OZA153" s="266"/>
      <c r="OZB153" s="266"/>
      <c r="OZC153" s="266"/>
      <c r="OZD153" s="266"/>
      <c r="OZE153" s="266"/>
      <c r="OZF153" s="266"/>
      <c r="OZG153" s="266"/>
      <c r="OZH153" s="266"/>
      <c r="OZI153" s="266"/>
      <c r="OZJ153" s="266"/>
      <c r="OZK153" s="266"/>
      <c r="OZL153" s="266"/>
      <c r="OZM153" s="266"/>
      <c r="OZN153" s="266"/>
      <c r="OZO153" s="266"/>
      <c r="OZP153" s="266"/>
      <c r="OZQ153" s="266"/>
      <c r="OZR153" s="266"/>
      <c r="OZS153" s="266"/>
      <c r="OZT153" s="266"/>
      <c r="OZU153" s="266"/>
      <c r="OZV153" s="266"/>
      <c r="OZW153" s="266"/>
      <c r="OZX153" s="266"/>
      <c r="OZY153" s="266"/>
      <c r="OZZ153" s="266"/>
      <c r="PAA153" s="266"/>
      <c r="PAB153" s="266"/>
      <c r="PAC153" s="266"/>
      <c r="PAD153" s="266"/>
      <c r="PAE153" s="266"/>
      <c r="PAF153" s="266"/>
      <c r="PAG153" s="266"/>
      <c r="PAH153" s="266"/>
      <c r="PAI153" s="266"/>
      <c r="PAJ153" s="266"/>
      <c r="PAK153" s="266"/>
      <c r="PAL153" s="266"/>
      <c r="PAM153" s="266"/>
      <c r="PAN153" s="266"/>
      <c r="PAO153" s="266"/>
      <c r="PAP153" s="266"/>
      <c r="PAQ153" s="266"/>
      <c r="PAR153" s="266"/>
      <c r="PAS153" s="266"/>
      <c r="PAT153" s="266"/>
      <c r="PAU153" s="266"/>
      <c r="PAV153" s="266"/>
      <c r="PAW153" s="266"/>
      <c r="PAX153" s="266"/>
      <c r="PAY153" s="266"/>
      <c r="PAZ153" s="266"/>
      <c r="PBA153" s="266"/>
      <c r="PBB153" s="266"/>
      <c r="PBC153" s="266"/>
      <c r="PBD153" s="266"/>
      <c r="PBE153" s="266"/>
      <c r="PBF153" s="266"/>
      <c r="PBG153" s="266"/>
      <c r="PBH153" s="266"/>
      <c r="PBI153" s="266"/>
      <c r="PBJ153" s="266"/>
      <c r="PBK153" s="266"/>
      <c r="PBL153" s="266"/>
      <c r="PBM153" s="266"/>
      <c r="PBN153" s="266"/>
      <c r="PBO153" s="266"/>
      <c r="PBP153" s="266"/>
      <c r="PBQ153" s="266"/>
      <c r="PBR153" s="266"/>
      <c r="PBS153" s="266"/>
      <c r="PBT153" s="266"/>
      <c r="PBU153" s="266"/>
      <c r="PBV153" s="266"/>
      <c r="PBW153" s="266"/>
      <c r="PBX153" s="266"/>
      <c r="PBY153" s="266"/>
      <c r="PBZ153" s="266"/>
      <c r="PCA153" s="266"/>
      <c r="PCB153" s="266"/>
      <c r="PCC153" s="266"/>
      <c r="PCD153" s="266"/>
      <c r="PCE153" s="266"/>
      <c r="PCF153" s="266"/>
      <c r="PCG153" s="266"/>
      <c r="PCH153" s="266"/>
      <c r="PCI153" s="266"/>
      <c r="PCJ153" s="266"/>
      <c r="PCK153" s="266"/>
      <c r="PCL153" s="266"/>
      <c r="PCM153" s="266"/>
      <c r="PCN153" s="266"/>
      <c r="PCO153" s="266"/>
      <c r="PCP153" s="266"/>
      <c r="PCQ153" s="266"/>
      <c r="PCR153" s="266"/>
      <c r="PCS153" s="266"/>
      <c r="PCT153" s="266"/>
      <c r="PCU153" s="266"/>
      <c r="PCV153" s="266"/>
      <c r="PCW153" s="266"/>
      <c r="PCX153" s="266"/>
      <c r="PCY153" s="266"/>
      <c r="PCZ153" s="266"/>
      <c r="PDA153" s="266"/>
      <c r="PDB153" s="266"/>
      <c r="PDC153" s="266"/>
      <c r="PDD153" s="266"/>
      <c r="PDE153" s="266"/>
      <c r="PDF153" s="266"/>
      <c r="PDG153" s="266"/>
      <c r="PDH153" s="266"/>
      <c r="PDI153" s="266"/>
      <c r="PDJ153" s="266"/>
      <c r="PDK153" s="266"/>
      <c r="PDL153" s="266"/>
      <c r="PDM153" s="266"/>
      <c r="PDN153" s="266"/>
      <c r="PDO153" s="266"/>
      <c r="PDP153" s="266"/>
      <c r="PDQ153" s="266"/>
      <c r="PDR153" s="266"/>
      <c r="PDS153" s="266"/>
      <c r="PDT153" s="266"/>
      <c r="PDU153" s="266"/>
      <c r="PDV153" s="266"/>
      <c r="PDW153" s="266"/>
      <c r="PDX153" s="266"/>
      <c r="PDY153" s="266"/>
      <c r="PDZ153" s="266"/>
      <c r="PEA153" s="266"/>
      <c r="PEB153" s="266"/>
      <c r="PEC153" s="266"/>
      <c r="PED153" s="266"/>
      <c r="PEE153" s="266"/>
      <c r="PEF153" s="266"/>
      <c r="PEG153" s="266"/>
      <c r="PEH153" s="266"/>
      <c r="PEI153" s="266"/>
      <c r="PEJ153" s="266"/>
      <c r="PEK153" s="266"/>
      <c r="PEL153" s="266"/>
      <c r="PEM153" s="266"/>
      <c r="PEN153" s="266"/>
      <c r="PEO153" s="266"/>
      <c r="PEP153" s="266"/>
      <c r="PEQ153" s="266"/>
      <c r="PER153" s="266"/>
      <c r="PES153" s="266"/>
      <c r="PET153" s="266"/>
      <c r="PEU153" s="266"/>
      <c r="PEV153" s="266"/>
      <c r="PEW153" s="266"/>
      <c r="PEX153" s="266"/>
      <c r="PEY153" s="266"/>
      <c r="PEZ153" s="266"/>
      <c r="PFA153" s="266"/>
      <c r="PFB153" s="266"/>
      <c r="PFC153" s="266"/>
      <c r="PFD153" s="266"/>
      <c r="PFE153" s="266"/>
      <c r="PFF153" s="266"/>
      <c r="PFG153" s="266"/>
      <c r="PFH153" s="266"/>
      <c r="PFI153" s="266"/>
      <c r="PFJ153" s="266"/>
      <c r="PFK153" s="266"/>
      <c r="PFL153" s="266"/>
      <c r="PFM153" s="266"/>
      <c r="PFN153" s="266"/>
      <c r="PFO153" s="266"/>
      <c r="PFP153" s="266"/>
      <c r="PFQ153" s="266"/>
      <c r="PFR153" s="266"/>
      <c r="PFS153" s="266"/>
      <c r="PFT153" s="266"/>
      <c r="PFU153" s="266"/>
      <c r="PFV153" s="266"/>
      <c r="PFW153" s="266"/>
      <c r="PFX153" s="266"/>
      <c r="PFY153" s="266"/>
      <c r="PFZ153" s="266"/>
      <c r="PGA153" s="266"/>
      <c r="PGB153" s="266"/>
      <c r="PGC153" s="266"/>
      <c r="PGD153" s="266"/>
      <c r="PGE153" s="266"/>
      <c r="PGF153" s="266"/>
      <c r="PGG153" s="266"/>
      <c r="PGH153" s="266"/>
      <c r="PGI153" s="266"/>
      <c r="PGJ153" s="266"/>
      <c r="PGK153" s="266"/>
      <c r="PGL153" s="266"/>
      <c r="PGM153" s="266"/>
      <c r="PGN153" s="266"/>
      <c r="PGO153" s="266"/>
      <c r="PGP153" s="266"/>
      <c r="PGQ153" s="266"/>
      <c r="PGR153" s="266"/>
      <c r="PGS153" s="266"/>
      <c r="PGT153" s="266"/>
      <c r="PGU153" s="266"/>
      <c r="PGV153" s="266"/>
      <c r="PGW153" s="266"/>
      <c r="PGX153" s="266"/>
      <c r="PGY153" s="266"/>
      <c r="PGZ153" s="266"/>
      <c r="PHA153" s="266"/>
      <c r="PHB153" s="266"/>
      <c r="PHC153" s="266"/>
      <c r="PHD153" s="266"/>
      <c r="PHE153" s="266"/>
      <c r="PHF153" s="266"/>
      <c r="PHG153" s="266"/>
      <c r="PHH153" s="266"/>
      <c r="PHI153" s="266"/>
      <c r="PHJ153" s="266"/>
      <c r="PHK153" s="266"/>
      <c r="PHL153" s="266"/>
      <c r="PHM153" s="266"/>
      <c r="PHN153" s="266"/>
      <c r="PHO153" s="266"/>
      <c r="PHP153" s="266"/>
      <c r="PHQ153" s="266"/>
      <c r="PHR153" s="266"/>
      <c r="PHS153" s="266"/>
      <c r="PHT153" s="266"/>
      <c r="PHU153" s="266"/>
      <c r="PHV153" s="266"/>
      <c r="PHW153" s="266"/>
      <c r="PHX153" s="266"/>
      <c r="PHY153" s="266"/>
      <c r="PHZ153" s="266"/>
      <c r="PIA153" s="266"/>
      <c r="PIB153" s="266"/>
      <c r="PIC153" s="266"/>
      <c r="PID153" s="266"/>
      <c r="PIE153" s="266"/>
      <c r="PIF153" s="266"/>
      <c r="PIG153" s="266"/>
      <c r="PIH153" s="266"/>
      <c r="PII153" s="266"/>
      <c r="PIJ153" s="266"/>
      <c r="PIK153" s="266"/>
      <c r="PIL153" s="266"/>
      <c r="PIM153" s="266"/>
      <c r="PIN153" s="266"/>
      <c r="PIO153" s="266"/>
      <c r="PIP153" s="266"/>
      <c r="PIQ153" s="266"/>
      <c r="PIR153" s="266"/>
      <c r="PIS153" s="266"/>
      <c r="PIT153" s="266"/>
      <c r="PIU153" s="266"/>
      <c r="PIV153" s="266"/>
      <c r="PIW153" s="266"/>
      <c r="PIX153" s="266"/>
      <c r="PIY153" s="266"/>
      <c r="PIZ153" s="266"/>
      <c r="PJA153" s="266"/>
      <c r="PJB153" s="266"/>
      <c r="PJC153" s="266"/>
      <c r="PJD153" s="266"/>
      <c r="PJE153" s="266"/>
      <c r="PJF153" s="266"/>
      <c r="PJG153" s="266"/>
      <c r="PJH153" s="266"/>
      <c r="PJI153" s="266"/>
      <c r="PJJ153" s="266"/>
      <c r="PJK153" s="266"/>
      <c r="PJL153" s="266"/>
      <c r="PJM153" s="266"/>
      <c r="PJN153" s="266"/>
      <c r="PJO153" s="266"/>
      <c r="PJP153" s="266"/>
      <c r="PJQ153" s="266"/>
      <c r="PJR153" s="266"/>
      <c r="PJS153" s="266"/>
      <c r="PJT153" s="266"/>
      <c r="PJU153" s="266"/>
      <c r="PJV153" s="266"/>
      <c r="PJW153" s="266"/>
      <c r="PJX153" s="266"/>
      <c r="PJY153" s="266"/>
      <c r="PJZ153" s="266"/>
      <c r="PKA153" s="266"/>
      <c r="PKB153" s="266"/>
      <c r="PKC153" s="266"/>
      <c r="PKD153" s="266"/>
      <c r="PKE153" s="266"/>
      <c r="PKF153" s="266"/>
      <c r="PKG153" s="266"/>
      <c r="PKH153" s="266"/>
      <c r="PKI153" s="266"/>
      <c r="PKJ153" s="266"/>
      <c r="PKK153" s="266"/>
      <c r="PKL153" s="266"/>
      <c r="PKM153" s="266"/>
      <c r="PKN153" s="266"/>
      <c r="PKO153" s="266"/>
      <c r="PKP153" s="266"/>
      <c r="PKQ153" s="266"/>
      <c r="PKR153" s="266"/>
      <c r="PKS153" s="266"/>
      <c r="PKT153" s="266"/>
      <c r="PKU153" s="266"/>
      <c r="PKV153" s="266"/>
      <c r="PKW153" s="266"/>
      <c r="PKX153" s="266"/>
      <c r="PKY153" s="266"/>
      <c r="PKZ153" s="266"/>
      <c r="PLA153" s="266"/>
      <c r="PLB153" s="266"/>
      <c r="PLC153" s="266"/>
      <c r="PLD153" s="266"/>
      <c r="PLE153" s="266"/>
      <c r="PLF153" s="266"/>
      <c r="PLG153" s="266"/>
      <c r="PLH153" s="266"/>
      <c r="PLI153" s="266"/>
      <c r="PLJ153" s="266"/>
      <c r="PLK153" s="266"/>
      <c r="PLL153" s="266"/>
      <c r="PLM153" s="266"/>
      <c r="PLN153" s="266"/>
      <c r="PLO153" s="266"/>
      <c r="PLP153" s="266"/>
      <c r="PLQ153" s="266"/>
      <c r="PLR153" s="266"/>
      <c r="PLS153" s="266"/>
      <c r="PLT153" s="266"/>
      <c r="PLU153" s="266"/>
      <c r="PLV153" s="266"/>
      <c r="PLW153" s="266"/>
      <c r="PLX153" s="266"/>
      <c r="PLY153" s="266"/>
      <c r="PLZ153" s="266"/>
      <c r="PMA153" s="266"/>
      <c r="PMB153" s="266"/>
      <c r="PMC153" s="266"/>
      <c r="PMD153" s="266"/>
      <c r="PME153" s="266"/>
      <c r="PMF153" s="266"/>
      <c r="PMG153" s="266"/>
      <c r="PMH153" s="266"/>
      <c r="PMI153" s="266"/>
      <c r="PMJ153" s="266"/>
      <c r="PMK153" s="266"/>
      <c r="PML153" s="266"/>
      <c r="PMM153" s="266"/>
      <c r="PMN153" s="266"/>
      <c r="PMO153" s="266"/>
      <c r="PMP153" s="266"/>
      <c r="PMQ153" s="266"/>
      <c r="PMR153" s="266"/>
      <c r="PMS153" s="266"/>
      <c r="PMT153" s="266"/>
      <c r="PMU153" s="266"/>
      <c r="PMV153" s="266"/>
      <c r="PMW153" s="266"/>
      <c r="PMX153" s="266"/>
      <c r="PMY153" s="266"/>
      <c r="PMZ153" s="266"/>
      <c r="PNA153" s="266"/>
      <c r="PNB153" s="266"/>
      <c r="PNC153" s="266"/>
      <c r="PND153" s="266"/>
      <c r="PNE153" s="266"/>
      <c r="PNF153" s="266"/>
      <c r="PNG153" s="266"/>
      <c r="PNH153" s="266"/>
      <c r="PNI153" s="266"/>
      <c r="PNJ153" s="266"/>
      <c r="PNK153" s="266"/>
      <c r="PNL153" s="266"/>
      <c r="PNM153" s="266"/>
      <c r="PNN153" s="266"/>
      <c r="PNO153" s="266"/>
      <c r="PNP153" s="266"/>
      <c r="PNQ153" s="266"/>
      <c r="PNR153" s="266"/>
      <c r="PNS153" s="266"/>
      <c r="PNT153" s="266"/>
      <c r="PNU153" s="266"/>
      <c r="PNV153" s="266"/>
      <c r="PNW153" s="266"/>
      <c r="PNX153" s="266"/>
      <c r="PNY153" s="266"/>
      <c r="PNZ153" s="266"/>
      <c r="POA153" s="266"/>
      <c r="POB153" s="266"/>
      <c r="POC153" s="266"/>
      <c r="POD153" s="266"/>
      <c r="POE153" s="266"/>
      <c r="POF153" s="266"/>
      <c r="POG153" s="266"/>
      <c r="POH153" s="266"/>
      <c r="POI153" s="266"/>
      <c r="POJ153" s="266"/>
      <c r="POK153" s="266"/>
      <c r="POL153" s="266"/>
      <c r="POM153" s="266"/>
      <c r="PON153" s="266"/>
      <c r="POO153" s="266"/>
      <c r="POP153" s="266"/>
      <c r="POQ153" s="266"/>
      <c r="POR153" s="266"/>
      <c r="POS153" s="266"/>
      <c r="POT153" s="266"/>
      <c r="POU153" s="266"/>
      <c r="POV153" s="266"/>
      <c r="POW153" s="266"/>
      <c r="POX153" s="266"/>
      <c r="POY153" s="266"/>
      <c r="POZ153" s="266"/>
      <c r="PPA153" s="266"/>
      <c r="PPB153" s="266"/>
      <c r="PPC153" s="266"/>
      <c r="PPD153" s="266"/>
      <c r="PPE153" s="266"/>
      <c r="PPF153" s="266"/>
      <c r="PPG153" s="266"/>
      <c r="PPH153" s="266"/>
      <c r="PPI153" s="266"/>
      <c r="PPJ153" s="266"/>
      <c r="PPK153" s="266"/>
      <c r="PPL153" s="266"/>
      <c r="PPM153" s="266"/>
      <c r="PPN153" s="266"/>
      <c r="PPO153" s="266"/>
      <c r="PPP153" s="266"/>
      <c r="PPQ153" s="266"/>
      <c r="PPR153" s="266"/>
      <c r="PPS153" s="266"/>
      <c r="PPT153" s="266"/>
      <c r="PPU153" s="266"/>
      <c r="PPV153" s="266"/>
      <c r="PPW153" s="266"/>
      <c r="PPX153" s="266"/>
      <c r="PPY153" s="266"/>
      <c r="PPZ153" s="266"/>
      <c r="PQA153" s="266"/>
      <c r="PQB153" s="266"/>
      <c r="PQC153" s="266"/>
      <c r="PQD153" s="266"/>
      <c r="PQE153" s="266"/>
      <c r="PQF153" s="266"/>
      <c r="PQG153" s="266"/>
      <c r="PQH153" s="266"/>
      <c r="PQI153" s="266"/>
      <c r="PQJ153" s="266"/>
      <c r="PQK153" s="266"/>
      <c r="PQL153" s="266"/>
      <c r="PQM153" s="266"/>
      <c r="PQN153" s="266"/>
      <c r="PQO153" s="266"/>
      <c r="PQP153" s="266"/>
      <c r="PQQ153" s="266"/>
      <c r="PQR153" s="266"/>
      <c r="PQS153" s="266"/>
      <c r="PQT153" s="266"/>
      <c r="PQU153" s="266"/>
      <c r="PQV153" s="266"/>
      <c r="PQW153" s="266"/>
      <c r="PQX153" s="266"/>
      <c r="PQY153" s="266"/>
      <c r="PQZ153" s="266"/>
      <c r="PRA153" s="266"/>
      <c r="PRB153" s="266"/>
      <c r="PRC153" s="266"/>
      <c r="PRD153" s="266"/>
      <c r="PRE153" s="266"/>
      <c r="PRF153" s="266"/>
      <c r="PRG153" s="266"/>
      <c r="PRH153" s="266"/>
      <c r="PRI153" s="266"/>
      <c r="PRJ153" s="266"/>
      <c r="PRK153" s="266"/>
      <c r="PRL153" s="266"/>
      <c r="PRM153" s="266"/>
      <c r="PRN153" s="266"/>
      <c r="PRO153" s="266"/>
      <c r="PRP153" s="266"/>
      <c r="PRQ153" s="266"/>
      <c r="PRR153" s="266"/>
      <c r="PRS153" s="266"/>
      <c r="PRT153" s="266"/>
      <c r="PRU153" s="266"/>
      <c r="PRV153" s="266"/>
      <c r="PRW153" s="266"/>
      <c r="PRX153" s="266"/>
      <c r="PRY153" s="266"/>
      <c r="PRZ153" s="266"/>
      <c r="PSA153" s="266"/>
      <c r="PSB153" s="266"/>
      <c r="PSC153" s="266"/>
      <c r="PSD153" s="266"/>
      <c r="PSE153" s="266"/>
      <c r="PSF153" s="266"/>
      <c r="PSG153" s="266"/>
      <c r="PSH153" s="266"/>
      <c r="PSI153" s="266"/>
      <c r="PSJ153" s="266"/>
      <c r="PSK153" s="266"/>
      <c r="PSL153" s="266"/>
      <c r="PSM153" s="266"/>
      <c r="PSN153" s="266"/>
      <c r="PSO153" s="266"/>
      <c r="PSP153" s="266"/>
      <c r="PSQ153" s="266"/>
      <c r="PSR153" s="266"/>
      <c r="PSS153" s="266"/>
      <c r="PST153" s="266"/>
      <c r="PSU153" s="266"/>
      <c r="PSV153" s="266"/>
      <c r="PSW153" s="266"/>
      <c r="PSX153" s="266"/>
      <c r="PSY153" s="266"/>
      <c r="PSZ153" s="266"/>
      <c r="PTA153" s="266"/>
      <c r="PTB153" s="266"/>
      <c r="PTC153" s="266"/>
      <c r="PTD153" s="266"/>
      <c r="PTE153" s="266"/>
      <c r="PTF153" s="266"/>
      <c r="PTG153" s="266"/>
      <c r="PTH153" s="266"/>
      <c r="PTI153" s="266"/>
      <c r="PTJ153" s="266"/>
      <c r="PTK153" s="266"/>
      <c r="PTL153" s="266"/>
      <c r="PTM153" s="266"/>
      <c r="PTN153" s="266"/>
      <c r="PTO153" s="266"/>
      <c r="PTP153" s="266"/>
      <c r="PTQ153" s="266"/>
      <c r="PTR153" s="266"/>
      <c r="PTS153" s="266"/>
      <c r="PTT153" s="266"/>
      <c r="PTU153" s="266"/>
      <c r="PTV153" s="266"/>
      <c r="PTW153" s="266"/>
      <c r="PTX153" s="266"/>
      <c r="PTY153" s="266"/>
      <c r="PTZ153" s="266"/>
      <c r="PUA153" s="266"/>
      <c r="PUB153" s="266"/>
      <c r="PUC153" s="266"/>
      <c r="PUD153" s="266"/>
      <c r="PUE153" s="266"/>
      <c r="PUF153" s="266"/>
      <c r="PUG153" s="266"/>
      <c r="PUH153" s="266"/>
      <c r="PUI153" s="266"/>
      <c r="PUJ153" s="266"/>
      <c r="PUK153" s="266"/>
      <c r="PUL153" s="266"/>
      <c r="PUM153" s="266"/>
      <c r="PUN153" s="266"/>
      <c r="PUO153" s="266"/>
      <c r="PUP153" s="266"/>
      <c r="PUQ153" s="266"/>
      <c r="PUR153" s="266"/>
      <c r="PUS153" s="266"/>
      <c r="PUT153" s="266"/>
      <c r="PUU153" s="266"/>
      <c r="PUV153" s="266"/>
      <c r="PUW153" s="266"/>
      <c r="PUX153" s="266"/>
      <c r="PUY153" s="266"/>
      <c r="PUZ153" s="266"/>
      <c r="PVA153" s="266"/>
      <c r="PVB153" s="266"/>
      <c r="PVC153" s="266"/>
      <c r="PVD153" s="266"/>
      <c r="PVE153" s="266"/>
      <c r="PVF153" s="266"/>
      <c r="PVG153" s="266"/>
      <c r="PVH153" s="266"/>
      <c r="PVI153" s="266"/>
      <c r="PVJ153" s="266"/>
      <c r="PVK153" s="266"/>
      <c r="PVL153" s="266"/>
      <c r="PVM153" s="266"/>
      <c r="PVN153" s="266"/>
      <c r="PVO153" s="266"/>
      <c r="PVP153" s="266"/>
      <c r="PVQ153" s="266"/>
      <c r="PVR153" s="266"/>
      <c r="PVS153" s="266"/>
      <c r="PVT153" s="266"/>
      <c r="PVU153" s="266"/>
      <c r="PVV153" s="266"/>
      <c r="PVW153" s="266"/>
      <c r="PVX153" s="266"/>
      <c r="PVY153" s="266"/>
      <c r="PVZ153" s="266"/>
      <c r="PWA153" s="266"/>
      <c r="PWB153" s="266"/>
      <c r="PWC153" s="266"/>
      <c r="PWD153" s="266"/>
      <c r="PWE153" s="266"/>
      <c r="PWF153" s="266"/>
      <c r="PWG153" s="266"/>
      <c r="PWH153" s="266"/>
      <c r="PWI153" s="266"/>
      <c r="PWJ153" s="266"/>
      <c r="PWK153" s="266"/>
      <c r="PWL153" s="266"/>
      <c r="PWM153" s="266"/>
      <c r="PWN153" s="266"/>
      <c r="PWO153" s="266"/>
      <c r="PWP153" s="266"/>
      <c r="PWQ153" s="266"/>
      <c r="PWR153" s="266"/>
      <c r="PWS153" s="266"/>
      <c r="PWT153" s="266"/>
      <c r="PWU153" s="266"/>
      <c r="PWV153" s="266"/>
      <c r="PWW153" s="266"/>
      <c r="PWX153" s="266"/>
      <c r="PWY153" s="266"/>
      <c r="PWZ153" s="266"/>
      <c r="PXA153" s="266"/>
      <c r="PXB153" s="266"/>
      <c r="PXC153" s="266"/>
      <c r="PXD153" s="266"/>
      <c r="PXE153" s="266"/>
      <c r="PXF153" s="266"/>
      <c r="PXG153" s="266"/>
      <c r="PXH153" s="266"/>
      <c r="PXI153" s="266"/>
      <c r="PXJ153" s="266"/>
      <c r="PXK153" s="266"/>
      <c r="PXL153" s="266"/>
      <c r="PXM153" s="266"/>
      <c r="PXN153" s="266"/>
      <c r="PXO153" s="266"/>
      <c r="PXP153" s="266"/>
      <c r="PXQ153" s="266"/>
      <c r="PXR153" s="266"/>
      <c r="PXS153" s="266"/>
      <c r="PXT153" s="266"/>
      <c r="PXU153" s="266"/>
      <c r="PXV153" s="266"/>
      <c r="PXW153" s="266"/>
      <c r="PXX153" s="266"/>
      <c r="PXY153" s="266"/>
      <c r="PXZ153" s="266"/>
      <c r="PYA153" s="266"/>
      <c r="PYB153" s="266"/>
      <c r="PYC153" s="266"/>
      <c r="PYD153" s="266"/>
      <c r="PYE153" s="266"/>
      <c r="PYF153" s="266"/>
      <c r="PYG153" s="266"/>
      <c r="PYH153" s="266"/>
      <c r="PYI153" s="266"/>
      <c r="PYJ153" s="266"/>
      <c r="PYK153" s="266"/>
      <c r="PYL153" s="266"/>
      <c r="PYM153" s="266"/>
      <c r="PYN153" s="266"/>
      <c r="PYO153" s="266"/>
      <c r="PYP153" s="266"/>
      <c r="PYQ153" s="266"/>
      <c r="PYR153" s="266"/>
      <c r="PYS153" s="266"/>
      <c r="PYT153" s="266"/>
      <c r="PYU153" s="266"/>
      <c r="PYV153" s="266"/>
      <c r="PYW153" s="266"/>
      <c r="PYX153" s="266"/>
      <c r="PYY153" s="266"/>
      <c r="PYZ153" s="266"/>
      <c r="PZA153" s="266"/>
      <c r="PZB153" s="266"/>
      <c r="PZC153" s="266"/>
      <c r="PZD153" s="266"/>
      <c r="PZE153" s="266"/>
      <c r="PZF153" s="266"/>
      <c r="PZG153" s="266"/>
      <c r="PZH153" s="266"/>
      <c r="PZI153" s="266"/>
      <c r="PZJ153" s="266"/>
      <c r="PZK153" s="266"/>
      <c r="PZL153" s="266"/>
      <c r="PZM153" s="266"/>
      <c r="PZN153" s="266"/>
      <c r="PZO153" s="266"/>
      <c r="PZP153" s="266"/>
      <c r="PZQ153" s="266"/>
      <c r="PZR153" s="266"/>
      <c r="PZS153" s="266"/>
      <c r="PZT153" s="266"/>
      <c r="PZU153" s="266"/>
      <c r="PZV153" s="266"/>
      <c r="PZW153" s="266"/>
      <c r="PZX153" s="266"/>
      <c r="PZY153" s="266"/>
      <c r="PZZ153" s="266"/>
      <c r="QAA153" s="266"/>
      <c r="QAB153" s="266"/>
      <c r="QAC153" s="266"/>
      <c r="QAD153" s="266"/>
      <c r="QAE153" s="266"/>
      <c r="QAF153" s="266"/>
      <c r="QAG153" s="266"/>
      <c r="QAH153" s="266"/>
      <c r="QAI153" s="266"/>
      <c r="QAJ153" s="266"/>
      <c r="QAK153" s="266"/>
      <c r="QAL153" s="266"/>
      <c r="QAM153" s="266"/>
      <c r="QAN153" s="266"/>
      <c r="QAO153" s="266"/>
      <c r="QAP153" s="266"/>
      <c r="QAQ153" s="266"/>
      <c r="QAR153" s="266"/>
      <c r="QAS153" s="266"/>
      <c r="QAT153" s="266"/>
      <c r="QAU153" s="266"/>
      <c r="QAV153" s="266"/>
      <c r="QAW153" s="266"/>
      <c r="QAX153" s="266"/>
      <c r="QAY153" s="266"/>
      <c r="QAZ153" s="266"/>
      <c r="QBA153" s="266"/>
      <c r="QBB153" s="266"/>
      <c r="QBC153" s="266"/>
      <c r="QBD153" s="266"/>
      <c r="QBE153" s="266"/>
      <c r="QBF153" s="266"/>
      <c r="QBG153" s="266"/>
      <c r="QBH153" s="266"/>
      <c r="QBI153" s="266"/>
      <c r="QBJ153" s="266"/>
      <c r="QBK153" s="266"/>
      <c r="QBL153" s="266"/>
      <c r="QBM153" s="266"/>
      <c r="QBN153" s="266"/>
      <c r="QBO153" s="266"/>
      <c r="QBP153" s="266"/>
      <c r="QBQ153" s="266"/>
      <c r="QBR153" s="266"/>
      <c r="QBS153" s="266"/>
      <c r="QBT153" s="266"/>
      <c r="QBU153" s="266"/>
      <c r="QBV153" s="266"/>
      <c r="QBW153" s="266"/>
      <c r="QBX153" s="266"/>
      <c r="QBY153" s="266"/>
      <c r="QBZ153" s="266"/>
      <c r="QCA153" s="266"/>
      <c r="QCB153" s="266"/>
      <c r="QCC153" s="266"/>
      <c r="QCD153" s="266"/>
      <c r="QCE153" s="266"/>
      <c r="QCF153" s="266"/>
      <c r="QCG153" s="266"/>
      <c r="QCH153" s="266"/>
      <c r="QCI153" s="266"/>
      <c r="QCJ153" s="266"/>
      <c r="QCK153" s="266"/>
      <c r="QCL153" s="266"/>
      <c r="QCM153" s="266"/>
      <c r="QCN153" s="266"/>
      <c r="QCO153" s="266"/>
      <c r="QCP153" s="266"/>
      <c r="QCQ153" s="266"/>
      <c r="QCR153" s="266"/>
      <c r="QCS153" s="266"/>
      <c r="QCT153" s="266"/>
      <c r="QCU153" s="266"/>
      <c r="QCV153" s="266"/>
      <c r="QCW153" s="266"/>
      <c r="QCX153" s="266"/>
      <c r="QCY153" s="266"/>
      <c r="QCZ153" s="266"/>
      <c r="QDA153" s="266"/>
      <c r="QDB153" s="266"/>
      <c r="QDC153" s="266"/>
      <c r="QDD153" s="266"/>
      <c r="QDE153" s="266"/>
      <c r="QDF153" s="266"/>
      <c r="QDG153" s="266"/>
      <c r="QDH153" s="266"/>
      <c r="QDI153" s="266"/>
      <c r="QDJ153" s="266"/>
      <c r="QDK153" s="266"/>
      <c r="QDL153" s="266"/>
      <c r="QDM153" s="266"/>
      <c r="QDN153" s="266"/>
      <c r="QDO153" s="266"/>
      <c r="QDP153" s="266"/>
      <c r="QDQ153" s="266"/>
      <c r="QDR153" s="266"/>
      <c r="QDS153" s="266"/>
      <c r="QDT153" s="266"/>
      <c r="QDU153" s="266"/>
      <c r="QDV153" s="266"/>
      <c r="QDW153" s="266"/>
      <c r="QDX153" s="266"/>
      <c r="QDY153" s="266"/>
      <c r="QDZ153" s="266"/>
      <c r="QEA153" s="266"/>
      <c r="QEB153" s="266"/>
      <c r="QEC153" s="266"/>
      <c r="QED153" s="266"/>
      <c r="QEE153" s="266"/>
      <c r="QEF153" s="266"/>
      <c r="QEG153" s="266"/>
      <c r="QEH153" s="266"/>
      <c r="QEI153" s="266"/>
      <c r="QEJ153" s="266"/>
      <c r="QEK153" s="266"/>
      <c r="QEL153" s="266"/>
      <c r="QEM153" s="266"/>
      <c r="QEN153" s="266"/>
      <c r="QEO153" s="266"/>
      <c r="QEP153" s="266"/>
      <c r="QEQ153" s="266"/>
      <c r="QER153" s="266"/>
      <c r="QES153" s="266"/>
      <c r="QET153" s="266"/>
      <c r="QEU153" s="266"/>
      <c r="QEV153" s="266"/>
      <c r="QEW153" s="266"/>
      <c r="QEX153" s="266"/>
      <c r="QEY153" s="266"/>
      <c r="QEZ153" s="266"/>
      <c r="QFA153" s="266"/>
      <c r="QFB153" s="266"/>
      <c r="QFC153" s="266"/>
      <c r="QFD153" s="266"/>
      <c r="QFE153" s="266"/>
      <c r="QFF153" s="266"/>
      <c r="QFG153" s="266"/>
      <c r="QFH153" s="266"/>
      <c r="QFI153" s="266"/>
      <c r="QFJ153" s="266"/>
      <c r="QFK153" s="266"/>
      <c r="QFL153" s="266"/>
      <c r="QFM153" s="266"/>
      <c r="QFN153" s="266"/>
      <c r="QFO153" s="266"/>
      <c r="QFP153" s="266"/>
      <c r="QFQ153" s="266"/>
      <c r="QFR153" s="266"/>
      <c r="QFS153" s="266"/>
      <c r="QFT153" s="266"/>
      <c r="QFU153" s="266"/>
      <c r="QFV153" s="266"/>
      <c r="QFW153" s="266"/>
      <c r="QFX153" s="266"/>
      <c r="QFY153" s="266"/>
      <c r="QFZ153" s="266"/>
      <c r="QGA153" s="266"/>
      <c r="QGB153" s="266"/>
      <c r="QGC153" s="266"/>
      <c r="QGD153" s="266"/>
      <c r="QGE153" s="266"/>
      <c r="QGF153" s="266"/>
      <c r="QGG153" s="266"/>
      <c r="QGH153" s="266"/>
      <c r="QGI153" s="266"/>
      <c r="QGJ153" s="266"/>
      <c r="QGK153" s="266"/>
      <c r="QGL153" s="266"/>
      <c r="QGM153" s="266"/>
      <c r="QGN153" s="266"/>
      <c r="QGO153" s="266"/>
      <c r="QGP153" s="266"/>
      <c r="QGQ153" s="266"/>
      <c r="QGR153" s="266"/>
      <c r="QGS153" s="266"/>
      <c r="QGT153" s="266"/>
      <c r="QGU153" s="266"/>
      <c r="QGV153" s="266"/>
      <c r="QGW153" s="266"/>
      <c r="QGX153" s="266"/>
      <c r="QGY153" s="266"/>
      <c r="QGZ153" s="266"/>
      <c r="QHA153" s="266"/>
      <c r="QHB153" s="266"/>
      <c r="QHC153" s="266"/>
      <c r="QHD153" s="266"/>
      <c r="QHE153" s="266"/>
      <c r="QHF153" s="266"/>
      <c r="QHG153" s="266"/>
      <c r="QHH153" s="266"/>
      <c r="QHI153" s="266"/>
      <c r="QHJ153" s="266"/>
      <c r="QHK153" s="266"/>
      <c r="QHL153" s="266"/>
      <c r="QHM153" s="266"/>
      <c r="QHN153" s="266"/>
      <c r="QHO153" s="266"/>
      <c r="QHP153" s="266"/>
      <c r="QHQ153" s="266"/>
      <c r="QHR153" s="266"/>
      <c r="QHS153" s="266"/>
      <c r="QHT153" s="266"/>
      <c r="QHU153" s="266"/>
      <c r="QHV153" s="266"/>
      <c r="QHW153" s="266"/>
      <c r="QHX153" s="266"/>
      <c r="QHY153" s="266"/>
      <c r="QHZ153" s="266"/>
      <c r="QIA153" s="266"/>
      <c r="QIB153" s="266"/>
      <c r="QIC153" s="266"/>
      <c r="QID153" s="266"/>
      <c r="QIE153" s="266"/>
      <c r="QIF153" s="266"/>
      <c r="QIG153" s="266"/>
      <c r="QIH153" s="266"/>
      <c r="QII153" s="266"/>
      <c r="QIJ153" s="266"/>
      <c r="QIK153" s="266"/>
      <c r="QIL153" s="266"/>
      <c r="QIM153" s="266"/>
      <c r="QIN153" s="266"/>
      <c r="QIO153" s="266"/>
      <c r="QIP153" s="266"/>
      <c r="QIQ153" s="266"/>
      <c r="QIR153" s="266"/>
      <c r="QIS153" s="266"/>
      <c r="QIT153" s="266"/>
      <c r="QIU153" s="266"/>
      <c r="QIV153" s="266"/>
      <c r="QIW153" s="266"/>
      <c r="QIX153" s="266"/>
      <c r="QIY153" s="266"/>
      <c r="QIZ153" s="266"/>
      <c r="QJA153" s="266"/>
      <c r="QJB153" s="266"/>
      <c r="QJC153" s="266"/>
      <c r="QJD153" s="266"/>
      <c r="QJE153" s="266"/>
      <c r="QJF153" s="266"/>
      <c r="QJG153" s="266"/>
      <c r="QJH153" s="266"/>
      <c r="QJI153" s="266"/>
      <c r="QJJ153" s="266"/>
      <c r="QJK153" s="266"/>
      <c r="QJL153" s="266"/>
      <c r="QJM153" s="266"/>
      <c r="QJN153" s="266"/>
      <c r="QJO153" s="266"/>
      <c r="QJP153" s="266"/>
      <c r="QJQ153" s="266"/>
      <c r="QJR153" s="266"/>
      <c r="QJS153" s="266"/>
      <c r="QJT153" s="266"/>
      <c r="QJU153" s="266"/>
      <c r="QJV153" s="266"/>
      <c r="QJW153" s="266"/>
      <c r="QJX153" s="266"/>
      <c r="QJY153" s="266"/>
      <c r="QJZ153" s="266"/>
      <c r="QKA153" s="266"/>
      <c r="QKB153" s="266"/>
      <c r="QKC153" s="266"/>
      <c r="QKD153" s="266"/>
      <c r="QKE153" s="266"/>
      <c r="QKF153" s="266"/>
      <c r="QKG153" s="266"/>
      <c r="QKH153" s="266"/>
      <c r="QKI153" s="266"/>
      <c r="QKJ153" s="266"/>
      <c r="QKK153" s="266"/>
      <c r="QKL153" s="266"/>
      <c r="QKM153" s="266"/>
      <c r="QKN153" s="266"/>
      <c r="QKO153" s="266"/>
      <c r="QKP153" s="266"/>
      <c r="QKQ153" s="266"/>
      <c r="QKR153" s="266"/>
      <c r="QKS153" s="266"/>
      <c r="QKT153" s="266"/>
      <c r="QKU153" s="266"/>
      <c r="QKV153" s="266"/>
      <c r="QKW153" s="266"/>
      <c r="QKX153" s="266"/>
      <c r="QKY153" s="266"/>
      <c r="QKZ153" s="266"/>
      <c r="QLA153" s="266"/>
      <c r="QLB153" s="266"/>
      <c r="QLC153" s="266"/>
      <c r="QLD153" s="266"/>
      <c r="QLE153" s="266"/>
      <c r="QLF153" s="266"/>
      <c r="QLG153" s="266"/>
      <c r="QLH153" s="266"/>
      <c r="QLI153" s="266"/>
      <c r="QLJ153" s="266"/>
      <c r="QLK153" s="266"/>
      <c r="QLL153" s="266"/>
      <c r="QLM153" s="266"/>
      <c r="QLN153" s="266"/>
      <c r="QLO153" s="266"/>
      <c r="QLP153" s="266"/>
      <c r="QLQ153" s="266"/>
      <c r="QLR153" s="266"/>
      <c r="QLS153" s="266"/>
      <c r="QLT153" s="266"/>
      <c r="QLU153" s="266"/>
      <c r="QLV153" s="266"/>
      <c r="QLW153" s="266"/>
      <c r="QLX153" s="266"/>
      <c r="QLY153" s="266"/>
      <c r="QLZ153" s="266"/>
      <c r="QMA153" s="266"/>
      <c r="QMB153" s="266"/>
      <c r="QMC153" s="266"/>
      <c r="QMD153" s="266"/>
      <c r="QME153" s="266"/>
      <c r="QMF153" s="266"/>
      <c r="QMG153" s="266"/>
      <c r="QMH153" s="266"/>
      <c r="QMI153" s="266"/>
      <c r="QMJ153" s="266"/>
      <c r="QMK153" s="266"/>
      <c r="QML153" s="266"/>
      <c r="QMM153" s="266"/>
      <c r="QMN153" s="266"/>
      <c r="QMO153" s="266"/>
      <c r="QMP153" s="266"/>
      <c r="QMQ153" s="266"/>
      <c r="QMR153" s="266"/>
      <c r="QMS153" s="266"/>
      <c r="QMT153" s="266"/>
      <c r="QMU153" s="266"/>
      <c r="QMV153" s="266"/>
      <c r="QMW153" s="266"/>
      <c r="QMX153" s="266"/>
      <c r="QMY153" s="266"/>
      <c r="QMZ153" s="266"/>
      <c r="QNA153" s="266"/>
      <c r="QNB153" s="266"/>
      <c r="QNC153" s="266"/>
      <c r="QND153" s="266"/>
      <c r="QNE153" s="266"/>
      <c r="QNF153" s="266"/>
      <c r="QNG153" s="266"/>
      <c r="QNH153" s="266"/>
      <c r="QNI153" s="266"/>
      <c r="QNJ153" s="266"/>
      <c r="QNK153" s="266"/>
      <c r="QNL153" s="266"/>
      <c r="QNM153" s="266"/>
      <c r="QNN153" s="266"/>
      <c r="QNO153" s="266"/>
      <c r="QNP153" s="266"/>
      <c r="QNQ153" s="266"/>
      <c r="QNR153" s="266"/>
      <c r="QNS153" s="266"/>
      <c r="QNT153" s="266"/>
      <c r="QNU153" s="266"/>
      <c r="QNV153" s="266"/>
      <c r="QNW153" s="266"/>
      <c r="QNX153" s="266"/>
      <c r="QNY153" s="266"/>
      <c r="QNZ153" s="266"/>
      <c r="QOA153" s="266"/>
      <c r="QOB153" s="266"/>
      <c r="QOC153" s="266"/>
      <c r="QOD153" s="266"/>
      <c r="QOE153" s="266"/>
      <c r="QOF153" s="266"/>
      <c r="QOG153" s="266"/>
      <c r="QOH153" s="266"/>
      <c r="QOI153" s="266"/>
      <c r="QOJ153" s="266"/>
      <c r="QOK153" s="266"/>
      <c r="QOL153" s="266"/>
      <c r="QOM153" s="266"/>
      <c r="QON153" s="266"/>
      <c r="QOO153" s="266"/>
      <c r="QOP153" s="266"/>
      <c r="QOQ153" s="266"/>
      <c r="QOR153" s="266"/>
      <c r="QOS153" s="266"/>
      <c r="QOT153" s="266"/>
      <c r="QOU153" s="266"/>
      <c r="QOV153" s="266"/>
      <c r="QOW153" s="266"/>
      <c r="QOX153" s="266"/>
      <c r="QOY153" s="266"/>
      <c r="QOZ153" s="266"/>
      <c r="QPA153" s="266"/>
      <c r="QPB153" s="266"/>
      <c r="QPC153" s="266"/>
      <c r="QPD153" s="266"/>
      <c r="QPE153" s="266"/>
      <c r="QPF153" s="266"/>
      <c r="QPG153" s="266"/>
      <c r="QPH153" s="266"/>
      <c r="QPI153" s="266"/>
      <c r="QPJ153" s="266"/>
      <c r="QPK153" s="266"/>
      <c r="QPL153" s="266"/>
      <c r="QPM153" s="266"/>
      <c r="QPN153" s="266"/>
      <c r="QPO153" s="266"/>
      <c r="QPP153" s="266"/>
      <c r="QPQ153" s="266"/>
      <c r="QPR153" s="266"/>
      <c r="QPS153" s="266"/>
      <c r="QPT153" s="266"/>
      <c r="QPU153" s="266"/>
      <c r="QPV153" s="266"/>
      <c r="QPW153" s="266"/>
      <c r="QPX153" s="266"/>
      <c r="QPY153" s="266"/>
      <c r="QPZ153" s="266"/>
      <c r="QQA153" s="266"/>
      <c r="QQB153" s="266"/>
      <c r="QQC153" s="266"/>
      <c r="QQD153" s="266"/>
      <c r="QQE153" s="266"/>
      <c r="QQF153" s="266"/>
      <c r="QQG153" s="266"/>
      <c r="QQH153" s="266"/>
      <c r="QQI153" s="266"/>
      <c r="QQJ153" s="266"/>
      <c r="QQK153" s="266"/>
      <c r="QQL153" s="266"/>
      <c r="QQM153" s="266"/>
      <c r="QQN153" s="266"/>
      <c r="QQO153" s="266"/>
      <c r="QQP153" s="266"/>
      <c r="QQQ153" s="266"/>
      <c r="QQR153" s="266"/>
      <c r="QQS153" s="266"/>
      <c r="QQT153" s="266"/>
      <c r="QQU153" s="266"/>
      <c r="QQV153" s="266"/>
      <c r="QQW153" s="266"/>
      <c r="QQX153" s="266"/>
      <c r="QQY153" s="266"/>
      <c r="QQZ153" s="266"/>
      <c r="QRA153" s="266"/>
      <c r="QRB153" s="266"/>
      <c r="QRC153" s="266"/>
      <c r="QRD153" s="266"/>
      <c r="QRE153" s="266"/>
      <c r="QRF153" s="266"/>
      <c r="QRG153" s="266"/>
      <c r="QRH153" s="266"/>
      <c r="QRI153" s="266"/>
      <c r="QRJ153" s="266"/>
      <c r="QRK153" s="266"/>
      <c r="QRL153" s="266"/>
      <c r="QRM153" s="266"/>
      <c r="QRN153" s="266"/>
      <c r="QRO153" s="266"/>
      <c r="QRP153" s="266"/>
      <c r="QRQ153" s="266"/>
      <c r="QRR153" s="266"/>
      <c r="QRS153" s="266"/>
      <c r="QRT153" s="266"/>
      <c r="QRU153" s="266"/>
      <c r="QRV153" s="266"/>
      <c r="QRW153" s="266"/>
      <c r="QRX153" s="266"/>
      <c r="QRY153" s="266"/>
      <c r="QRZ153" s="266"/>
      <c r="QSA153" s="266"/>
      <c r="QSB153" s="266"/>
      <c r="QSC153" s="266"/>
      <c r="QSD153" s="266"/>
      <c r="QSE153" s="266"/>
      <c r="QSF153" s="266"/>
      <c r="QSG153" s="266"/>
      <c r="QSH153" s="266"/>
      <c r="QSI153" s="266"/>
      <c r="QSJ153" s="266"/>
      <c r="QSK153" s="266"/>
      <c r="QSL153" s="266"/>
      <c r="QSM153" s="266"/>
      <c r="QSN153" s="266"/>
      <c r="QSO153" s="266"/>
      <c r="QSP153" s="266"/>
      <c r="QSQ153" s="266"/>
      <c r="QSR153" s="266"/>
      <c r="QSS153" s="266"/>
      <c r="QST153" s="266"/>
      <c r="QSU153" s="266"/>
      <c r="QSV153" s="266"/>
      <c r="QSW153" s="266"/>
      <c r="QSX153" s="266"/>
      <c r="QSY153" s="266"/>
      <c r="QSZ153" s="266"/>
      <c r="QTA153" s="266"/>
      <c r="QTB153" s="266"/>
      <c r="QTC153" s="266"/>
      <c r="QTD153" s="266"/>
      <c r="QTE153" s="266"/>
      <c r="QTF153" s="266"/>
      <c r="QTG153" s="266"/>
      <c r="QTH153" s="266"/>
      <c r="QTI153" s="266"/>
      <c r="QTJ153" s="266"/>
      <c r="QTK153" s="266"/>
      <c r="QTL153" s="266"/>
      <c r="QTM153" s="266"/>
      <c r="QTN153" s="266"/>
      <c r="QTO153" s="266"/>
      <c r="QTP153" s="266"/>
      <c r="QTQ153" s="266"/>
      <c r="QTR153" s="266"/>
      <c r="QTS153" s="266"/>
      <c r="QTT153" s="266"/>
      <c r="QTU153" s="266"/>
      <c r="QTV153" s="266"/>
      <c r="QTW153" s="266"/>
      <c r="QTX153" s="266"/>
      <c r="QTY153" s="266"/>
      <c r="QTZ153" s="266"/>
      <c r="QUA153" s="266"/>
      <c r="QUB153" s="266"/>
      <c r="QUC153" s="266"/>
      <c r="QUD153" s="266"/>
      <c r="QUE153" s="266"/>
      <c r="QUF153" s="266"/>
      <c r="QUG153" s="266"/>
      <c r="QUH153" s="266"/>
      <c r="QUI153" s="266"/>
      <c r="QUJ153" s="266"/>
      <c r="QUK153" s="266"/>
      <c r="QUL153" s="266"/>
      <c r="QUM153" s="266"/>
      <c r="QUN153" s="266"/>
      <c r="QUO153" s="266"/>
      <c r="QUP153" s="266"/>
      <c r="QUQ153" s="266"/>
      <c r="QUR153" s="266"/>
      <c r="QUS153" s="266"/>
      <c r="QUT153" s="266"/>
      <c r="QUU153" s="266"/>
      <c r="QUV153" s="266"/>
      <c r="QUW153" s="266"/>
      <c r="QUX153" s="266"/>
      <c r="QUY153" s="266"/>
      <c r="QUZ153" s="266"/>
      <c r="QVA153" s="266"/>
      <c r="QVB153" s="266"/>
      <c r="QVC153" s="266"/>
      <c r="QVD153" s="266"/>
      <c r="QVE153" s="266"/>
      <c r="QVF153" s="266"/>
      <c r="QVG153" s="266"/>
      <c r="QVH153" s="266"/>
      <c r="QVI153" s="266"/>
      <c r="QVJ153" s="266"/>
      <c r="QVK153" s="266"/>
      <c r="QVL153" s="266"/>
      <c r="QVM153" s="266"/>
      <c r="QVN153" s="266"/>
      <c r="QVO153" s="266"/>
      <c r="QVP153" s="266"/>
      <c r="QVQ153" s="266"/>
      <c r="QVR153" s="266"/>
      <c r="QVS153" s="266"/>
      <c r="QVT153" s="266"/>
      <c r="QVU153" s="266"/>
      <c r="QVV153" s="266"/>
      <c r="QVW153" s="266"/>
      <c r="QVX153" s="266"/>
      <c r="QVY153" s="266"/>
      <c r="QVZ153" s="266"/>
      <c r="QWA153" s="266"/>
      <c r="QWB153" s="266"/>
      <c r="QWC153" s="266"/>
      <c r="QWD153" s="266"/>
      <c r="QWE153" s="266"/>
      <c r="QWF153" s="266"/>
      <c r="QWG153" s="266"/>
      <c r="QWH153" s="266"/>
      <c r="QWI153" s="266"/>
      <c r="QWJ153" s="266"/>
      <c r="QWK153" s="266"/>
      <c r="QWL153" s="266"/>
      <c r="QWM153" s="266"/>
      <c r="QWN153" s="266"/>
      <c r="QWO153" s="266"/>
      <c r="QWP153" s="266"/>
      <c r="QWQ153" s="266"/>
      <c r="QWR153" s="266"/>
      <c r="QWS153" s="266"/>
      <c r="QWT153" s="266"/>
      <c r="QWU153" s="266"/>
      <c r="QWV153" s="266"/>
      <c r="QWW153" s="266"/>
      <c r="QWX153" s="266"/>
      <c r="QWY153" s="266"/>
      <c r="QWZ153" s="266"/>
      <c r="QXA153" s="266"/>
      <c r="QXB153" s="266"/>
      <c r="QXC153" s="266"/>
      <c r="QXD153" s="266"/>
      <c r="QXE153" s="266"/>
      <c r="QXF153" s="266"/>
      <c r="QXG153" s="266"/>
      <c r="QXH153" s="266"/>
      <c r="QXI153" s="266"/>
      <c r="QXJ153" s="266"/>
      <c r="QXK153" s="266"/>
      <c r="QXL153" s="266"/>
      <c r="QXM153" s="266"/>
      <c r="QXN153" s="266"/>
      <c r="QXO153" s="266"/>
      <c r="QXP153" s="266"/>
      <c r="QXQ153" s="266"/>
      <c r="QXR153" s="266"/>
      <c r="QXS153" s="266"/>
      <c r="QXT153" s="266"/>
      <c r="QXU153" s="266"/>
      <c r="QXV153" s="266"/>
      <c r="QXW153" s="266"/>
      <c r="QXX153" s="266"/>
      <c r="QXY153" s="266"/>
      <c r="QXZ153" s="266"/>
      <c r="QYA153" s="266"/>
      <c r="QYB153" s="266"/>
      <c r="QYC153" s="266"/>
      <c r="QYD153" s="266"/>
      <c r="QYE153" s="266"/>
      <c r="QYF153" s="266"/>
      <c r="QYG153" s="266"/>
      <c r="QYH153" s="266"/>
      <c r="QYI153" s="266"/>
      <c r="QYJ153" s="266"/>
      <c r="QYK153" s="266"/>
      <c r="QYL153" s="266"/>
      <c r="QYM153" s="266"/>
      <c r="QYN153" s="266"/>
      <c r="QYO153" s="266"/>
      <c r="QYP153" s="266"/>
      <c r="QYQ153" s="266"/>
      <c r="QYR153" s="266"/>
      <c r="QYS153" s="266"/>
      <c r="QYT153" s="266"/>
      <c r="QYU153" s="266"/>
      <c r="QYV153" s="266"/>
      <c r="QYW153" s="266"/>
      <c r="QYX153" s="266"/>
      <c r="QYY153" s="266"/>
      <c r="QYZ153" s="266"/>
      <c r="QZA153" s="266"/>
      <c r="QZB153" s="266"/>
      <c r="QZC153" s="266"/>
      <c r="QZD153" s="266"/>
      <c r="QZE153" s="266"/>
      <c r="QZF153" s="266"/>
      <c r="QZG153" s="266"/>
      <c r="QZH153" s="266"/>
      <c r="QZI153" s="266"/>
      <c r="QZJ153" s="266"/>
      <c r="QZK153" s="266"/>
      <c r="QZL153" s="266"/>
      <c r="QZM153" s="266"/>
      <c r="QZN153" s="266"/>
      <c r="QZO153" s="266"/>
      <c r="QZP153" s="266"/>
      <c r="QZQ153" s="266"/>
      <c r="QZR153" s="266"/>
      <c r="QZS153" s="266"/>
      <c r="QZT153" s="266"/>
      <c r="QZU153" s="266"/>
      <c r="QZV153" s="266"/>
      <c r="QZW153" s="266"/>
      <c r="QZX153" s="266"/>
      <c r="QZY153" s="266"/>
      <c r="QZZ153" s="266"/>
      <c r="RAA153" s="266"/>
      <c r="RAB153" s="266"/>
      <c r="RAC153" s="266"/>
      <c r="RAD153" s="266"/>
      <c r="RAE153" s="266"/>
      <c r="RAF153" s="266"/>
      <c r="RAG153" s="266"/>
      <c r="RAH153" s="266"/>
      <c r="RAI153" s="266"/>
      <c r="RAJ153" s="266"/>
      <c r="RAK153" s="266"/>
      <c r="RAL153" s="266"/>
      <c r="RAM153" s="266"/>
      <c r="RAN153" s="266"/>
      <c r="RAO153" s="266"/>
      <c r="RAP153" s="266"/>
      <c r="RAQ153" s="266"/>
      <c r="RAR153" s="266"/>
      <c r="RAS153" s="266"/>
      <c r="RAT153" s="266"/>
      <c r="RAU153" s="266"/>
      <c r="RAV153" s="266"/>
      <c r="RAW153" s="266"/>
      <c r="RAX153" s="266"/>
      <c r="RAY153" s="266"/>
      <c r="RAZ153" s="266"/>
      <c r="RBA153" s="266"/>
      <c r="RBB153" s="266"/>
      <c r="RBC153" s="266"/>
      <c r="RBD153" s="266"/>
      <c r="RBE153" s="266"/>
      <c r="RBF153" s="266"/>
      <c r="RBG153" s="266"/>
      <c r="RBH153" s="266"/>
      <c r="RBI153" s="266"/>
      <c r="RBJ153" s="266"/>
      <c r="RBK153" s="266"/>
      <c r="RBL153" s="266"/>
      <c r="RBM153" s="266"/>
      <c r="RBN153" s="266"/>
      <c r="RBO153" s="266"/>
      <c r="RBP153" s="266"/>
      <c r="RBQ153" s="266"/>
      <c r="RBR153" s="266"/>
      <c r="RBS153" s="266"/>
      <c r="RBT153" s="266"/>
      <c r="RBU153" s="266"/>
      <c r="RBV153" s="266"/>
      <c r="RBW153" s="266"/>
      <c r="RBX153" s="266"/>
      <c r="RBY153" s="266"/>
      <c r="RBZ153" s="266"/>
      <c r="RCA153" s="266"/>
      <c r="RCB153" s="266"/>
      <c r="RCC153" s="266"/>
      <c r="RCD153" s="266"/>
      <c r="RCE153" s="266"/>
      <c r="RCF153" s="266"/>
      <c r="RCG153" s="266"/>
      <c r="RCH153" s="266"/>
      <c r="RCI153" s="266"/>
      <c r="RCJ153" s="266"/>
      <c r="RCK153" s="266"/>
      <c r="RCL153" s="266"/>
      <c r="RCM153" s="266"/>
      <c r="RCN153" s="266"/>
      <c r="RCO153" s="266"/>
      <c r="RCP153" s="266"/>
      <c r="RCQ153" s="266"/>
      <c r="RCR153" s="266"/>
      <c r="RCS153" s="266"/>
      <c r="RCT153" s="266"/>
      <c r="RCU153" s="266"/>
      <c r="RCV153" s="266"/>
      <c r="RCW153" s="266"/>
      <c r="RCX153" s="266"/>
      <c r="RCY153" s="266"/>
      <c r="RCZ153" s="266"/>
      <c r="RDA153" s="266"/>
      <c r="RDB153" s="266"/>
      <c r="RDC153" s="266"/>
      <c r="RDD153" s="266"/>
      <c r="RDE153" s="266"/>
      <c r="RDF153" s="266"/>
      <c r="RDG153" s="266"/>
      <c r="RDH153" s="266"/>
      <c r="RDI153" s="266"/>
      <c r="RDJ153" s="266"/>
      <c r="RDK153" s="266"/>
      <c r="RDL153" s="266"/>
      <c r="RDM153" s="266"/>
      <c r="RDN153" s="266"/>
      <c r="RDO153" s="266"/>
      <c r="RDP153" s="266"/>
      <c r="RDQ153" s="266"/>
      <c r="RDR153" s="266"/>
      <c r="RDS153" s="266"/>
      <c r="RDT153" s="266"/>
      <c r="RDU153" s="266"/>
      <c r="RDV153" s="266"/>
      <c r="RDW153" s="266"/>
      <c r="RDX153" s="266"/>
      <c r="RDY153" s="266"/>
      <c r="RDZ153" s="266"/>
      <c r="REA153" s="266"/>
      <c r="REB153" s="266"/>
      <c r="REC153" s="266"/>
      <c r="RED153" s="266"/>
      <c r="REE153" s="266"/>
      <c r="REF153" s="266"/>
      <c r="REG153" s="266"/>
      <c r="REH153" s="266"/>
      <c r="REI153" s="266"/>
      <c r="REJ153" s="266"/>
      <c r="REK153" s="266"/>
      <c r="REL153" s="266"/>
      <c r="REM153" s="266"/>
      <c r="REN153" s="266"/>
      <c r="REO153" s="266"/>
      <c r="REP153" s="266"/>
      <c r="REQ153" s="266"/>
      <c r="RER153" s="266"/>
      <c r="RES153" s="266"/>
      <c r="RET153" s="266"/>
      <c r="REU153" s="266"/>
      <c r="REV153" s="266"/>
      <c r="REW153" s="266"/>
      <c r="REX153" s="266"/>
      <c r="REY153" s="266"/>
      <c r="REZ153" s="266"/>
      <c r="RFA153" s="266"/>
      <c r="RFB153" s="266"/>
      <c r="RFC153" s="266"/>
      <c r="RFD153" s="266"/>
      <c r="RFE153" s="266"/>
      <c r="RFF153" s="266"/>
      <c r="RFG153" s="266"/>
      <c r="RFH153" s="266"/>
      <c r="RFI153" s="266"/>
      <c r="RFJ153" s="266"/>
      <c r="RFK153" s="266"/>
      <c r="RFL153" s="266"/>
      <c r="RFM153" s="266"/>
      <c r="RFN153" s="266"/>
      <c r="RFO153" s="266"/>
      <c r="RFP153" s="266"/>
      <c r="RFQ153" s="266"/>
      <c r="RFR153" s="266"/>
      <c r="RFS153" s="266"/>
      <c r="RFT153" s="266"/>
      <c r="RFU153" s="266"/>
      <c r="RFV153" s="266"/>
      <c r="RFW153" s="266"/>
      <c r="RFX153" s="266"/>
      <c r="RFY153" s="266"/>
      <c r="RFZ153" s="266"/>
      <c r="RGA153" s="266"/>
      <c r="RGB153" s="266"/>
      <c r="RGC153" s="266"/>
      <c r="RGD153" s="266"/>
      <c r="RGE153" s="266"/>
      <c r="RGF153" s="266"/>
      <c r="RGG153" s="266"/>
      <c r="RGH153" s="266"/>
      <c r="RGI153" s="266"/>
      <c r="RGJ153" s="266"/>
      <c r="RGK153" s="266"/>
      <c r="RGL153" s="266"/>
      <c r="RGM153" s="266"/>
      <c r="RGN153" s="266"/>
      <c r="RGO153" s="266"/>
      <c r="RGP153" s="266"/>
      <c r="RGQ153" s="266"/>
      <c r="RGR153" s="266"/>
      <c r="RGS153" s="266"/>
      <c r="RGT153" s="266"/>
      <c r="RGU153" s="266"/>
      <c r="RGV153" s="266"/>
      <c r="RGW153" s="266"/>
      <c r="RGX153" s="266"/>
      <c r="RGY153" s="266"/>
      <c r="RGZ153" s="266"/>
      <c r="RHA153" s="266"/>
      <c r="RHB153" s="266"/>
      <c r="RHC153" s="266"/>
      <c r="RHD153" s="266"/>
      <c r="RHE153" s="266"/>
      <c r="RHF153" s="266"/>
      <c r="RHG153" s="266"/>
      <c r="RHH153" s="266"/>
      <c r="RHI153" s="266"/>
      <c r="RHJ153" s="266"/>
      <c r="RHK153" s="266"/>
      <c r="RHL153" s="266"/>
      <c r="RHM153" s="266"/>
      <c r="RHN153" s="266"/>
      <c r="RHO153" s="266"/>
      <c r="RHP153" s="266"/>
      <c r="RHQ153" s="266"/>
      <c r="RHR153" s="266"/>
      <c r="RHS153" s="266"/>
      <c r="RHT153" s="266"/>
      <c r="RHU153" s="266"/>
      <c r="RHV153" s="266"/>
      <c r="RHW153" s="266"/>
      <c r="RHX153" s="266"/>
      <c r="RHY153" s="266"/>
      <c r="RHZ153" s="266"/>
      <c r="RIA153" s="266"/>
      <c r="RIB153" s="266"/>
      <c r="RIC153" s="266"/>
      <c r="RID153" s="266"/>
      <c r="RIE153" s="266"/>
      <c r="RIF153" s="266"/>
      <c r="RIG153" s="266"/>
      <c r="RIH153" s="266"/>
      <c r="RII153" s="266"/>
      <c r="RIJ153" s="266"/>
      <c r="RIK153" s="266"/>
      <c r="RIL153" s="266"/>
      <c r="RIM153" s="266"/>
      <c r="RIN153" s="266"/>
      <c r="RIO153" s="266"/>
      <c r="RIP153" s="266"/>
      <c r="RIQ153" s="266"/>
      <c r="RIR153" s="266"/>
      <c r="RIS153" s="266"/>
      <c r="RIT153" s="266"/>
      <c r="RIU153" s="266"/>
      <c r="RIV153" s="266"/>
      <c r="RIW153" s="266"/>
      <c r="RIX153" s="266"/>
      <c r="RIY153" s="266"/>
      <c r="RIZ153" s="266"/>
      <c r="RJA153" s="266"/>
      <c r="RJB153" s="266"/>
      <c r="RJC153" s="266"/>
      <c r="RJD153" s="266"/>
      <c r="RJE153" s="266"/>
      <c r="RJF153" s="266"/>
      <c r="RJG153" s="266"/>
      <c r="RJH153" s="266"/>
      <c r="RJI153" s="266"/>
      <c r="RJJ153" s="266"/>
      <c r="RJK153" s="266"/>
      <c r="RJL153" s="266"/>
      <c r="RJM153" s="266"/>
      <c r="RJN153" s="266"/>
      <c r="RJO153" s="266"/>
      <c r="RJP153" s="266"/>
      <c r="RJQ153" s="266"/>
      <c r="RJR153" s="266"/>
      <c r="RJS153" s="266"/>
      <c r="RJT153" s="266"/>
      <c r="RJU153" s="266"/>
      <c r="RJV153" s="266"/>
      <c r="RJW153" s="266"/>
      <c r="RJX153" s="266"/>
      <c r="RJY153" s="266"/>
      <c r="RJZ153" s="266"/>
      <c r="RKA153" s="266"/>
      <c r="RKB153" s="266"/>
      <c r="RKC153" s="266"/>
      <c r="RKD153" s="266"/>
      <c r="RKE153" s="266"/>
      <c r="RKF153" s="266"/>
      <c r="RKG153" s="266"/>
      <c r="RKH153" s="266"/>
      <c r="RKI153" s="266"/>
      <c r="RKJ153" s="266"/>
      <c r="RKK153" s="266"/>
      <c r="RKL153" s="266"/>
      <c r="RKM153" s="266"/>
      <c r="RKN153" s="266"/>
      <c r="RKO153" s="266"/>
      <c r="RKP153" s="266"/>
      <c r="RKQ153" s="266"/>
      <c r="RKR153" s="266"/>
      <c r="RKS153" s="266"/>
      <c r="RKT153" s="266"/>
      <c r="RKU153" s="266"/>
      <c r="RKV153" s="266"/>
      <c r="RKW153" s="266"/>
      <c r="RKX153" s="266"/>
      <c r="RKY153" s="266"/>
      <c r="RKZ153" s="266"/>
      <c r="RLA153" s="266"/>
      <c r="RLB153" s="266"/>
      <c r="RLC153" s="266"/>
      <c r="RLD153" s="266"/>
      <c r="RLE153" s="266"/>
      <c r="RLF153" s="266"/>
      <c r="RLG153" s="266"/>
      <c r="RLH153" s="266"/>
      <c r="RLI153" s="266"/>
      <c r="RLJ153" s="266"/>
      <c r="RLK153" s="266"/>
      <c r="RLL153" s="266"/>
      <c r="RLM153" s="266"/>
      <c r="RLN153" s="266"/>
      <c r="RLO153" s="266"/>
      <c r="RLP153" s="266"/>
      <c r="RLQ153" s="266"/>
      <c r="RLR153" s="266"/>
      <c r="RLS153" s="266"/>
      <c r="RLT153" s="266"/>
      <c r="RLU153" s="266"/>
      <c r="RLV153" s="266"/>
      <c r="RLW153" s="266"/>
      <c r="RLX153" s="266"/>
      <c r="RLY153" s="266"/>
      <c r="RLZ153" s="266"/>
      <c r="RMA153" s="266"/>
      <c r="RMB153" s="266"/>
      <c r="RMC153" s="266"/>
      <c r="RMD153" s="266"/>
      <c r="RME153" s="266"/>
      <c r="RMF153" s="266"/>
      <c r="RMG153" s="266"/>
      <c r="RMH153" s="266"/>
      <c r="RMI153" s="266"/>
      <c r="RMJ153" s="266"/>
      <c r="RMK153" s="266"/>
      <c r="RML153" s="266"/>
      <c r="RMM153" s="266"/>
      <c r="RMN153" s="266"/>
      <c r="RMO153" s="266"/>
      <c r="RMP153" s="266"/>
      <c r="RMQ153" s="266"/>
      <c r="RMR153" s="266"/>
      <c r="RMS153" s="266"/>
      <c r="RMT153" s="266"/>
      <c r="RMU153" s="266"/>
      <c r="RMV153" s="266"/>
      <c r="RMW153" s="266"/>
      <c r="RMX153" s="266"/>
      <c r="RMY153" s="266"/>
      <c r="RMZ153" s="266"/>
      <c r="RNA153" s="266"/>
      <c r="RNB153" s="266"/>
      <c r="RNC153" s="266"/>
      <c r="RND153" s="266"/>
      <c r="RNE153" s="266"/>
      <c r="RNF153" s="266"/>
      <c r="RNG153" s="266"/>
      <c r="RNH153" s="266"/>
      <c r="RNI153" s="266"/>
      <c r="RNJ153" s="266"/>
      <c r="RNK153" s="266"/>
      <c r="RNL153" s="266"/>
      <c r="RNM153" s="266"/>
      <c r="RNN153" s="266"/>
      <c r="RNO153" s="266"/>
      <c r="RNP153" s="266"/>
      <c r="RNQ153" s="266"/>
      <c r="RNR153" s="266"/>
      <c r="RNS153" s="266"/>
      <c r="RNT153" s="266"/>
      <c r="RNU153" s="266"/>
      <c r="RNV153" s="266"/>
      <c r="RNW153" s="266"/>
      <c r="RNX153" s="266"/>
      <c r="RNY153" s="266"/>
      <c r="RNZ153" s="266"/>
      <c r="ROA153" s="266"/>
      <c r="ROB153" s="266"/>
      <c r="ROC153" s="266"/>
      <c r="ROD153" s="266"/>
      <c r="ROE153" s="266"/>
      <c r="ROF153" s="266"/>
      <c r="ROG153" s="266"/>
      <c r="ROH153" s="266"/>
      <c r="ROI153" s="266"/>
      <c r="ROJ153" s="266"/>
      <c r="ROK153" s="266"/>
      <c r="ROL153" s="266"/>
      <c r="ROM153" s="266"/>
      <c r="RON153" s="266"/>
      <c r="ROO153" s="266"/>
      <c r="ROP153" s="266"/>
      <c r="ROQ153" s="266"/>
      <c r="ROR153" s="266"/>
      <c r="ROS153" s="266"/>
      <c r="ROT153" s="266"/>
      <c r="ROU153" s="266"/>
      <c r="ROV153" s="266"/>
      <c r="ROW153" s="266"/>
      <c r="ROX153" s="266"/>
      <c r="ROY153" s="266"/>
      <c r="ROZ153" s="266"/>
      <c r="RPA153" s="266"/>
      <c r="RPB153" s="266"/>
      <c r="RPC153" s="266"/>
      <c r="RPD153" s="266"/>
      <c r="RPE153" s="266"/>
      <c r="RPF153" s="266"/>
      <c r="RPG153" s="266"/>
      <c r="RPH153" s="266"/>
      <c r="RPI153" s="266"/>
      <c r="RPJ153" s="266"/>
      <c r="RPK153" s="266"/>
      <c r="RPL153" s="266"/>
      <c r="RPM153" s="266"/>
      <c r="RPN153" s="266"/>
      <c r="RPO153" s="266"/>
      <c r="RPP153" s="266"/>
      <c r="RPQ153" s="266"/>
      <c r="RPR153" s="266"/>
      <c r="RPS153" s="266"/>
      <c r="RPT153" s="266"/>
      <c r="RPU153" s="266"/>
      <c r="RPV153" s="266"/>
      <c r="RPW153" s="266"/>
      <c r="RPX153" s="266"/>
      <c r="RPY153" s="266"/>
      <c r="RPZ153" s="266"/>
      <c r="RQA153" s="266"/>
      <c r="RQB153" s="266"/>
      <c r="RQC153" s="266"/>
      <c r="RQD153" s="266"/>
      <c r="RQE153" s="266"/>
      <c r="RQF153" s="266"/>
      <c r="RQG153" s="266"/>
      <c r="RQH153" s="266"/>
      <c r="RQI153" s="266"/>
      <c r="RQJ153" s="266"/>
      <c r="RQK153" s="266"/>
      <c r="RQL153" s="266"/>
      <c r="RQM153" s="266"/>
      <c r="RQN153" s="266"/>
      <c r="RQO153" s="266"/>
      <c r="RQP153" s="266"/>
      <c r="RQQ153" s="266"/>
      <c r="RQR153" s="266"/>
      <c r="RQS153" s="266"/>
      <c r="RQT153" s="266"/>
      <c r="RQU153" s="266"/>
      <c r="RQV153" s="266"/>
      <c r="RQW153" s="266"/>
      <c r="RQX153" s="266"/>
      <c r="RQY153" s="266"/>
      <c r="RQZ153" s="266"/>
      <c r="RRA153" s="266"/>
      <c r="RRB153" s="266"/>
      <c r="RRC153" s="266"/>
      <c r="RRD153" s="266"/>
      <c r="RRE153" s="266"/>
      <c r="RRF153" s="266"/>
      <c r="RRG153" s="266"/>
      <c r="RRH153" s="266"/>
      <c r="RRI153" s="266"/>
      <c r="RRJ153" s="266"/>
      <c r="RRK153" s="266"/>
      <c r="RRL153" s="266"/>
      <c r="RRM153" s="266"/>
      <c r="RRN153" s="266"/>
      <c r="RRO153" s="266"/>
      <c r="RRP153" s="266"/>
      <c r="RRQ153" s="266"/>
      <c r="RRR153" s="266"/>
      <c r="RRS153" s="266"/>
      <c r="RRT153" s="266"/>
      <c r="RRU153" s="266"/>
      <c r="RRV153" s="266"/>
      <c r="RRW153" s="266"/>
      <c r="RRX153" s="266"/>
      <c r="RRY153" s="266"/>
      <c r="RRZ153" s="266"/>
      <c r="RSA153" s="266"/>
      <c r="RSB153" s="266"/>
      <c r="RSC153" s="266"/>
      <c r="RSD153" s="266"/>
      <c r="RSE153" s="266"/>
      <c r="RSF153" s="266"/>
      <c r="RSG153" s="266"/>
      <c r="RSH153" s="266"/>
      <c r="RSI153" s="266"/>
      <c r="RSJ153" s="266"/>
      <c r="RSK153" s="266"/>
      <c r="RSL153" s="266"/>
      <c r="RSM153" s="266"/>
      <c r="RSN153" s="266"/>
      <c r="RSO153" s="266"/>
      <c r="RSP153" s="266"/>
      <c r="RSQ153" s="266"/>
      <c r="RSR153" s="266"/>
      <c r="RSS153" s="266"/>
      <c r="RST153" s="266"/>
      <c r="RSU153" s="266"/>
      <c r="RSV153" s="266"/>
      <c r="RSW153" s="266"/>
      <c r="RSX153" s="266"/>
      <c r="RSY153" s="266"/>
      <c r="RSZ153" s="266"/>
      <c r="RTA153" s="266"/>
      <c r="RTB153" s="266"/>
      <c r="RTC153" s="266"/>
      <c r="RTD153" s="266"/>
      <c r="RTE153" s="266"/>
      <c r="RTF153" s="266"/>
      <c r="RTG153" s="266"/>
      <c r="RTH153" s="266"/>
      <c r="RTI153" s="266"/>
      <c r="RTJ153" s="266"/>
      <c r="RTK153" s="266"/>
      <c r="RTL153" s="266"/>
      <c r="RTM153" s="266"/>
      <c r="RTN153" s="266"/>
      <c r="RTO153" s="266"/>
      <c r="RTP153" s="266"/>
      <c r="RTQ153" s="266"/>
      <c r="RTR153" s="266"/>
      <c r="RTS153" s="266"/>
      <c r="RTT153" s="266"/>
      <c r="RTU153" s="266"/>
      <c r="RTV153" s="266"/>
      <c r="RTW153" s="266"/>
      <c r="RTX153" s="266"/>
      <c r="RTY153" s="266"/>
      <c r="RTZ153" s="266"/>
      <c r="RUA153" s="266"/>
      <c r="RUB153" s="266"/>
      <c r="RUC153" s="266"/>
      <c r="RUD153" s="266"/>
      <c r="RUE153" s="266"/>
      <c r="RUF153" s="266"/>
      <c r="RUG153" s="266"/>
      <c r="RUH153" s="266"/>
      <c r="RUI153" s="266"/>
      <c r="RUJ153" s="266"/>
      <c r="RUK153" s="266"/>
      <c r="RUL153" s="266"/>
      <c r="RUM153" s="266"/>
      <c r="RUN153" s="266"/>
      <c r="RUO153" s="266"/>
      <c r="RUP153" s="266"/>
      <c r="RUQ153" s="266"/>
      <c r="RUR153" s="266"/>
      <c r="RUS153" s="266"/>
      <c r="RUT153" s="266"/>
      <c r="RUU153" s="266"/>
      <c r="RUV153" s="266"/>
      <c r="RUW153" s="266"/>
      <c r="RUX153" s="266"/>
      <c r="RUY153" s="266"/>
      <c r="RUZ153" s="266"/>
      <c r="RVA153" s="266"/>
      <c r="RVB153" s="266"/>
      <c r="RVC153" s="266"/>
      <c r="RVD153" s="266"/>
      <c r="RVE153" s="266"/>
      <c r="RVF153" s="266"/>
      <c r="RVG153" s="266"/>
      <c r="RVH153" s="266"/>
      <c r="RVI153" s="266"/>
      <c r="RVJ153" s="266"/>
      <c r="RVK153" s="266"/>
      <c r="RVL153" s="266"/>
      <c r="RVM153" s="266"/>
      <c r="RVN153" s="266"/>
      <c r="RVO153" s="266"/>
      <c r="RVP153" s="266"/>
      <c r="RVQ153" s="266"/>
      <c r="RVR153" s="266"/>
      <c r="RVS153" s="266"/>
      <c r="RVT153" s="266"/>
      <c r="RVU153" s="266"/>
      <c r="RVV153" s="266"/>
      <c r="RVW153" s="266"/>
      <c r="RVX153" s="266"/>
      <c r="RVY153" s="266"/>
      <c r="RVZ153" s="266"/>
      <c r="RWA153" s="266"/>
      <c r="RWB153" s="266"/>
      <c r="RWC153" s="266"/>
      <c r="RWD153" s="266"/>
      <c r="RWE153" s="266"/>
      <c r="RWF153" s="266"/>
      <c r="RWG153" s="266"/>
      <c r="RWH153" s="266"/>
      <c r="RWI153" s="266"/>
      <c r="RWJ153" s="266"/>
      <c r="RWK153" s="266"/>
      <c r="RWL153" s="266"/>
      <c r="RWM153" s="266"/>
      <c r="RWN153" s="266"/>
      <c r="RWO153" s="266"/>
      <c r="RWP153" s="266"/>
      <c r="RWQ153" s="266"/>
      <c r="RWR153" s="266"/>
      <c r="RWS153" s="266"/>
      <c r="RWT153" s="266"/>
      <c r="RWU153" s="266"/>
      <c r="RWV153" s="266"/>
      <c r="RWW153" s="266"/>
      <c r="RWX153" s="266"/>
      <c r="RWY153" s="266"/>
      <c r="RWZ153" s="266"/>
      <c r="RXA153" s="266"/>
      <c r="RXB153" s="266"/>
      <c r="RXC153" s="266"/>
      <c r="RXD153" s="266"/>
      <c r="RXE153" s="266"/>
      <c r="RXF153" s="266"/>
      <c r="RXG153" s="266"/>
      <c r="RXH153" s="266"/>
      <c r="RXI153" s="266"/>
      <c r="RXJ153" s="266"/>
      <c r="RXK153" s="266"/>
      <c r="RXL153" s="266"/>
      <c r="RXM153" s="266"/>
      <c r="RXN153" s="266"/>
      <c r="RXO153" s="266"/>
      <c r="RXP153" s="266"/>
      <c r="RXQ153" s="266"/>
      <c r="RXR153" s="266"/>
      <c r="RXS153" s="266"/>
      <c r="RXT153" s="266"/>
      <c r="RXU153" s="266"/>
      <c r="RXV153" s="266"/>
      <c r="RXW153" s="266"/>
      <c r="RXX153" s="266"/>
      <c r="RXY153" s="266"/>
      <c r="RXZ153" s="266"/>
      <c r="RYA153" s="266"/>
      <c r="RYB153" s="266"/>
      <c r="RYC153" s="266"/>
      <c r="RYD153" s="266"/>
      <c r="RYE153" s="266"/>
      <c r="RYF153" s="266"/>
      <c r="RYG153" s="266"/>
      <c r="RYH153" s="266"/>
      <c r="RYI153" s="266"/>
      <c r="RYJ153" s="266"/>
      <c r="RYK153" s="266"/>
      <c r="RYL153" s="266"/>
      <c r="RYM153" s="266"/>
      <c r="RYN153" s="266"/>
      <c r="RYO153" s="266"/>
      <c r="RYP153" s="266"/>
      <c r="RYQ153" s="266"/>
      <c r="RYR153" s="266"/>
      <c r="RYS153" s="266"/>
      <c r="RYT153" s="266"/>
      <c r="RYU153" s="266"/>
      <c r="RYV153" s="266"/>
      <c r="RYW153" s="266"/>
      <c r="RYX153" s="266"/>
      <c r="RYY153" s="266"/>
      <c r="RYZ153" s="266"/>
      <c r="RZA153" s="266"/>
      <c r="RZB153" s="266"/>
      <c r="RZC153" s="266"/>
      <c r="RZD153" s="266"/>
      <c r="RZE153" s="266"/>
      <c r="RZF153" s="266"/>
      <c r="RZG153" s="266"/>
      <c r="RZH153" s="266"/>
      <c r="RZI153" s="266"/>
      <c r="RZJ153" s="266"/>
      <c r="RZK153" s="266"/>
      <c r="RZL153" s="266"/>
      <c r="RZM153" s="266"/>
      <c r="RZN153" s="266"/>
      <c r="RZO153" s="266"/>
      <c r="RZP153" s="266"/>
      <c r="RZQ153" s="266"/>
      <c r="RZR153" s="266"/>
      <c r="RZS153" s="266"/>
      <c r="RZT153" s="266"/>
      <c r="RZU153" s="266"/>
      <c r="RZV153" s="266"/>
      <c r="RZW153" s="266"/>
      <c r="RZX153" s="266"/>
      <c r="RZY153" s="266"/>
      <c r="RZZ153" s="266"/>
      <c r="SAA153" s="266"/>
      <c r="SAB153" s="266"/>
      <c r="SAC153" s="266"/>
      <c r="SAD153" s="266"/>
      <c r="SAE153" s="266"/>
      <c r="SAF153" s="266"/>
      <c r="SAG153" s="266"/>
      <c r="SAH153" s="266"/>
      <c r="SAI153" s="266"/>
      <c r="SAJ153" s="266"/>
      <c r="SAK153" s="266"/>
      <c r="SAL153" s="266"/>
      <c r="SAM153" s="266"/>
      <c r="SAN153" s="266"/>
      <c r="SAO153" s="266"/>
      <c r="SAP153" s="266"/>
      <c r="SAQ153" s="266"/>
      <c r="SAR153" s="266"/>
      <c r="SAS153" s="266"/>
      <c r="SAT153" s="266"/>
      <c r="SAU153" s="266"/>
      <c r="SAV153" s="266"/>
      <c r="SAW153" s="266"/>
      <c r="SAX153" s="266"/>
      <c r="SAY153" s="266"/>
      <c r="SAZ153" s="266"/>
      <c r="SBA153" s="266"/>
      <c r="SBB153" s="266"/>
      <c r="SBC153" s="266"/>
      <c r="SBD153" s="266"/>
      <c r="SBE153" s="266"/>
      <c r="SBF153" s="266"/>
      <c r="SBG153" s="266"/>
      <c r="SBH153" s="266"/>
      <c r="SBI153" s="266"/>
      <c r="SBJ153" s="266"/>
      <c r="SBK153" s="266"/>
      <c r="SBL153" s="266"/>
      <c r="SBM153" s="266"/>
      <c r="SBN153" s="266"/>
      <c r="SBO153" s="266"/>
      <c r="SBP153" s="266"/>
      <c r="SBQ153" s="266"/>
      <c r="SBR153" s="266"/>
      <c r="SBS153" s="266"/>
      <c r="SBT153" s="266"/>
      <c r="SBU153" s="266"/>
      <c r="SBV153" s="266"/>
      <c r="SBW153" s="266"/>
      <c r="SBX153" s="266"/>
      <c r="SBY153" s="266"/>
      <c r="SBZ153" s="266"/>
      <c r="SCA153" s="266"/>
      <c r="SCB153" s="266"/>
      <c r="SCC153" s="266"/>
      <c r="SCD153" s="266"/>
      <c r="SCE153" s="266"/>
      <c r="SCF153" s="266"/>
      <c r="SCG153" s="266"/>
      <c r="SCH153" s="266"/>
      <c r="SCI153" s="266"/>
      <c r="SCJ153" s="266"/>
      <c r="SCK153" s="266"/>
      <c r="SCL153" s="266"/>
      <c r="SCM153" s="266"/>
      <c r="SCN153" s="266"/>
      <c r="SCO153" s="266"/>
      <c r="SCP153" s="266"/>
      <c r="SCQ153" s="266"/>
      <c r="SCR153" s="266"/>
      <c r="SCS153" s="266"/>
      <c r="SCT153" s="266"/>
      <c r="SCU153" s="266"/>
      <c r="SCV153" s="266"/>
      <c r="SCW153" s="266"/>
      <c r="SCX153" s="266"/>
      <c r="SCY153" s="266"/>
      <c r="SCZ153" s="266"/>
      <c r="SDA153" s="266"/>
      <c r="SDB153" s="266"/>
      <c r="SDC153" s="266"/>
      <c r="SDD153" s="266"/>
      <c r="SDE153" s="266"/>
      <c r="SDF153" s="266"/>
      <c r="SDG153" s="266"/>
      <c r="SDH153" s="266"/>
      <c r="SDI153" s="266"/>
      <c r="SDJ153" s="266"/>
      <c r="SDK153" s="266"/>
      <c r="SDL153" s="266"/>
      <c r="SDM153" s="266"/>
      <c r="SDN153" s="266"/>
      <c r="SDO153" s="266"/>
      <c r="SDP153" s="266"/>
      <c r="SDQ153" s="266"/>
      <c r="SDR153" s="266"/>
      <c r="SDS153" s="266"/>
      <c r="SDT153" s="266"/>
      <c r="SDU153" s="266"/>
      <c r="SDV153" s="266"/>
      <c r="SDW153" s="266"/>
      <c r="SDX153" s="266"/>
      <c r="SDY153" s="266"/>
      <c r="SDZ153" s="266"/>
      <c r="SEA153" s="266"/>
      <c r="SEB153" s="266"/>
      <c r="SEC153" s="266"/>
      <c r="SED153" s="266"/>
      <c r="SEE153" s="266"/>
      <c r="SEF153" s="266"/>
      <c r="SEG153" s="266"/>
      <c r="SEH153" s="266"/>
      <c r="SEI153" s="266"/>
      <c r="SEJ153" s="266"/>
      <c r="SEK153" s="266"/>
      <c r="SEL153" s="266"/>
      <c r="SEM153" s="266"/>
      <c r="SEN153" s="266"/>
      <c r="SEO153" s="266"/>
      <c r="SEP153" s="266"/>
      <c r="SEQ153" s="266"/>
      <c r="SER153" s="266"/>
      <c r="SES153" s="266"/>
      <c r="SET153" s="266"/>
      <c r="SEU153" s="266"/>
      <c r="SEV153" s="266"/>
      <c r="SEW153" s="266"/>
      <c r="SEX153" s="266"/>
      <c r="SEY153" s="266"/>
      <c r="SEZ153" s="266"/>
      <c r="SFA153" s="266"/>
      <c r="SFB153" s="266"/>
      <c r="SFC153" s="266"/>
      <c r="SFD153" s="266"/>
      <c r="SFE153" s="266"/>
      <c r="SFF153" s="266"/>
      <c r="SFG153" s="266"/>
      <c r="SFH153" s="266"/>
      <c r="SFI153" s="266"/>
      <c r="SFJ153" s="266"/>
      <c r="SFK153" s="266"/>
      <c r="SFL153" s="266"/>
      <c r="SFM153" s="266"/>
      <c r="SFN153" s="266"/>
      <c r="SFO153" s="266"/>
      <c r="SFP153" s="266"/>
      <c r="SFQ153" s="266"/>
      <c r="SFR153" s="266"/>
      <c r="SFS153" s="266"/>
      <c r="SFT153" s="266"/>
      <c r="SFU153" s="266"/>
      <c r="SFV153" s="266"/>
      <c r="SFW153" s="266"/>
      <c r="SFX153" s="266"/>
      <c r="SFY153" s="266"/>
      <c r="SFZ153" s="266"/>
      <c r="SGA153" s="266"/>
      <c r="SGB153" s="266"/>
      <c r="SGC153" s="266"/>
      <c r="SGD153" s="266"/>
      <c r="SGE153" s="266"/>
      <c r="SGF153" s="266"/>
      <c r="SGG153" s="266"/>
      <c r="SGH153" s="266"/>
      <c r="SGI153" s="266"/>
      <c r="SGJ153" s="266"/>
      <c r="SGK153" s="266"/>
      <c r="SGL153" s="266"/>
      <c r="SGM153" s="266"/>
      <c r="SGN153" s="266"/>
      <c r="SGO153" s="266"/>
      <c r="SGP153" s="266"/>
      <c r="SGQ153" s="266"/>
      <c r="SGR153" s="266"/>
      <c r="SGS153" s="266"/>
      <c r="SGT153" s="266"/>
      <c r="SGU153" s="266"/>
      <c r="SGV153" s="266"/>
      <c r="SGW153" s="266"/>
      <c r="SGX153" s="266"/>
      <c r="SGY153" s="266"/>
      <c r="SGZ153" s="266"/>
      <c r="SHA153" s="266"/>
      <c r="SHB153" s="266"/>
      <c r="SHC153" s="266"/>
      <c r="SHD153" s="266"/>
      <c r="SHE153" s="266"/>
      <c r="SHF153" s="266"/>
      <c r="SHG153" s="266"/>
      <c r="SHH153" s="266"/>
      <c r="SHI153" s="266"/>
      <c r="SHJ153" s="266"/>
      <c r="SHK153" s="266"/>
      <c r="SHL153" s="266"/>
      <c r="SHM153" s="266"/>
      <c r="SHN153" s="266"/>
      <c r="SHO153" s="266"/>
      <c r="SHP153" s="266"/>
      <c r="SHQ153" s="266"/>
      <c r="SHR153" s="266"/>
      <c r="SHS153" s="266"/>
      <c r="SHT153" s="266"/>
      <c r="SHU153" s="266"/>
      <c r="SHV153" s="266"/>
      <c r="SHW153" s="266"/>
      <c r="SHX153" s="266"/>
      <c r="SHY153" s="266"/>
      <c r="SHZ153" s="266"/>
      <c r="SIA153" s="266"/>
      <c r="SIB153" s="266"/>
      <c r="SIC153" s="266"/>
      <c r="SID153" s="266"/>
      <c r="SIE153" s="266"/>
      <c r="SIF153" s="266"/>
      <c r="SIG153" s="266"/>
      <c r="SIH153" s="266"/>
      <c r="SII153" s="266"/>
      <c r="SIJ153" s="266"/>
      <c r="SIK153" s="266"/>
      <c r="SIL153" s="266"/>
      <c r="SIM153" s="266"/>
      <c r="SIN153" s="266"/>
      <c r="SIO153" s="266"/>
      <c r="SIP153" s="266"/>
      <c r="SIQ153" s="266"/>
      <c r="SIR153" s="266"/>
      <c r="SIS153" s="266"/>
      <c r="SIT153" s="266"/>
      <c r="SIU153" s="266"/>
      <c r="SIV153" s="266"/>
      <c r="SIW153" s="266"/>
      <c r="SIX153" s="266"/>
      <c r="SIY153" s="266"/>
      <c r="SIZ153" s="266"/>
      <c r="SJA153" s="266"/>
      <c r="SJB153" s="266"/>
      <c r="SJC153" s="266"/>
      <c r="SJD153" s="266"/>
      <c r="SJE153" s="266"/>
      <c r="SJF153" s="266"/>
      <c r="SJG153" s="266"/>
      <c r="SJH153" s="266"/>
      <c r="SJI153" s="266"/>
      <c r="SJJ153" s="266"/>
      <c r="SJK153" s="266"/>
      <c r="SJL153" s="266"/>
      <c r="SJM153" s="266"/>
      <c r="SJN153" s="266"/>
      <c r="SJO153" s="266"/>
      <c r="SJP153" s="266"/>
      <c r="SJQ153" s="266"/>
      <c r="SJR153" s="266"/>
      <c r="SJS153" s="266"/>
      <c r="SJT153" s="266"/>
      <c r="SJU153" s="266"/>
      <c r="SJV153" s="266"/>
      <c r="SJW153" s="266"/>
      <c r="SJX153" s="266"/>
      <c r="SJY153" s="266"/>
      <c r="SJZ153" s="266"/>
      <c r="SKA153" s="266"/>
      <c r="SKB153" s="266"/>
      <c r="SKC153" s="266"/>
      <c r="SKD153" s="266"/>
      <c r="SKE153" s="266"/>
      <c r="SKF153" s="266"/>
      <c r="SKG153" s="266"/>
      <c r="SKH153" s="266"/>
      <c r="SKI153" s="266"/>
      <c r="SKJ153" s="266"/>
      <c r="SKK153" s="266"/>
      <c r="SKL153" s="266"/>
      <c r="SKM153" s="266"/>
      <c r="SKN153" s="266"/>
      <c r="SKO153" s="266"/>
      <c r="SKP153" s="266"/>
      <c r="SKQ153" s="266"/>
      <c r="SKR153" s="266"/>
      <c r="SKS153" s="266"/>
      <c r="SKT153" s="266"/>
      <c r="SKU153" s="266"/>
      <c r="SKV153" s="266"/>
      <c r="SKW153" s="266"/>
      <c r="SKX153" s="266"/>
      <c r="SKY153" s="266"/>
      <c r="SKZ153" s="266"/>
      <c r="SLA153" s="266"/>
      <c r="SLB153" s="266"/>
      <c r="SLC153" s="266"/>
      <c r="SLD153" s="266"/>
      <c r="SLE153" s="266"/>
      <c r="SLF153" s="266"/>
      <c r="SLG153" s="266"/>
      <c r="SLH153" s="266"/>
      <c r="SLI153" s="266"/>
      <c r="SLJ153" s="266"/>
      <c r="SLK153" s="266"/>
      <c r="SLL153" s="266"/>
      <c r="SLM153" s="266"/>
      <c r="SLN153" s="266"/>
      <c r="SLO153" s="266"/>
      <c r="SLP153" s="266"/>
      <c r="SLQ153" s="266"/>
      <c r="SLR153" s="266"/>
      <c r="SLS153" s="266"/>
      <c r="SLT153" s="266"/>
      <c r="SLU153" s="266"/>
      <c r="SLV153" s="266"/>
      <c r="SLW153" s="266"/>
      <c r="SLX153" s="266"/>
      <c r="SLY153" s="266"/>
      <c r="SLZ153" s="266"/>
      <c r="SMA153" s="266"/>
      <c r="SMB153" s="266"/>
      <c r="SMC153" s="266"/>
      <c r="SMD153" s="266"/>
      <c r="SME153" s="266"/>
      <c r="SMF153" s="266"/>
      <c r="SMG153" s="266"/>
      <c r="SMH153" s="266"/>
      <c r="SMI153" s="266"/>
      <c r="SMJ153" s="266"/>
      <c r="SMK153" s="266"/>
      <c r="SML153" s="266"/>
      <c r="SMM153" s="266"/>
      <c r="SMN153" s="266"/>
      <c r="SMO153" s="266"/>
      <c r="SMP153" s="266"/>
      <c r="SMQ153" s="266"/>
      <c r="SMR153" s="266"/>
      <c r="SMS153" s="266"/>
      <c r="SMT153" s="266"/>
      <c r="SMU153" s="266"/>
      <c r="SMV153" s="266"/>
      <c r="SMW153" s="266"/>
      <c r="SMX153" s="266"/>
      <c r="SMY153" s="266"/>
      <c r="SMZ153" s="266"/>
      <c r="SNA153" s="266"/>
      <c r="SNB153" s="266"/>
      <c r="SNC153" s="266"/>
      <c r="SND153" s="266"/>
      <c r="SNE153" s="266"/>
      <c r="SNF153" s="266"/>
      <c r="SNG153" s="266"/>
      <c r="SNH153" s="266"/>
      <c r="SNI153" s="266"/>
      <c r="SNJ153" s="266"/>
      <c r="SNK153" s="266"/>
      <c r="SNL153" s="266"/>
      <c r="SNM153" s="266"/>
      <c r="SNN153" s="266"/>
      <c r="SNO153" s="266"/>
      <c r="SNP153" s="266"/>
      <c r="SNQ153" s="266"/>
      <c r="SNR153" s="266"/>
      <c r="SNS153" s="266"/>
      <c r="SNT153" s="266"/>
      <c r="SNU153" s="266"/>
      <c r="SNV153" s="266"/>
      <c r="SNW153" s="266"/>
      <c r="SNX153" s="266"/>
      <c r="SNY153" s="266"/>
      <c r="SNZ153" s="266"/>
      <c r="SOA153" s="266"/>
      <c r="SOB153" s="266"/>
      <c r="SOC153" s="266"/>
      <c r="SOD153" s="266"/>
      <c r="SOE153" s="266"/>
      <c r="SOF153" s="266"/>
      <c r="SOG153" s="266"/>
      <c r="SOH153" s="266"/>
      <c r="SOI153" s="266"/>
      <c r="SOJ153" s="266"/>
      <c r="SOK153" s="266"/>
      <c r="SOL153" s="266"/>
      <c r="SOM153" s="266"/>
      <c r="SON153" s="266"/>
      <c r="SOO153" s="266"/>
      <c r="SOP153" s="266"/>
      <c r="SOQ153" s="266"/>
      <c r="SOR153" s="266"/>
      <c r="SOS153" s="266"/>
      <c r="SOT153" s="266"/>
      <c r="SOU153" s="266"/>
      <c r="SOV153" s="266"/>
      <c r="SOW153" s="266"/>
      <c r="SOX153" s="266"/>
      <c r="SOY153" s="266"/>
      <c r="SOZ153" s="266"/>
      <c r="SPA153" s="266"/>
      <c r="SPB153" s="266"/>
      <c r="SPC153" s="266"/>
      <c r="SPD153" s="266"/>
      <c r="SPE153" s="266"/>
      <c r="SPF153" s="266"/>
      <c r="SPG153" s="266"/>
      <c r="SPH153" s="266"/>
      <c r="SPI153" s="266"/>
      <c r="SPJ153" s="266"/>
      <c r="SPK153" s="266"/>
      <c r="SPL153" s="266"/>
      <c r="SPM153" s="266"/>
      <c r="SPN153" s="266"/>
      <c r="SPO153" s="266"/>
      <c r="SPP153" s="266"/>
      <c r="SPQ153" s="266"/>
      <c r="SPR153" s="266"/>
      <c r="SPS153" s="266"/>
      <c r="SPT153" s="266"/>
      <c r="SPU153" s="266"/>
      <c r="SPV153" s="266"/>
      <c r="SPW153" s="266"/>
      <c r="SPX153" s="266"/>
      <c r="SPY153" s="266"/>
      <c r="SPZ153" s="266"/>
      <c r="SQA153" s="266"/>
      <c r="SQB153" s="266"/>
      <c r="SQC153" s="266"/>
      <c r="SQD153" s="266"/>
      <c r="SQE153" s="266"/>
      <c r="SQF153" s="266"/>
      <c r="SQG153" s="266"/>
      <c r="SQH153" s="266"/>
      <c r="SQI153" s="266"/>
      <c r="SQJ153" s="266"/>
      <c r="SQK153" s="266"/>
      <c r="SQL153" s="266"/>
      <c r="SQM153" s="266"/>
      <c r="SQN153" s="266"/>
      <c r="SQO153" s="266"/>
      <c r="SQP153" s="266"/>
      <c r="SQQ153" s="266"/>
      <c r="SQR153" s="266"/>
      <c r="SQS153" s="266"/>
      <c r="SQT153" s="266"/>
      <c r="SQU153" s="266"/>
      <c r="SQV153" s="266"/>
      <c r="SQW153" s="266"/>
      <c r="SQX153" s="266"/>
      <c r="SQY153" s="266"/>
      <c r="SQZ153" s="266"/>
      <c r="SRA153" s="266"/>
      <c r="SRB153" s="266"/>
      <c r="SRC153" s="266"/>
      <c r="SRD153" s="266"/>
      <c r="SRE153" s="266"/>
      <c r="SRF153" s="266"/>
      <c r="SRG153" s="266"/>
      <c r="SRH153" s="266"/>
      <c r="SRI153" s="266"/>
      <c r="SRJ153" s="266"/>
      <c r="SRK153" s="266"/>
      <c r="SRL153" s="266"/>
      <c r="SRM153" s="266"/>
      <c r="SRN153" s="266"/>
      <c r="SRO153" s="266"/>
      <c r="SRP153" s="266"/>
      <c r="SRQ153" s="266"/>
      <c r="SRR153" s="266"/>
      <c r="SRS153" s="266"/>
      <c r="SRT153" s="266"/>
      <c r="SRU153" s="266"/>
      <c r="SRV153" s="266"/>
      <c r="SRW153" s="266"/>
      <c r="SRX153" s="266"/>
      <c r="SRY153" s="266"/>
      <c r="SRZ153" s="266"/>
      <c r="SSA153" s="266"/>
      <c r="SSB153" s="266"/>
      <c r="SSC153" s="266"/>
      <c r="SSD153" s="266"/>
      <c r="SSE153" s="266"/>
      <c r="SSF153" s="266"/>
      <c r="SSG153" s="266"/>
      <c r="SSH153" s="266"/>
      <c r="SSI153" s="266"/>
      <c r="SSJ153" s="266"/>
      <c r="SSK153" s="266"/>
      <c r="SSL153" s="266"/>
      <c r="SSM153" s="266"/>
      <c r="SSN153" s="266"/>
      <c r="SSO153" s="266"/>
      <c r="SSP153" s="266"/>
      <c r="SSQ153" s="266"/>
      <c r="SSR153" s="266"/>
      <c r="SSS153" s="266"/>
      <c r="SST153" s="266"/>
      <c r="SSU153" s="266"/>
      <c r="SSV153" s="266"/>
      <c r="SSW153" s="266"/>
      <c r="SSX153" s="266"/>
      <c r="SSY153" s="266"/>
      <c r="SSZ153" s="266"/>
      <c r="STA153" s="266"/>
      <c r="STB153" s="266"/>
      <c r="STC153" s="266"/>
      <c r="STD153" s="266"/>
      <c r="STE153" s="266"/>
      <c r="STF153" s="266"/>
      <c r="STG153" s="266"/>
      <c r="STH153" s="266"/>
      <c r="STI153" s="266"/>
      <c r="STJ153" s="266"/>
      <c r="STK153" s="266"/>
      <c r="STL153" s="266"/>
      <c r="STM153" s="266"/>
      <c r="STN153" s="266"/>
      <c r="STO153" s="266"/>
      <c r="STP153" s="266"/>
      <c r="STQ153" s="266"/>
      <c r="STR153" s="266"/>
      <c r="STS153" s="266"/>
      <c r="STT153" s="266"/>
      <c r="STU153" s="266"/>
      <c r="STV153" s="266"/>
      <c r="STW153" s="266"/>
      <c r="STX153" s="266"/>
      <c r="STY153" s="266"/>
      <c r="STZ153" s="266"/>
      <c r="SUA153" s="266"/>
      <c r="SUB153" s="266"/>
      <c r="SUC153" s="266"/>
      <c r="SUD153" s="266"/>
      <c r="SUE153" s="266"/>
      <c r="SUF153" s="266"/>
      <c r="SUG153" s="266"/>
      <c r="SUH153" s="266"/>
      <c r="SUI153" s="266"/>
      <c r="SUJ153" s="266"/>
      <c r="SUK153" s="266"/>
      <c r="SUL153" s="266"/>
      <c r="SUM153" s="266"/>
      <c r="SUN153" s="266"/>
      <c r="SUO153" s="266"/>
      <c r="SUP153" s="266"/>
      <c r="SUQ153" s="266"/>
      <c r="SUR153" s="266"/>
      <c r="SUS153" s="266"/>
      <c r="SUT153" s="266"/>
      <c r="SUU153" s="266"/>
      <c r="SUV153" s="266"/>
      <c r="SUW153" s="266"/>
      <c r="SUX153" s="266"/>
      <c r="SUY153" s="266"/>
      <c r="SUZ153" s="266"/>
      <c r="SVA153" s="266"/>
      <c r="SVB153" s="266"/>
      <c r="SVC153" s="266"/>
      <c r="SVD153" s="266"/>
      <c r="SVE153" s="266"/>
      <c r="SVF153" s="266"/>
      <c r="SVG153" s="266"/>
      <c r="SVH153" s="266"/>
      <c r="SVI153" s="266"/>
      <c r="SVJ153" s="266"/>
      <c r="SVK153" s="266"/>
      <c r="SVL153" s="266"/>
      <c r="SVM153" s="266"/>
      <c r="SVN153" s="266"/>
      <c r="SVO153" s="266"/>
      <c r="SVP153" s="266"/>
      <c r="SVQ153" s="266"/>
      <c r="SVR153" s="266"/>
      <c r="SVS153" s="266"/>
      <c r="SVT153" s="266"/>
      <c r="SVU153" s="266"/>
      <c r="SVV153" s="266"/>
      <c r="SVW153" s="266"/>
      <c r="SVX153" s="266"/>
      <c r="SVY153" s="266"/>
      <c r="SVZ153" s="266"/>
      <c r="SWA153" s="266"/>
      <c r="SWB153" s="266"/>
      <c r="SWC153" s="266"/>
      <c r="SWD153" s="266"/>
      <c r="SWE153" s="266"/>
      <c r="SWF153" s="266"/>
      <c r="SWG153" s="266"/>
      <c r="SWH153" s="266"/>
      <c r="SWI153" s="266"/>
      <c r="SWJ153" s="266"/>
      <c r="SWK153" s="266"/>
      <c r="SWL153" s="266"/>
      <c r="SWM153" s="266"/>
      <c r="SWN153" s="266"/>
      <c r="SWO153" s="266"/>
      <c r="SWP153" s="266"/>
      <c r="SWQ153" s="266"/>
      <c r="SWR153" s="266"/>
      <c r="SWS153" s="266"/>
      <c r="SWT153" s="266"/>
      <c r="SWU153" s="266"/>
      <c r="SWV153" s="266"/>
      <c r="SWW153" s="266"/>
      <c r="SWX153" s="266"/>
      <c r="SWY153" s="266"/>
      <c r="SWZ153" s="266"/>
      <c r="SXA153" s="266"/>
      <c r="SXB153" s="266"/>
      <c r="SXC153" s="266"/>
      <c r="SXD153" s="266"/>
      <c r="SXE153" s="266"/>
      <c r="SXF153" s="266"/>
      <c r="SXG153" s="266"/>
      <c r="SXH153" s="266"/>
      <c r="SXI153" s="266"/>
      <c r="SXJ153" s="266"/>
      <c r="SXK153" s="266"/>
      <c r="SXL153" s="266"/>
      <c r="SXM153" s="266"/>
      <c r="SXN153" s="266"/>
      <c r="SXO153" s="266"/>
      <c r="SXP153" s="266"/>
      <c r="SXQ153" s="266"/>
      <c r="SXR153" s="266"/>
      <c r="SXS153" s="266"/>
      <c r="SXT153" s="266"/>
      <c r="SXU153" s="266"/>
      <c r="SXV153" s="266"/>
      <c r="SXW153" s="266"/>
      <c r="SXX153" s="266"/>
      <c r="SXY153" s="266"/>
      <c r="SXZ153" s="266"/>
      <c r="SYA153" s="266"/>
      <c r="SYB153" s="266"/>
      <c r="SYC153" s="266"/>
      <c r="SYD153" s="266"/>
      <c r="SYE153" s="266"/>
      <c r="SYF153" s="266"/>
      <c r="SYG153" s="266"/>
      <c r="SYH153" s="266"/>
      <c r="SYI153" s="266"/>
      <c r="SYJ153" s="266"/>
      <c r="SYK153" s="266"/>
      <c r="SYL153" s="266"/>
      <c r="SYM153" s="266"/>
      <c r="SYN153" s="266"/>
      <c r="SYO153" s="266"/>
      <c r="SYP153" s="266"/>
      <c r="SYQ153" s="266"/>
      <c r="SYR153" s="266"/>
      <c r="SYS153" s="266"/>
      <c r="SYT153" s="266"/>
      <c r="SYU153" s="266"/>
      <c r="SYV153" s="266"/>
      <c r="SYW153" s="266"/>
      <c r="SYX153" s="266"/>
      <c r="SYY153" s="266"/>
      <c r="SYZ153" s="266"/>
      <c r="SZA153" s="266"/>
      <c r="SZB153" s="266"/>
      <c r="SZC153" s="266"/>
      <c r="SZD153" s="266"/>
      <c r="SZE153" s="266"/>
      <c r="SZF153" s="266"/>
      <c r="SZG153" s="266"/>
      <c r="SZH153" s="266"/>
      <c r="SZI153" s="266"/>
      <c r="SZJ153" s="266"/>
      <c r="SZK153" s="266"/>
      <c r="SZL153" s="266"/>
      <c r="SZM153" s="266"/>
      <c r="SZN153" s="266"/>
      <c r="SZO153" s="266"/>
      <c r="SZP153" s="266"/>
      <c r="SZQ153" s="266"/>
      <c r="SZR153" s="266"/>
      <c r="SZS153" s="266"/>
      <c r="SZT153" s="266"/>
      <c r="SZU153" s="266"/>
      <c r="SZV153" s="266"/>
      <c r="SZW153" s="266"/>
      <c r="SZX153" s="266"/>
      <c r="SZY153" s="266"/>
      <c r="SZZ153" s="266"/>
      <c r="TAA153" s="266"/>
      <c r="TAB153" s="266"/>
      <c r="TAC153" s="266"/>
      <c r="TAD153" s="266"/>
      <c r="TAE153" s="266"/>
      <c r="TAF153" s="266"/>
      <c r="TAG153" s="266"/>
      <c r="TAH153" s="266"/>
      <c r="TAI153" s="266"/>
      <c r="TAJ153" s="266"/>
      <c r="TAK153" s="266"/>
      <c r="TAL153" s="266"/>
      <c r="TAM153" s="266"/>
      <c r="TAN153" s="266"/>
      <c r="TAO153" s="266"/>
      <c r="TAP153" s="266"/>
      <c r="TAQ153" s="266"/>
      <c r="TAR153" s="266"/>
      <c r="TAS153" s="266"/>
      <c r="TAT153" s="266"/>
      <c r="TAU153" s="266"/>
      <c r="TAV153" s="266"/>
      <c r="TAW153" s="266"/>
      <c r="TAX153" s="266"/>
      <c r="TAY153" s="266"/>
      <c r="TAZ153" s="266"/>
      <c r="TBA153" s="266"/>
      <c r="TBB153" s="266"/>
      <c r="TBC153" s="266"/>
      <c r="TBD153" s="266"/>
      <c r="TBE153" s="266"/>
      <c r="TBF153" s="266"/>
      <c r="TBG153" s="266"/>
      <c r="TBH153" s="266"/>
      <c r="TBI153" s="266"/>
      <c r="TBJ153" s="266"/>
      <c r="TBK153" s="266"/>
      <c r="TBL153" s="266"/>
      <c r="TBM153" s="266"/>
      <c r="TBN153" s="266"/>
      <c r="TBO153" s="266"/>
      <c r="TBP153" s="266"/>
      <c r="TBQ153" s="266"/>
      <c r="TBR153" s="266"/>
      <c r="TBS153" s="266"/>
      <c r="TBT153" s="266"/>
      <c r="TBU153" s="266"/>
      <c r="TBV153" s="266"/>
      <c r="TBW153" s="266"/>
      <c r="TBX153" s="266"/>
      <c r="TBY153" s="266"/>
      <c r="TBZ153" s="266"/>
      <c r="TCA153" s="266"/>
      <c r="TCB153" s="266"/>
      <c r="TCC153" s="266"/>
      <c r="TCD153" s="266"/>
      <c r="TCE153" s="266"/>
      <c r="TCF153" s="266"/>
      <c r="TCG153" s="266"/>
      <c r="TCH153" s="266"/>
      <c r="TCI153" s="266"/>
      <c r="TCJ153" s="266"/>
      <c r="TCK153" s="266"/>
      <c r="TCL153" s="266"/>
      <c r="TCM153" s="266"/>
      <c r="TCN153" s="266"/>
      <c r="TCO153" s="266"/>
      <c r="TCP153" s="266"/>
      <c r="TCQ153" s="266"/>
      <c r="TCR153" s="266"/>
      <c r="TCS153" s="266"/>
      <c r="TCT153" s="266"/>
      <c r="TCU153" s="266"/>
      <c r="TCV153" s="266"/>
      <c r="TCW153" s="266"/>
      <c r="TCX153" s="266"/>
      <c r="TCY153" s="266"/>
      <c r="TCZ153" s="266"/>
      <c r="TDA153" s="266"/>
      <c r="TDB153" s="266"/>
      <c r="TDC153" s="266"/>
      <c r="TDD153" s="266"/>
      <c r="TDE153" s="266"/>
      <c r="TDF153" s="266"/>
      <c r="TDG153" s="266"/>
      <c r="TDH153" s="266"/>
      <c r="TDI153" s="266"/>
      <c r="TDJ153" s="266"/>
      <c r="TDK153" s="266"/>
      <c r="TDL153" s="266"/>
      <c r="TDM153" s="266"/>
      <c r="TDN153" s="266"/>
      <c r="TDO153" s="266"/>
      <c r="TDP153" s="266"/>
      <c r="TDQ153" s="266"/>
      <c r="TDR153" s="266"/>
      <c r="TDS153" s="266"/>
      <c r="TDT153" s="266"/>
      <c r="TDU153" s="266"/>
      <c r="TDV153" s="266"/>
      <c r="TDW153" s="266"/>
      <c r="TDX153" s="266"/>
      <c r="TDY153" s="266"/>
      <c r="TDZ153" s="266"/>
      <c r="TEA153" s="266"/>
      <c r="TEB153" s="266"/>
      <c r="TEC153" s="266"/>
      <c r="TED153" s="266"/>
      <c r="TEE153" s="266"/>
      <c r="TEF153" s="266"/>
      <c r="TEG153" s="266"/>
      <c r="TEH153" s="266"/>
      <c r="TEI153" s="266"/>
      <c r="TEJ153" s="266"/>
      <c r="TEK153" s="266"/>
      <c r="TEL153" s="266"/>
      <c r="TEM153" s="266"/>
      <c r="TEN153" s="266"/>
      <c r="TEO153" s="266"/>
      <c r="TEP153" s="266"/>
      <c r="TEQ153" s="266"/>
      <c r="TER153" s="266"/>
      <c r="TES153" s="266"/>
      <c r="TET153" s="266"/>
      <c r="TEU153" s="266"/>
      <c r="TEV153" s="266"/>
      <c r="TEW153" s="266"/>
      <c r="TEX153" s="266"/>
      <c r="TEY153" s="266"/>
      <c r="TEZ153" s="266"/>
      <c r="TFA153" s="266"/>
      <c r="TFB153" s="266"/>
      <c r="TFC153" s="266"/>
      <c r="TFD153" s="266"/>
      <c r="TFE153" s="266"/>
      <c r="TFF153" s="266"/>
      <c r="TFG153" s="266"/>
      <c r="TFH153" s="266"/>
      <c r="TFI153" s="266"/>
      <c r="TFJ153" s="266"/>
      <c r="TFK153" s="266"/>
      <c r="TFL153" s="266"/>
      <c r="TFM153" s="266"/>
      <c r="TFN153" s="266"/>
      <c r="TFO153" s="266"/>
      <c r="TFP153" s="266"/>
      <c r="TFQ153" s="266"/>
      <c r="TFR153" s="266"/>
      <c r="TFS153" s="266"/>
      <c r="TFT153" s="266"/>
      <c r="TFU153" s="266"/>
      <c r="TFV153" s="266"/>
      <c r="TFW153" s="266"/>
      <c r="TFX153" s="266"/>
      <c r="TFY153" s="266"/>
      <c r="TFZ153" s="266"/>
      <c r="TGA153" s="266"/>
      <c r="TGB153" s="266"/>
      <c r="TGC153" s="266"/>
      <c r="TGD153" s="266"/>
      <c r="TGE153" s="266"/>
      <c r="TGF153" s="266"/>
      <c r="TGG153" s="266"/>
      <c r="TGH153" s="266"/>
      <c r="TGI153" s="266"/>
      <c r="TGJ153" s="266"/>
      <c r="TGK153" s="266"/>
      <c r="TGL153" s="266"/>
      <c r="TGM153" s="266"/>
      <c r="TGN153" s="266"/>
      <c r="TGO153" s="266"/>
      <c r="TGP153" s="266"/>
      <c r="TGQ153" s="266"/>
      <c r="TGR153" s="266"/>
      <c r="TGS153" s="266"/>
      <c r="TGT153" s="266"/>
      <c r="TGU153" s="266"/>
      <c r="TGV153" s="266"/>
      <c r="TGW153" s="266"/>
      <c r="TGX153" s="266"/>
      <c r="TGY153" s="266"/>
      <c r="TGZ153" s="266"/>
      <c r="THA153" s="266"/>
      <c r="THB153" s="266"/>
      <c r="THC153" s="266"/>
      <c r="THD153" s="266"/>
      <c r="THE153" s="266"/>
      <c r="THF153" s="266"/>
      <c r="THG153" s="266"/>
      <c r="THH153" s="266"/>
      <c r="THI153" s="266"/>
      <c r="THJ153" s="266"/>
      <c r="THK153" s="266"/>
      <c r="THL153" s="266"/>
      <c r="THM153" s="266"/>
      <c r="THN153" s="266"/>
      <c r="THO153" s="266"/>
      <c r="THP153" s="266"/>
      <c r="THQ153" s="266"/>
      <c r="THR153" s="266"/>
      <c r="THS153" s="266"/>
      <c r="THT153" s="266"/>
      <c r="THU153" s="266"/>
      <c r="THV153" s="266"/>
      <c r="THW153" s="266"/>
      <c r="THX153" s="266"/>
      <c r="THY153" s="266"/>
      <c r="THZ153" s="266"/>
      <c r="TIA153" s="266"/>
      <c r="TIB153" s="266"/>
      <c r="TIC153" s="266"/>
      <c r="TID153" s="266"/>
      <c r="TIE153" s="266"/>
      <c r="TIF153" s="266"/>
      <c r="TIG153" s="266"/>
      <c r="TIH153" s="266"/>
      <c r="TII153" s="266"/>
      <c r="TIJ153" s="266"/>
      <c r="TIK153" s="266"/>
      <c r="TIL153" s="266"/>
      <c r="TIM153" s="266"/>
      <c r="TIN153" s="266"/>
      <c r="TIO153" s="266"/>
      <c r="TIP153" s="266"/>
      <c r="TIQ153" s="266"/>
      <c r="TIR153" s="266"/>
      <c r="TIS153" s="266"/>
      <c r="TIT153" s="266"/>
      <c r="TIU153" s="266"/>
      <c r="TIV153" s="266"/>
      <c r="TIW153" s="266"/>
      <c r="TIX153" s="266"/>
      <c r="TIY153" s="266"/>
      <c r="TIZ153" s="266"/>
      <c r="TJA153" s="266"/>
      <c r="TJB153" s="266"/>
      <c r="TJC153" s="266"/>
      <c r="TJD153" s="266"/>
      <c r="TJE153" s="266"/>
      <c r="TJF153" s="266"/>
      <c r="TJG153" s="266"/>
      <c r="TJH153" s="266"/>
      <c r="TJI153" s="266"/>
      <c r="TJJ153" s="266"/>
      <c r="TJK153" s="266"/>
      <c r="TJL153" s="266"/>
      <c r="TJM153" s="266"/>
      <c r="TJN153" s="266"/>
      <c r="TJO153" s="266"/>
      <c r="TJP153" s="266"/>
      <c r="TJQ153" s="266"/>
      <c r="TJR153" s="266"/>
      <c r="TJS153" s="266"/>
      <c r="TJT153" s="266"/>
      <c r="TJU153" s="266"/>
      <c r="TJV153" s="266"/>
      <c r="TJW153" s="266"/>
      <c r="TJX153" s="266"/>
      <c r="TJY153" s="266"/>
      <c r="TJZ153" s="266"/>
      <c r="TKA153" s="266"/>
      <c r="TKB153" s="266"/>
      <c r="TKC153" s="266"/>
      <c r="TKD153" s="266"/>
      <c r="TKE153" s="266"/>
      <c r="TKF153" s="266"/>
      <c r="TKG153" s="266"/>
      <c r="TKH153" s="266"/>
      <c r="TKI153" s="266"/>
      <c r="TKJ153" s="266"/>
      <c r="TKK153" s="266"/>
      <c r="TKL153" s="266"/>
      <c r="TKM153" s="266"/>
      <c r="TKN153" s="266"/>
      <c r="TKO153" s="266"/>
      <c r="TKP153" s="266"/>
      <c r="TKQ153" s="266"/>
      <c r="TKR153" s="266"/>
      <c r="TKS153" s="266"/>
      <c r="TKT153" s="266"/>
      <c r="TKU153" s="266"/>
      <c r="TKV153" s="266"/>
      <c r="TKW153" s="266"/>
      <c r="TKX153" s="266"/>
      <c r="TKY153" s="266"/>
      <c r="TKZ153" s="266"/>
      <c r="TLA153" s="266"/>
      <c r="TLB153" s="266"/>
      <c r="TLC153" s="266"/>
      <c r="TLD153" s="266"/>
      <c r="TLE153" s="266"/>
      <c r="TLF153" s="266"/>
      <c r="TLG153" s="266"/>
      <c r="TLH153" s="266"/>
      <c r="TLI153" s="266"/>
      <c r="TLJ153" s="266"/>
      <c r="TLK153" s="266"/>
      <c r="TLL153" s="266"/>
      <c r="TLM153" s="266"/>
      <c r="TLN153" s="266"/>
      <c r="TLO153" s="266"/>
      <c r="TLP153" s="266"/>
      <c r="TLQ153" s="266"/>
      <c r="TLR153" s="266"/>
      <c r="TLS153" s="266"/>
      <c r="TLT153" s="266"/>
      <c r="TLU153" s="266"/>
      <c r="TLV153" s="266"/>
      <c r="TLW153" s="266"/>
      <c r="TLX153" s="266"/>
      <c r="TLY153" s="266"/>
      <c r="TLZ153" s="266"/>
      <c r="TMA153" s="266"/>
      <c r="TMB153" s="266"/>
      <c r="TMC153" s="266"/>
      <c r="TMD153" s="266"/>
      <c r="TME153" s="266"/>
      <c r="TMF153" s="266"/>
      <c r="TMG153" s="266"/>
      <c r="TMH153" s="266"/>
      <c r="TMI153" s="266"/>
      <c r="TMJ153" s="266"/>
      <c r="TMK153" s="266"/>
      <c r="TML153" s="266"/>
      <c r="TMM153" s="266"/>
      <c r="TMN153" s="266"/>
      <c r="TMO153" s="266"/>
      <c r="TMP153" s="266"/>
      <c r="TMQ153" s="266"/>
      <c r="TMR153" s="266"/>
      <c r="TMS153" s="266"/>
      <c r="TMT153" s="266"/>
      <c r="TMU153" s="266"/>
      <c r="TMV153" s="266"/>
      <c r="TMW153" s="266"/>
      <c r="TMX153" s="266"/>
      <c r="TMY153" s="266"/>
      <c r="TMZ153" s="266"/>
      <c r="TNA153" s="266"/>
      <c r="TNB153" s="266"/>
      <c r="TNC153" s="266"/>
      <c r="TND153" s="266"/>
      <c r="TNE153" s="266"/>
      <c r="TNF153" s="266"/>
      <c r="TNG153" s="266"/>
      <c r="TNH153" s="266"/>
      <c r="TNI153" s="266"/>
      <c r="TNJ153" s="266"/>
      <c r="TNK153" s="266"/>
      <c r="TNL153" s="266"/>
      <c r="TNM153" s="266"/>
      <c r="TNN153" s="266"/>
      <c r="TNO153" s="266"/>
      <c r="TNP153" s="266"/>
      <c r="TNQ153" s="266"/>
      <c r="TNR153" s="266"/>
      <c r="TNS153" s="266"/>
      <c r="TNT153" s="266"/>
      <c r="TNU153" s="266"/>
      <c r="TNV153" s="266"/>
      <c r="TNW153" s="266"/>
      <c r="TNX153" s="266"/>
      <c r="TNY153" s="266"/>
      <c r="TNZ153" s="266"/>
      <c r="TOA153" s="266"/>
      <c r="TOB153" s="266"/>
      <c r="TOC153" s="266"/>
      <c r="TOD153" s="266"/>
      <c r="TOE153" s="266"/>
      <c r="TOF153" s="266"/>
      <c r="TOG153" s="266"/>
      <c r="TOH153" s="266"/>
      <c r="TOI153" s="266"/>
      <c r="TOJ153" s="266"/>
      <c r="TOK153" s="266"/>
      <c r="TOL153" s="266"/>
      <c r="TOM153" s="266"/>
      <c r="TON153" s="266"/>
      <c r="TOO153" s="266"/>
      <c r="TOP153" s="266"/>
      <c r="TOQ153" s="266"/>
      <c r="TOR153" s="266"/>
      <c r="TOS153" s="266"/>
      <c r="TOT153" s="266"/>
      <c r="TOU153" s="266"/>
      <c r="TOV153" s="266"/>
      <c r="TOW153" s="266"/>
      <c r="TOX153" s="266"/>
      <c r="TOY153" s="266"/>
      <c r="TOZ153" s="266"/>
      <c r="TPA153" s="266"/>
      <c r="TPB153" s="266"/>
      <c r="TPC153" s="266"/>
      <c r="TPD153" s="266"/>
      <c r="TPE153" s="266"/>
      <c r="TPF153" s="266"/>
      <c r="TPG153" s="266"/>
      <c r="TPH153" s="266"/>
      <c r="TPI153" s="266"/>
      <c r="TPJ153" s="266"/>
      <c r="TPK153" s="266"/>
      <c r="TPL153" s="266"/>
      <c r="TPM153" s="266"/>
      <c r="TPN153" s="266"/>
      <c r="TPO153" s="266"/>
      <c r="TPP153" s="266"/>
      <c r="TPQ153" s="266"/>
      <c r="TPR153" s="266"/>
      <c r="TPS153" s="266"/>
      <c r="TPT153" s="266"/>
      <c r="TPU153" s="266"/>
      <c r="TPV153" s="266"/>
      <c r="TPW153" s="266"/>
      <c r="TPX153" s="266"/>
      <c r="TPY153" s="266"/>
      <c r="TPZ153" s="266"/>
      <c r="TQA153" s="266"/>
      <c r="TQB153" s="266"/>
      <c r="TQC153" s="266"/>
      <c r="TQD153" s="266"/>
      <c r="TQE153" s="266"/>
      <c r="TQF153" s="266"/>
      <c r="TQG153" s="266"/>
      <c r="TQH153" s="266"/>
      <c r="TQI153" s="266"/>
      <c r="TQJ153" s="266"/>
      <c r="TQK153" s="266"/>
      <c r="TQL153" s="266"/>
      <c r="TQM153" s="266"/>
      <c r="TQN153" s="266"/>
      <c r="TQO153" s="266"/>
      <c r="TQP153" s="266"/>
      <c r="TQQ153" s="266"/>
      <c r="TQR153" s="266"/>
      <c r="TQS153" s="266"/>
      <c r="TQT153" s="266"/>
      <c r="TQU153" s="266"/>
      <c r="TQV153" s="266"/>
      <c r="TQW153" s="266"/>
      <c r="TQX153" s="266"/>
      <c r="TQY153" s="266"/>
      <c r="TQZ153" s="266"/>
      <c r="TRA153" s="266"/>
      <c r="TRB153" s="266"/>
      <c r="TRC153" s="266"/>
      <c r="TRD153" s="266"/>
      <c r="TRE153" s="266"/>
      <c r="TRF153" s="266"/>
      <c r="TRG153" s="266"/>
      <c r="TRH153" s="266"/>
      <c r="TRI153" s="266"/>
      <c r="TRJ153" s="266"/>
      <c r="TRK153" s="266"/>
      <c r="TRL153" s="266"/>
      <c r="TRM153" s="266"/>
      <c r="TRN153" s="266"/>
      <c r="TRO153" s="266"/>
      <c r="TRP153" s="266"/>
      <c r="TRQ153" s="266"/>
      <c r="TRR153" s="266"/>
      <c r="TRS153" s="266"/>
      <c r="TRT153" s="266"/>
      <c r="TRU153" s="266"/>
      <c r="TRV153" s="266"/>
      <c r="TRW153" s="266"/>
      <c r="TRX153" s="266"/>
      <c r="TRY153" s="266"/>
      <c r="TRZ153" s="266"/>
      <c r="TSA153" s="266"/>
      <c r="TSB153" s="266"/>
      <c r="TSC153" s="266"/>
      <c r="TSD153" s="266"/>
      <c r="TSE153" s="266"/>
      <c r="TSF153" s="266"/>
      <c r="TSG153" s="266"/>
      <c r="TSH153" s="266"/>
      <c r="TSI153" s="266"/>
      <c r="TSJ153" s="266"/>
      <c r="TSK153" s="266"/>
      <c r="TSL153" s="266"/>
      <c r="TSM153" s="266"/>
      <c r="TSN153" s="266"/>
      <c r="TSO153" s="266"/>
      <c r="TSP153" s="266"/>
      <c r="TSQ153" s="266"/>
      <c r="TSR153" s="266"/>
      <c r="TSS153" s="266"/>
      <c r="TST153" s="266"/>
      <c r="TSU153" s="266"/>
      <c r="TSV153" s="266"/>
      <c r="TSW153" s="266"/>
      <c r="TSX153" s="266"/>
      <c r="TSY153" s="266"/>
      <c r="TSZ153" s="266"/>
      <c r="TTA153" s="266"/>
      <c r="TTB153" s="266"/>
      <c r="TTC153" s="266"/>
      <c r="TTD153" s="266"/>
      <c r="TTE153" s="266"/>
      <c r="TTF153" s="266"/>
      <c r="TTG153" s="266"/>
      <c r="TTH153" s="266"/>
      <c r="TTI153" s="266"/>
      <c r="TTJ153" s="266"/>
      <c r="TTK153" s="266"/>
      <c r="TTL153" s="266"/>
      <c r="TTM153" s="266"/>
      <c r="TTN153" s="266"/>
      <c r="TTO153" s="266"/>
      <c r="TTP153" s="266"/>
      <c r="TTQ153" s="266"/>
      <c r="TTR153" s="266"/>
      <c r="TTS153" s="266"/>
      <c r="TTT153" s="266"/>
      <c r="TTU153" s="266"/>
      <c r="TTV153" s="266"/>
      <c r="TTW153" s="266"/>
      <c r="TTX153" s="266"/>
      <c r="TTY153" s="266"/>
      <c r="TTZ153" s="266"/>
      <c r="TUA153" s="266"/>
      <c r="TUB153" s="266"/>
      <c r="TUC153" s="266"/>
      <c r="TUD153" s="266"/>
      <c r="TUE153" s="266"/>
      <c r="TUF153" s="266"/>
      <c r="TUG153" s="266"/>
      <c r="TUH153" s="266"/>
      <c r="TUI153" s="266"/>
      <c r="TUJ153" s="266"/>
      <c r="TUK153" s="266"/>
      <c r="TUL153" s="266"/>
      <c r="TUM153" s="266"/>
      <c r="TUN153" s="266"/>
      <c r="TUO153" s="266"/>
      <c r="TUP153" s="266"/>
      <c r="TUQ153" s="266"/>
      <c r="TUR153" s="266"/>
      <c r="TUS153" s="266"/>
      <c r="TUT153" s="266"/>
      <c r="TUU153" s="266"/>
      <c r="TUV153" s="266"/>
      <c r="TUW153" s="266"/>
      <c r="TUX153" s="266"/>
      <c r="TUY153" s="266"/>
      <c r="TUZ153" s="266"/>
      <c r="TVA153" s="266"/>
      <c r="TVB153" s="266"/>
      <c r="TVC153" s="266"/>
      <c r="TVD153" s="266"/>
      <c r="TVE153" s="266"/>
      <c r="TVF153" s="266"/>
      <c r="TVG153" s="266"/>
      <c r="TVH153" s="266"/>
      <c r="TVI153" s="266"/>
      <c r="TVJ153" s="266"/>
      <c r="TVK153" s="266"/>
      <c r="TVL153" s="266"/>
      <c r="TVM153" s="266"/>
      <c r="TVN153" s="266"/>
      <c r="TVO153" s="266"/>
      <c r="TVP153" s="266"/>
      <c r="TVQ153" s="266"/>
      <c r="TVR153" s="266"/>
      <c r="TVS153" s="266"/>
      <c r="TVT153" s="266"/>
      <c r="TVU153" s="266"/>
      <c r="TVV153" s="266"/>
      <c r="TVW153" s="266"/>
      <c r="TVX153" s="266"/>
      <c r="TVY153" s="266"/>
      <c r="TVZ153" s="266"/>
      <c r="TWA153" s="266"/>
      <c r="TWB153" s="266"/>
      <c r="TWC153" s="266"/>
      <c r="TWD153" s="266"/>
      <c r="TWE153" s="266"/>
      <c r="TWF153" s="266"/>
      <c r="TWG153" s="266"/>
      <c r="TWH153" s="266"/>
      <c r="TWI153" s="266"/>
      <c r="TWJ153" s="266"/>
      <c r="TWK153" s="266"/>
      <c r="TWL153" s="266"/>
      <c r="TWM153" s="266"/>
      <c r="TWN153" s="266"/>
      <c r="TWO153" s="266"/>
      <c r="TWP153" s="266"/>
      <c r="TWQ153" s="266"/>
      <c r="TWR153" s="266"/>
      <c r="TWS153" s="266"/>
      <c r="TWT153" s="266"/>
      <c r="TWU153" s="266"/>
      <c r="TWV153" s="266"/>
      <c r="TWW153" s="266"/>
      <c r="TWX153" s="266"/>
      <c r="TWY153" s="266"/>
      <c r="TWZ153" s="266"/>
      <c r="TXA153" s="266"/>
      <c r="TXB153" s="266"/>
      <c r="TXC153" s="266"/>
      <c r="TXD153" s="266"/>
      <c r="TXE153" s="266"/>
      <c r="TXF153" s="266"/>
      <c r="TXG153" s="266"/>
      <c r="TXH153" s="266"/>
      <c r="TXI153" s="266"/>
      <c r="TXJ153" s="266"/>
      <c r="TXK153" s="266"/>
      <c r="TXL153" s="266"/>
      <c r="TXM153" s="266"/>
      <c r="TXN153" s="266"/>
      <c r="TXO153" s="266"/>
      <c r="TXP153" s="266"/>
      <c r="TXQ153" s="266"/>
      <c r="TXR153" s="266"/>
      <c r="TXS153" s="266"/>
      <c r="TXT153" s="266"/>
      <c r="TXU153" s="266"/>
      <c r="TXV153" s="266"/>
      <c r="TXW153" s="266"/>
      <c r="TXX153" s="266"/>
      <c r="TXY153" s="266"/>
      <c r="TXZ153" s="266"/>
      <c r="TYA153" s="266"/>
      <c r="TYB153" s="266"/>
      <c r="TYC153" s="266"/>
      <c r="TYD153" s="266"/>
      <c r="TYE153" s="266"/>
      <c r="TYF153" s="266"/>
      <c r="TYG153" s="266"/>
      <c r="TYH153" s="266"/>
      <c r="TYI153" s="266"/>
      <c r="TYJ153" s="266"/>
      <c r="TYK153" s="266"/>
      <c r="TYL153" s="266"/>
      <c r="TYM153" s="266"/>
      <c r="TYN153" s="266"/>
      <c r="TYO153" s="266"/>
      <c r="TYP153" s="266"/>
      <c r="TYQ153" s="266"/>
      <c r="TYR153" s="266"/>
      <c r="TYS153" s="266"/>
      <c r="TYT153" s="266"/>
      <c r="TYU153" s="266"/>
      <c r="TYV153" s="266"/>
      <c r="TYW153" s="266"/>
      <c r="TYX153" s="266"/>
      <c r="TYY153" s="266"/>
      <c r="TYZ153" s="266"/>
      <c r="TZA153" s="266"/>
      <c r="TZB153" s="266"/>
      <c r="TZC153" s="266"/>
      <c r="TZD153" s="266"/>
      <c r="TZE153" s="266"/>
      <c r="TZF153" s="266"/>
      <c r="TZG153" s="266"/>
      <c r="TZH153" s="266"/>
      <c r="TZI153" s="266"/>
      <c r="TZJ153" s="266"/>
      <c r="TZK153" s="266"/>
      <c r="TZL153" s="266"/>
      <c r="TZM153" s="266"/>
      <c r="TZN153" s="266"/>
      <c r="TZO153" s="266"/>
      <c r="TZP153" s="266"/>
      <c r="TZQ153" s="266"/>
      <c r="TZR153" s="266"/>
      <c r="TZS153" s="266"/>
      <c r="TZT153" s="266"/>
      <c r="TZU153" s="266"/>
      <c r="TZV153" s="266"/>
      <c r="TZW153" s="266"/>
      <c r="TZX153" s="266"/>
      <c r="TZY153" s="266"/>
      <c r="TZZ153" s="266"/>
      <c r="UAA153" s="266"/>
      <c r="UAB153" s="266"/>
      <c r="UAC153" s="266"/>
      <c r="UAD153" s="266"/>
      <c r="UAE153" s="266"/>
      <c r="UAF153" s="266"/>
      <c r="UAG153" s="266"/>
      <c r="UAH153" s="266"/>
      <c r="UAI153" s="266"/>
      <c r="UAJ153" s="266"/>
      <c r="UAK153" s="266"/>
      <c r="UAL153" s="266"/>
      <c r="UAM153" s="266"/>
      <c r="UAN153" s="266"/>
      <c r="UAO153" s="266"/>
      <c r="UAP153" s="266"/>
      <c r="UAQ153" s="266"/>
      <c r="UAR153" s="266"/>
      <c r="UAS153" s="266"/>
      <c r="UAT153" s="266"/>
      <c r="UAU153" s="266"/>
      <c r="UAV153" s="266"/>
      <c r="UAW153" s="266"/>
      <c r="UAX153" s="266"/>
      <c r="UAY153" s="266"/>
      <c r="UAZ153" s="266"/>
      <c r="UBA153" s="266"/>
      <c r="UBB153" s="266"/>
      <c r="UBC153" s="266"/>
      <c r="UBD153" s="266"/>
      <c r="UBE153" s="266"/>
      <c r="UBF153" s="266"/>
      <c r="UBG153" s="266"/>
      <c r="UBH153" s="266"/>
      <c r="UBI153" s="266"/>
      <c r="UBJ153" s="266"/>
      <c r="UBK153" s="266"/>
      <c r="UBL153" s="266"/>
      <c r="UBM153" s="266"/>
      <c r="UBN153" s="266"/>
      <c r="UBO153" s="266"/>
      <c r="UBP153" s="266"/>
      <c r="UBQ153" s="266"/>
      <c r="UBR153" s="266"/>
      <c r="UBS153" s="266"/>
      <c r="UBT153" s="266"/>
      <c r="UBU153" s="266"/>
      <c r="UBV153" s="266"/>
      <c r="UBW153" s="266"/>
      <c r="UBX153" s="266"/>
      <c r="UBY153" s="266"/>
      <c r="UBZ153" s="266"/>
      <c r="UCA153" s="266"/>
      <c r="UCB153" s="266"/>
      <c r="UCC153" s="266"/>
      <c r="UCD153" s="266"/>
      <c r="UCE153" s="266"/>
      <c r="UCF153" s="266"/>
      <c r="UCG153" s="266"/>
      <c r="UCH153" s="266"/>
      <c r="UCI153" s="266"/>
      <c r="UCJ153" s="266"/>
      <c r="UCK153" s="266"/>
      <c r="UCL153" s="266"/>
      <c r="UCM153" s="266"/>
      <c r="UCN153" s="266"/>
      <c r="UCO153" s="266"/>
      <c r="UCP153" s="266"/>
      <c r="UCQ153" s="266"/>
      <c r="UCR153" s="266"/>
      <c r="UCS153" s="266"/>
      <c r="UCT153" s="266"/>
      <c r="UCU153" s="266"/>
      <c r="UCV153" s="266"/>
      <c r="UCW153" s="266"/>
      <c r="UCX153" s="266"/>
      <c r="UCY153" s="266"/>
      <c r="UCZ153" s="266"/>
      <c r="UDA153" s="266"/>
      <c r="UDB153" s="266"/>
      <c r="UDC153" s="266"/>
      <c r="UDD153" s="266"/>
      <c r="UDE153" s="266"/>
      <c r="UDF153" s="266"/>
      <c r="UDG153" s="266"/>
      <c r="UDH153" s="266"/>
      <c r="UDI153" s="266"/>
      <c r="UDJ153" s="266"/>
      <c r="UDK153" s="266"/>
      <c r="UDL153" s="266"/>
      <c r="UDM153" s="266"/>
      <c r="UDN153" s="266"/>
      <c r="UDO153" s="266"/>
      <c r="UDP153" s="266"/>
      <c r="UDQ153" s="266"/>
      <c r="UDR153" s="266"/>
      <c r="UDS153" s="266"/>
      <c r="UDT153" s="266"/>
      <c r="UDU153" s="266"/>
      <c r="UDV153" s="266"/>
      <c r="UDW153" s="266"/>
      <c r="UDX153" s="266"/>
      <c r="UDY153" s="266"/>
      <c r="UDZ153" s="266"/>
      <c r="UEA153" s="266"/>
      <c r="UEB153" s="266"/>
      <c r="UEC153" s="266"/>
      <c r="UED153" s="266"/>
      <c r="UEE153" s="266"/>
      <c r="UEF153" s="266"/>
      <c r="UEG153" s="266"/>
      <c r="UEH153" s="266"/>
      <c r="UEI153" s="266"/>
      <c r="UEJ153" s="266"/>
      <c r="UEK153" s="266"/>
      <c r="UEL153" s="266"/>
      <c r="UEM153" s="266"/>
      <c r="UEN153" s="266"/>
      <c r="UEO153" s="266"/>
      <c r="UEP153" s="266"/>
      <c r="UEQ153" s="266"/>
      <c r="UER153" s="266"/>
      <c r="UES153" s="266"/>
      <c r="UET153" s="266"/>
      <c r="UEU153" s="266"/>
      <c r="UEV153" s="266"/>
      <c r="UEW153" s="266"/>
      <c r="UEX153" s="266"/>
      <c r="UEY153" s="266"/>
      <c r="UEZ153" s="266"/>
      <c r="UFA153" s="266"/>
      <c r="UFB153" s="266"/>
      <c r="UFC153" s="266"/>
      <c r="UFD153" s="266"/>
      <c r="UFE153" s="266"/>
      <c r="UFF153" s="266"/>
      <c r="UFG153" s="266"/>
      <c r="UFH153" s="266"/>
      <c r="UFI153" s="266"/>
      <c r="UFJ153" s="266"/>
      <c r="UFK153" s="266"/>
      <c r="UFL153" s="266"/>
      <c r="UFM153" s="266"/>
      <c r="UFN153" s="266"/>
      <c r="UFO153" s="266"/>
      <c r="UFP153" s="266"/>
      <c r="UFQ153" s="266"/>
      <c r="UFR153" s="266"/>
      <c r="UFS153" s="266"/>
      <c r="UFT153" s="266"/>
      <c r="UFU153" s="266"/>
      <c r="UFV153" s="266"/>
      <c r="UFW153" s="266"/>
      <c r="UFX153" s="266"/>
      <c r="UFY153" s="266"/>
      <c r="UFZ153" s="266"/>
      <c r="UGA153" s="266"/>
      <c r="UGB153" s="266"/>
      <c r="UGC153" s="266"/>
      <c r="UGD153" s="266"/>
      <c r="UGE153" s="266"/>
      <c r="UGF153" s="266"/>
      <c r="UGG153" s="266"/>
      <c r="UGH153" s="266"/>
      <c r="UGI153" s="266"/>
      <c r="UGJ153" s="266"/>
      <c r="UGK153" s="266"/>
      <c r="UGL153" s="266"/>
      <c r="UGM153" s="266"/>
      <c r="UGN153" s="266"/>
      <c r="UGO153" s="266"/>
      <c r="UGP153" s="266"/>
      <c r="UGQ153" s="266"/>
      <c r="UGR153" s="266"/>
      <c r="UGS153" s="266"/>
      <c r="UGT153" s="266"/>
      <c r="UGU153" s="266"/>
      <c r="UGV153" s="266"/>
      <c r="UGW153" s="266"/>
      <c r="UGX153" s="266"/>
      <c r="UGY153" s="266"/>
      <c r="UGZ153" s="266"/>
      <c r="UHA153" s="266"/>
      <c r="UHB153" s="266"/>
      <c r="UHC153" s="266"/>
      <c r="UHD153" s="266"/>
      <c r="UHE153" s="266"/>
      <c r="UHF153" s="266"/>
      <c r="UHG153" s="266"/>
      <c r="UHH153" s="266"/>
      <c r="UHI153" s="266"/>
      <c r="UHJ153" s="266"/>
      <c r="UHK153" s="266"/>
      <c r="UHL153" s="266"/>
      <c r="UHM153" s="266"/>
      <c r="UHN153" s="266"/>
      <c r="UHO153" s="266"/>
      <c r="UHP153" s="266"/>
      <c r="UHQ153" s="266"/>
      <c r="UHR153" s="266"/>
      <c r="UHS153" s="266"/>
      <c r="UHT153" s="266"/>
      <c r="UHU153" s="266"/>
      <c r="UHV153" s="266"/>
      <c r="UHW153" s="266"/>
      <c r="UHX153" s="266"/>
      <c r="UHY153" s="266"/>
      <c r="UHZ153" s="266"/>
      <c r="UIA153" s="266"/>
      <c r="UIB153" s="266"/>
      <c r="UIC153" s="266"/>
      <c r="UID153" s="266"/>
      <c r="UIE153" s="266"/>
      <c r="UIF153" s="266"/>
      <c r="UIG153" s="266"/>
      <c r="UIH153" s="266"/>
      <c r="UII153" s="266"/>
      <c r="UIJ153" s="266"/>
      <c r="UIK153" s="266"/>
      <c r="UIL153" s="266"/>
      <c r="UIM153" s="266"/>
      <c r="UIN153" s="266"/>
      <c r="UIO153" s="266"/>
      <c r="UIP153" s="266"/>
      <c r="UIQ153" s="266"/>
      <c r="UIR153" s="266"/>
      <c r="UIS153" s="266"/>
      <c r="UIT153" s="266"/>
      <c r="UIU153" s="266"/>
      <c r="UIV153" s="266"/>
      <c r="UIW153" s="266"/>
      <c r="UIX153" s="266"/>
      <c r="UIY153" s="266"/>
      <c r="UIZ153" s="266"/>
      <c r="UJA153" s="266"/>
      <c r="UJB153" s="266"/>
      <c r="UJC153" s="266"/>
      <c r="UJD153" s="266"/>
      <c r="UJE153" s="266"/>
      <c r="UJF153" s="266"/>
      <c r="UJG153" s="266"/>
      <c r="UJH153" s="266"/>
      <c r="UJI153" s="266"/>
      <c r="UJJ153" s="266"/>
      <c r="UJK153" s="266"/>
      <c r="UJL153" s="266"/>
      <c r="UJM153" s="266"/>
      <c r="UJN153" s="266"/>
      <c r="UJO153" s="266"/>
      <c r="UJP153" s="266"/>
      <c r="UJQ153" s="266"/>
      <c r="UJR153" s="266"/>
      <c r="UJS153" s="266"/>
      <c r="UJT153" s="266"/>
      <c r="UJU153" s="266"/>
      <c r="UJV153" s="266"/>
      <c r="UJW153" s="266"/>
      <c r="UJX153" s="266"/>
      <c r="UJY153" s="266"/>
      <c r="UJZ153" s="266"/>
      <c r="UKA153" s="266"/>
      <c r="UKB153" s="266"/>
      <c r="UKC153" s="266"/>
      <c r="UKD153" s="266"/>
      <c r="UKE153" s="266"/>
      <c r="UKF153" s="266"/>
      <c r="UKG153" s="266"/>
      <c r="UKH153" s="266"/>
      <c r="UKI153" s="266"/>
      <c r="UKJ153" s="266"/>
      <c r="UKK153" s="266"/>
      <c r="UKL153" s="266"/>
      <c r="UKM153" s="266"/>
      <c r="UKN153" s="266"/>
      <c r="UKO153" s="266"/>
      <c r="UKP153" s="266"/>
      <c r="UKQ153" s="266"/>
      <c r="UKR153" s="266"/>
      <c r="UKS153" s="266"/>
      <c r="UKT153" s="266"/>
      <c r="UKU153" s="266"/>
      <c r="UKV153" s="266"/>
      <c r="UKW153" s="266"/>
      <c r="UKX153" s="266"/>
      <c r="UKY153" s="266"/>
      <c r="UKZ153" s="266"/>
      <c r="ULA153" s="266"/>
      <c r="ULB153" s="266"/>
      <c r="ULC153" s="266"/>
      <c r="ULD153" s="266"/>
      <c r="ULE153" s="266"/>
      <c r="ULF153" s="266"/>
      <c r="ULG153" s="266"/>
      <c r="ULH153" s="266"/>
      <c r="ULI153" s="266"/>
      <c r="ULJ153" s="266"/>
      <c r="ULK153" s="266"/>
      <c r="ULL153" s="266"/>
      <c r="ULM153" s="266"/>
      <c r="ULN153" s="266"/>
      <c r="ULO153" s="266"/>
      <c r="ULP153" s="266"/>
      <c r="ULQ153" s="266"/>
      <c r="ULR153" s="266"/>
      <c r="ULS153" s="266"/>
      <c r="ULT153" s="266"/>
      <c r="ULU153" s="266"/>
      <c r="ULV153" s="266"/>
      <c r="ULW153" s="266"/>
      <c r="ULX153" s="266"/>
      <c r="ULY153" s="266"/>
      <c r="ULZ153" s="266"/>
      <c r="UMA153" s="266"/>
      <c r="UMB153" s="266"/>
      <c r="UMC153" s="266"/>
      <c r="UMD153" s="266"/>
      <c r="UME153" s="266"/>
      <c r="UMF153" s="266"/>
      <c r="UMG153" s="266"/>
      <c r="UMH153" s="266"/>
      <c r="UMI153" s="266"/>
      <c r="UMJ153" s="266"/>
      <c r="UMK153" s="266"/>
      <c r="UML153" s="266"/>
      <c r="UMM153" s="266"/>
      <c r="UMN153" s="266"/>
      <c r="UMO153" s="266"/>
      <c r="UMP153" s="266"/>
      <c r="UMQ153" s="266"/>
      <c r="UMR153" s="266"/>
      <c r="UMS153" s="266"/>
      <c r="UMT153" s="266"/>
      <c r="UMU153" s="266"/>
      <c r="UMV153" s="266"/>
      <c r="UMW153" s="266"/>
      <c r="UMX153" s="266"/>
      <c r="UMY153" s="266"/>
      <c r="UMZ153" s="266"/>
      <c r="UNA153" s="266"/>
      <c r="UNB153" s="266"/>
      <c r="UNC153" s="266"/>
      <c r="UND153" s="266"/>
      <c r="UNE153" s="266"/>
      <c r="UNF153" s="266"/>
      <c r="UNG153" s="266"/>
      <c r="UNH153" s="266"/>
      <c r="UNI153" s="266"/>
      <c r="UNJ153" s="266"/>
      <c r="UNK153" s="266"/>
      <c r="UNL153" s="266"/>
      <c r="UNM153" s="266"/>
      <c r="UNN153" s="266"/>
      <c r="UNO153" s="266"/>
      <c r="UNP153" s="266"/>
      <c r="UNQ153" s="266"/>
      <c r="UNR153" s="266"/>
      <c r="UNS153" s="266"/>
      <c r="UNT153" s="266"/>
      <c r="UNU153" s="266"/>
      <c r="UNV153" s="266"/>
      <c r="UNW153" s="266"/>
      <c r="UNX153" s="266"/>
      <c r="UNY153" s="266"/>
      <c r="UNZ153" s="266"/>
      <c r="UOA153" s="266"/>
      <c r="UOB153" s="266"/>
      <c r="UOC153" s="266"/>
      <c r="UOD153" s="266"/>
      <c r="UOE153" s="266"/>
      <c r="UOF153" s="266"/>
      <c r="UOG153" s="266"/>
      <c r="UOH153" s="266"/>
      <c r="UOI153" s="266"/>
      <c r="UOJ153" s="266"/>
      <c r="UOK153" s="266"/>
      <c r="UOL153" s="266"/>
      <c r="UOM153" s="266"/>
      <c r="UON153" s="266"/>
      <c r="UOO153" s="266"/>
      <c r="UOP153" s="266"/>
      <c r="UOQ153" s="266"/>
      <c r="UOR153" s="266"/>
      <c r="UOS153" s="266"/>
      <c r="UOT153" s="266"/>
      <c r="UOU153" s="266"/>
      <c r="UOV153" s="266"/>
      <c r="UOW153" s="266"/>
      <c r="UOX153" s="266"/>
      <c r="UOY153" s="266"/>
      <c r="UOZ153" s="266"/>
      <c r="UPA153" s="266"/>
      <c r="UPB153" s="266"/>
      <c r="UPC153" s="266"/>
      <c r="UPD153" s="266"/>
      <c r="UPE153" s="266"/>
      <c r="UPF153" s="266"/>
      <c r="UPG153" s="266"/>
      <c r="UPH153" s="266"/>
      <c r="UPI153" s="266"/>
      <c r="UPJ153" s="266"/>
      <c r="UPK153" s="266"/>
      <c r="UPL153" s="266"/>
      <c r="UPM153" s="266"/>
      <c r="UPN153" s="266"/>
      <c r="UPO153" s="266"/>
      <c r="UPP153" s="266"/>
      <c r="UPQ153" s="266"/>
      <c r="UPR153" s="266"/>
      <c r="UPS153" s="266"/>
      <c r="UPT153" s="266"/>
      <c r="UPU153" s="266"/>
      <c r="UPV153" s="266"/>
      <c r="UPW153" s="266"/>
      <c r="UPX153" s="266"/>
      <c r="UPY153" s="266"/>
      <c r="UPZ153" s="266"/>
      <c r="UQA153" s="266"/>
      <c r="UQB153" s="266"/>
      <c r="UQC153" s="266"/>
      <c r="UQD153" s="266"/>
      <c r="UQE153" s="266"/>
      <c r="UQF153" s="266"/>
      <c r="UQG153" s="266"/>
      <c r="UQH153" s="266"/>
      <c r="UQI153" s="266"/>
      <c r="UQJ153" s="266"/>
      <c r="UQK153" s="266"/>
      <c r="UQL153" s="266"/>
      <c r="UQM153" s="266"/>
      <c r="UQN153" s="266"/>
      <c r="UQO153" s="266"/>
      <c r="UQP153" s="266"/>
      <c r="UQQ153" s="266"/>
      <c r="UQR153" s="266"/>
      <c r="UQS153" s="266"/>
      <c r="UQT153" s="266"/>
      <c r="UQU153" s="266"/>
      <c r="UQV153" s="266"/>
      <c r="UQW153" s="266"/>
      <c r="UQX153" s="266"/>
      <c r="UQY153" s="266"/>
      <c r="UQZ153" s="266"/>
      <c r="URA153" s="266"/>
      <c r="URB153" s="266"/>
      <c r="URC153" s="266"/>
      <c r="URD153" s="266"/>
      <c r="URE153" s="266"/>
      <c r="URF153" s="266"/>
      <c r="URG153" s="266"/>
      <c r="URH153" s="266"/>
      <c r="URI153" s="266"/>
      <c r="URJ153" s="266"/>
      <c r="URK153" s="266"/>
      <c r="URL153" s="266"/>
      <c r="URM153" s="266"/>
      <c r="URN153" s="266"/>
      <c r="URO153" s="266"/>
      <c r="URP153" s="266"/>
      <c r="URQ153" s="266"/>
      <c r="URR153" s="266"/>
      <c r="URS153" s="266"/>
      <c r="URT153" s="266"/>
      <c r="URU153" s="266"/>
      <c r="URV153" s="266"/>
      <c r="URW153" s="266"/>
      <c r="URX153" s="266"/>
      <c r="URY153" s="266"/>
      <c r="URZ153" s="266"/>
      <c r="USA153" s="266"/>
      <c r="USB153" s="266"/>
      <c r="USC153" s="266"/>
      <c r="USD153" s="266"/>
      <c r="USE153" s="266"/>
      <c r="USF153" s="266"/>
      <c r="USG153" s="266"/>
      <c r="USH153" s="266"/>
      <c r="USI153" s="266"/>
      <c r="USJ153" s="266"/>
      <c r="USK153" s="266"/>
      <c r="USL153" s="266"/>
      <c r="USM153" s="266"/>
      <c r="USN153" s="266"/>
      <c r="USO153" s="266"/>
      <c r="USP153" s="266"/>
      <c r="USQ153" s="266"/>
      <c r="USR153" s="266"/>
      <c r="USS153" s="266"/>
      <c r="UST153" s="266"/>
      <c r="USU153" s="266"/>
      <c r="USV153" s="266"/>
      <c r="USW153" s="266"/>
      <c r="USX153" s="266"/>
      <c r="USY153" s="266"/>
      <c r="USZ153" s="266"/>
      <c r="UTA153" s="266"/>
      <c r="UTB153" s="266"/>
      <c r="UTC153" s="266"/>
      <c r="UTD153" s="266"/>
      <c r="UTE153" s="266"/>
      <c r="UTF153" s="266"/>
      <c r="UTG153" s="266"/>
      <c r="UTH153" s="266"/>
      <c r="UTI153" s="266"/>
      <c r="UTJ153" s="266"/>
      <c r="UTK153" s="266"/>
      <c r="UTL153" s="266"/>
      <c r="UTM153" s="266"/>
      <c r="UTN153" s="266"/>
      <c r="UTO153" s="266"/>
      <c r="UTP153" s="266"/>
      <c r="UTQ153" s="266"/>
      <c r="UTR153" s="266"/>
      <c r="UTS153" s="266"/>
      <c r="UTT153" s="266"/>
      <c r="UTU153" s="266"/>
      <c r="UTV153" s="266"/>
      <c r="UTW153" s="266"/>
      <c r="UTX153" s="266"/>
      <c r="UTY153" s="266"/>
      <c r="UTZ153" s="266"/>
      <c r="UUA153" s="266"/>
      <c r="UUB153" s="266"/>
      <c r="UUC153" s="266"/>
      <c r="UUD153" s="266"/>
      <c r="UUE153" s="266"/>
      <c r="UUF153" s="266"/>
      <c r="UUG153" s="266"/>
      <c r="UUH153" s="266"/>
      <c r="UUI153" s="266"/>
      <c r="UUJ153" s="266"/>
      <c r="UUK153" s="266"/>
      <c r="UUL153" s="266"/>
      <c r="UUM153" s="266"/>
      <c r="UUN153" s="266"/>
      <c r="UUO153" s="266"/>
      <c r="UUP153" s="266"/>
      <c r="UUQ153" s="266"/>
      <c r="UUR153" s="266"/>
      <c r="UUS153" s="266"/>
      <c r="UUT153" s="266"/>
      <c r="UUU153" s="266"/>
      <c r="UUV153" s="266"/>
      <c r="UUW153" s="266"/>
      <c r="UUX153" s="266"/>
      <c r="UUY153" s="266"/>
      <c r="UUZ153" s="266"/>
      <c r="UVA153" s="266"/>
      <c r="UVB153" s="266"/>
      <c r="UVC153" s="266"/>
      <c r="UVD153" s="266"/>
      <c r="UVE153" s="266"/>
      <c r="UVF153" s="266"/>
      <c r="UVG153" s="266"/>
      <c r="UVH153" s="266"/>
      <c r="UVI153" s="266"/>
      <c r="UVJ153" s="266"/>
      <c r="UVK153" s="266"/>
      <c r="UVL153" s="266"/>
      <c r="UVM153" s="266"/>
      <c r="UVN153" s="266"/>
      <c r="UVO153" s="266"/>
      <c r="UVP153" s="266"/>
      <c r="UVQ153" s="266"/>
      <c r="UVR153" s="266"/>
      <c r="UVS153" s="266"/>
      <c r="UVT153" s="266"/>
      <c r="UVU153" s="266"/>
      <c r="UVV153" s="266"/>
      <c r="UVW153" s="266"/>
      <c r="UVX153" s="266"/>
      <c r="UVY153" s="266"/>
      <c r="UVZ153" s="266"/>
      <c r="UWA153" s="266"/>
      <c r="UWB153" s="266"/>
      <c r="UWC153" s="266"/>
      <c r="UWD153" s="266"/>
      <c r="UWE153" s="266"/>
      <c r="UWF153" s="266"/>
      <c r="UWG153" s="266"/>
      <c r="UWH153" s="266"/>
      <c r="UWI153" s="266"/>
      <c r="UWJ153" s="266"/>
      <c r="UWK153" s="266"/>
      <c r="UWL153" s="266"/>
      <c r="UWM153" s="266"/>
      <c r="UWN153" s="266"/>
      <c r="UWO153" s="266"/>
      <c r="UWP153" s="266"/>
      <c r="UWQ153" s="266"/>
      <c r="UWR153" s="266"/>
      <c r="UWS153" s="266"/>
      <c r="UWT153" s="266"/>
      <c r="UWU153" s="266"/>
      <c r="UWV153" s="266"/>
      <c r="UWW153" s="266"/>
      <c r="UWX153" s="266"/>
      <c r="UWY153" s="266"/>
      <c r="UWZ153" s="266"/>
      <c r="UXA153" s="266"/>
      <c r="UXB153" s="266"/>
      <c r="UXC153" s="266"/>
      <c r="UXD153" s="266"/>
      <c r="UXE153" s="266"/>
      <c r="UXF153" s="266"/>
      <c r="UXG153" s="266"/>
      <c r="UXH153" s="266"/>
      <c r="UXI153" s="266"/>
      <c r="UXJ153" s="266"/>
      <c r="UXK153" s="266"/>
      <c r="UXL153" s="266"/>
      <c r="UXM153" s="266"/>
      <c r="UXN153" s="266"/>
      <c r="UXO153" s="266"/>
      <c r="UXP153" s="266"/>
      <c r="UXQ153" s="266"/>
      <c r="UXR153" s="266"/>
      <c r="UXS153" s="266"/>
      <c r="UXT153" s="266"/>
      <c r="UXU153" s="266"/>
      <c r="UXV153" s="266"/>
      <c r="UXW153" s="266"/>
      <c r="UXX153" s="266"/>
      <c r="UXY153" s="266"/>
      <c r="UXZ153" s="266"/>
      <c r="UYA153" s="266"/>
      <c r="UYB153" s="266"/>
      <c r="UYC153" s="266"/>
      <c r="UYD153" s="266"/>
      <c r="UYE153" s="266"/>
      <c r="UYF153" s="266"/>
      <c r="UYG153" s="266"/>
      <c r="UYH153" s="266"/>
      <c r="UYI153" s="266"/>
      <c r="UYJ153" s="266"/>
      <c r="UYK153" s="266"/>
      <c r="UYL153" s="266"/>
      <c r="UYM153" s="266"/>
      <c r="UYN153" s="266"/>
      <c r="UYO153" s="266"/>
      <c r="UYP153" s="266"/>
      <c r="UYQ153" s="266"/>
      <c r="UYR153" s="266"/>
      <c r="UYS153" s="266"/>
      <c r="UYT153" s="266"/>
      <c r="UYU153" s="266"/>
      <c r="UYV153" s="266"/>
      <c r="UYW153" s="266"/>
      <c r="UYX153" s="266"/>
      <c r="UYY153" s="266"/>
      <c r="UYZ153" s="266"/>
      <c r="UZA153" s="266"/>
      <c r="UZB153" s="266"/>
      <c r="UZC153" s="266"/>
      <c r="UZD153" s="266"/>
      <c r="UZE153" s="266"/>
      <c r="UZF153" s="266"/>
      <c r="UZG153" s="266"/>
      <c r="UZH153" s="266"/>
      <c r="UZI153" s="266"/>
      <c r="UZJ153" s="266"/>
      <c r="UZK153" s="266"/>
      <c r="UZL153" s="266"/>
      <c r="UZM153" s="266"/>
      <c r="UZN153" s="266"/>
      <c r="UZO153" s="266"/>
      <c r="UZP153" s="266"/>
      <c r="UZQ153" s="266"/>
      <c r="UZR153" s="266"/>
      <c r="UZS153" s="266"/>
      <c r="UZT153" s="266"/>
      <c r="UZU153" s="266"/>
      <c r="UZV153" s="266"/>
      <c r="UZW153" s="266"/>
      <c r="UZX153" s="266"/>
      <c r="UZY153" s="266"/>
      <c r="UZZ153" s="266"/>
      <c r="VAA153" s="266"/>
      <c r="VAB153" s="266"/>
      <c r="VAC153" s="266"/>
      <c r="VAD153" s="266"/>
      <c r="VAE153" s="266"/>
      <c r="VAF153" s="266"/>
      <c r="VAG153" s="266"/>
      <c r="VAH153" s="266"/>
      <c r="VAI153" s="266"/>
      <c r="VAJ153" s="266"/>
      <c r="VAK153" s="266"/>
      <c r="VAL153" s="266"/>
      <c r="VAM153" s="266"/>
      <c r="VAN153" s="266"/>
      <c r="VAO153" s="266"/>
      <c r="VAP153" s="266"/>
      <c r="VAQ153" s="266"/>
      <c r="VAR153" s="266"/>
      <c r="VAS153" s="266"/>
      <c r="VAT153" s="266"/>
      <c r="VAU153" s="266"/>
      <c r="VAV153" s="266"/>
      <c r="VAW153" s="266"/>
      <c r="VAX153" s="266"/>
      <c r="VAY153" s="266"/>
      <c r="VAZ153" s="266"/>
      <c r="VBA153" s="266"/>
      <c r="VBB153" s="266"/>
      <c r="VBC153" s="266"/>
      <c r="VBD153" s="266"/>
      <c r="VBE153" s="266"/>
      <c r="VBF153" s="266"/>
      <c r="VBG153" s="266"/>
      <c r="VBH153" s="266"/>
      <c r="VBI153" s="266"/>
      <c r="VBJ153" s="266"/>
      <c r="VBK153" s="266"/>
      <c r="VBL153" s="266"/>
      <c r="VBM153" s="266"/>
      <c r="VBN153" s="266"/>
      <c r="VBO153" s="266"/>
      <c r="VBP153" s="266"/>
      <c r="VBQ153" s="266"/>
      <c r="VBR153" s="266"/>
      <c r="VBS153" s="266"/>
      <c r="VBT153" s="266"/>
      <c r="VBU153" s="266"/>
      <c r="VBV153" s="266"/>
      <c r="VBW153" s="266"/>
      <c r="VBX153" s="266"/>
      <c r="VBY153" s="266"/>
      <c r="VBZ153" s="266"/>
      <c r="VCA153" s="266"/>
      <c r="VCB153" s="266"/>
      <c r="VCC153" s="266"/>
      <c r="VCD153" s="266"/>
      <c r="VCE153" s="266"/>
      <c r="VCF153" s="266"/>
      <c r="VCG153" s="266"/>
      <c r="VCH153" s="266"/>
      <c r="VCI153" s="266"/>
      <c r="VCJ153" s="266"/>
      <c r="VCK153" s="266"/>
      <c r="VCL153" s="266"/>
      <c r="VCM153" s="266"/>
      <c r="VCN153" s="266"/>
      <c r="VCO153" s="266"/>
      <c r="VCP153" s="266"/>
      <c r="VCQ153" s="266"/>
      <c r="VCR153" s="266"/>
      <c r="VCS153" s="266"/>
      <c r="VCT153" s="266"/>
      <c r="VCU153" s="266"/>
      <c r="VCV153" s="266"/>
      <c r="VCW153" s="266"/>
      <c r="VCX153" s="266"/>
      <c r="VCY153" s="266"/>
      <c r="VCZ153" s="266"/>
      <c r="VDA153" s="266"/>
      <c r="VDB153" s="266"/>
      <c r="VDC153" s="266"/>
      <c r="VDD153" s="266"/>
      <c r="VDE153" s="266"/>
      <c r="VDF153" s="266"/>
      <c r="VDG153" s="266"/>
      <c r="VDH153" s="266"/>
      <c r="VDI153" s="266"/>
      <c r="VDJ153" s="266"/>
      <c r="VDK153" s="266"/>
      <c r="VDL153" s="266"/>
      <c r="VDM153" s="266"/>
      <c r="VDN153" s="266"/>
      <c r="VDO153" s="266"/>
      <c r="VDP153" s="266"/>
      <c r="VDQ153" s="266"/>
      <c r="VDR153" s="266"/>
      <c r="VDS153" s="266"/>
      <c r="VDT153" s="266"/>
      <c r="VDU153" s="266"/>
      <c r="VDV153" s="266"/>
      <c r="VDW153" s="266"/>
      <c r="VDX153" s="266"/>
      <c r="VDY153" s="266"/>
      <c r="VDZ153" s="266"/>
      <c r="VEA153" s="266"/>
      <c r="VEB153" s="266"/>
      <c r="VEC153" s="266"/>
      <c r="VED153" s="266"/>
      <c r="VEE153" s="266"/>
      <c r="VEF153" s="266"/>
      <c r="VEG153" s="266"/>
      <c r="VEH153" s="266"/>
      <c r="VEI153" s="266"/>
      <c r="VEJ153" s="266"/>
      <c r="VEK153" s="266"/>
      <c r="VEL153" s="266"/>
      <c r="VEM153" s="266"/>
      <c r="VEN153" s="266"/>
      <c r="VEO153" s="266"/>
      <c r="VEP153" s="266"/>
      <c r="VEQ153" s="266"/>
      <c r="VER153" s="266"/>
      <c r="VES153" s="266"/>
      <c r="VET153" s="266"/>
      <c r="VEU153" s="266"/>
      <c r="VEV153" s="266"/>
      <c r="VEW153" s="266"/>
      <c r="VEX153" s="266"/>
      <c r="VEY153" s="266"/>
      <c r="VEZ153" s="266"/>
      <c r="VFA153" s="266"/>
      <c r="VFB153" s="266"/>
      <c r="VFC153" s="266"/>
      <c r="VFD153" s="266"/>
      <c r="VFE153" s="266"/>
      <c r="VFF153" s="266"/>
      <c r="VFG153" s="266"/>
      <c r="VFH153" s="266"/>
      <c r="VFI153" s="266"/>
      <c r="VFJ153" s="266"/>
      <c r="VFK153" s="266"/>
      <c r="VFL153" s="266"/>
      <c r="VFM153" s="266"/>
      <c r="VFN153" s="266"/>
      <c r="VFO153" s="266"/>
      <c r="VFP153" s="266"/>
      <c r="VFQ153" s="266"/>
      <c r="VFR153" s="266"/>
      <c r="VFS153" s="266"/>
      <c r="VFT153" s="266"/>
      <c r="VFU153" s="266"/>
      <c r="VFV153" s="266"/>
      <c r="VFW153" s="266"/>
      <c r="VFX153" s="266"/>
      <c r="VFY153" s="266"/>
      <c r="VFZ153" s="266"/>
      <c r="VGA153" s="266"/>
      <c r="VGB153" s="266"/>
      <c r="VGC153" s="266"/>
      <c r="VGD153" s="266"/>
      <c r="VGE153" s="266"/>
      <c r="VGF153" s="266"/>
      <c r="VGG153" s="266"/>
      <c r="VGH153" s="266"/>
      <c r="VGI153" s="266"/>
      <c r="VGJ153" s="266"/>
      <c r="VGK153" s="266"/>
      <c r="VGL153" s="266"/>
      <c r="VGM153" s="266"/>
      <c r="VGN153" s="266"/>
      <c r="VGO153" s="266"/>
      <c r="VGP153" s="266"/>
      <c r="VGQ153" s="266"/>
      <c r="VGR153" s="266"/>
      <c r="VGS153" s="266"/>
      <c r="VGT153" s="266"/>
      <c r="VGU153" s="266"/>
      <c r="VGV153" s="266"/>
      <c r="VGW153" s="266"/>
      <c r="VGX153" s="266"/>
      <c r="VGY153" s="266"/>
      <c r="VGZ153" s="266"/>
      <c r="VHA153" s="266"/>
      <c r="VHB153" s="266"/>
      <c r="VHC153" s="266"/>
      <c r="VHD153" s="266"/>
      <c r="VHE153" s="266"/>
      <c r="VHF153" s="266"/>
      <c r="VHG153" s="266"/>
      <c r="VHH153" s="266"/>
      <c r="VHI153" s="266"/>
      <c r="VHJ153" s="266"/>
      <c r="VHK153" s="266"/>
      <c r="VHL153" s="266"/>
      <c r="VHM153" s="266"/>
      <c r="VHN153" s="266"/>
      <c r="VHO153" s="266"/>
      <c r="VHP153" s="266"/>
      <c r="VHQ153" s="266"/>
      <c r="VHR153" s="266"/>
      <c r="VHS153" s="266"/>
      <c r="VHT153" s="266"/>
      <c r="VHU153" s="266"/>
      <c r="VHV153" s="266"/>
      <c r="VHW153" s="266"/>
      <c r="VHX153" s="266"/>
      <c r="VHY153" s="266"/>
      <c r="VHZ153" s="266"/>
      <c r="VIA153" s="266"/>
      <c r="VIB153" s="266"/>
      <c r="VIC153" s="266"/>
      <c r="VID153" s="266"/>
      <c r="VIE153" s="266"/>
      <c r="VIF153" s="266"/>
      <c r="VIG153" s="266"/>
      <c r="VIH153" s="266"/>
      <c r="VII153" s="266"/>
      <c r="VIJ153" s="266"/>
      <c r="VIK153" s="266"/>
      <c r="VIL153" s="266"/>
      <c r="VIM153" s="266"/>
      <c r="VIN153" s="266"/>
      <c r="VIO153" s="266"/>
      <c r="VIP153" s="266"/>
      <c r="VIQ153" s="266"/>
      <c r="VIR153" s="266"/>
      <c r="VIS153" s="266"/>
      <c r="VIT153" s="266"/>
      <c r="VIU153" s="266"/>
      <c r="VIV153" s="266"/>
      <c r="VIW153" s="266"/>
      <c r="VIX153" s="266"/>
      <c r="VIY153" s="266"/>
      <c r="VIZ153" s="266"/>
      <c r="VJA153" s="266"/>
      <c r="VJB153" s="266"/>
      <c r="VJC153" s="266"/>
      <c r="VJD153" s="266"/>
      <c r="VJE153" s="266"/>
      <c r="VJF153" s="266"/>
      <c r="VJG153" s="266"/>
      <c r="VJH153" s="266"/>
      <c r="VJI153" s="266"/>
      <c r="VJJ153" s="266"/>
      <c r="VJK153" s="266"/>
      <c r="VJL153" s="266"/>
      <c r="VJM153" s="266"/>
      <c r="VJN153" s="266"/>
      <c r="VJO153" s="266"/>
      <c r="VJP153" s="266"/>
      <c r="VJQ153" s="266"/>
      <c r="VJR153" s="266"/>
      <c r="VJS153" s="266"/>
      <c r="VJT153" s="266"/>
      <c r="VJU153" s="266"/>
      <c r="VJV153" s="266"/>
      <c r="VJW153" s="266"/>
      <c r="VJX153" s="266"/>
      <c r="VJY153" s="266"/>
      <c r="VJZ153" s="266"/>
      <c r="VKA153" s="266"/>
      <c r="VKB153" s="266"/>
      <c r="VKC153" s="266"/>
      <c r="VKD153" s="266"/>
      <c r="VKE153" s="266"/>
      <c r="VKF153" s="266"/>
      <c r="VKG153" s="266"/>
      <c r="VKH153" s="266"/>
      <c r="VKI153" s="266"/>
      <c r="VKJ153" s="266"/>
      <c r="VKK153" s="266"/>
      <c r="VKL153" s="266"/>
      <c r="VKM153" s="266"/>
      <c r="VKN153" s="266"/>
      <c r="VKO153" s="266"/>
      <c r="VKP153" s="266"/>
      <c r="VKQ153" s="266"/>
      <c r="VKR153" s="266"/>
      <c r="VKS153" s="266"/>
      <c r="VKT153" s="266"/>
      <c r="VKU153" s="266"/>
      <c r="VKV153" s="266"/>
      <c r="VKW153" s="266"/>
      <c r="VKX153" s="266"/>
      <c r="VKY153" s="266"/>
      <c r="VKZ153" s="266"/>
      <c r="VLA153" s="266"/>
      <c r="VLB153" s="266"/>
      <c r="VLC153" s="266"/>
      <c r="VLD153" s="266"/>
      <c r="VLE153" s="266"/>
      <c r="VLF153" s="266"/>
      <c r="VLG153" s="266"/>
      <c r="VLH153" s="266"/>
      <c r="VLI153" s="266"/>
      <c r="VLJ153" s="266"/>
      <c r="VLK153" s="266"/>
      <c r="VLL153" s="266"/>
      <c r="VLM153" s="266"/>
      <c r="VLN153" s="266"/>
      <c r="VLO153" s="266"/>
      <c r="VLP153" s="266"/>
      <c r="VLQ153" s="266"/>
      <c r="VLR153" s="266"/>
      <c r="VLS153" s="266"/>
      <c r="VLT153" s="266"/>
      <c r="VLU153" s="266"/>
      <c r="VLV153" s="266"/>
      <c r="VLW153" s="266"/>
      <c r="VLX153" s="266"/>
      <c r="VLY153" s="266"/>
      <c r="VLZ153" s="266"/>
      <c r="VMA153" s="266"/>
      <c r="VMB153" s="266"/>
      <c r="VMC153" s="266"/>
      <c r="VMD153" s="266"/>
      <c r="VME153" s="266"/>
      <c r="VMF153" s="266"/>
      <c r="VMG153" s="266"/>
      <c r="VMH153" s="266"/>
      <c r="VMI153" s="266"/>
      <c r="VMJ153" s="266"/>
      <c r="VMK153" s="266"/>
      <c r="VML153" s="266"/>
      <c r="VMM153" s="266"/>
      <c r="VMN153" s="266"/>
      <c r="VMO153" s="266"/>
      <c r="VMP153" s="266"/>
      <c r="VMQ153" s="266"/>
      <c r="VMR153" s="266"/>
      <c r="VMS153" s="266"/>
      <c r="VMT153" s="266"/>
      <c r="VMU153" s="266"/>
      <c r="VMV153" s="266"/>
      <c r="VMW153" s="266"/>
      <c r="VMX153" s="266"/>
      <c r="VMY153" s="266"/>
      <c r="VMZ153" s="266"/>
      <c r="VNA153" s="266"/>
      <c r="VNB153" s="266"/>
      <c r="VNC153" s="266"/>
      <c r="VND153" s="266"/>
      <c r="VNE153" s="266"/>
      <c r="VNF153" s="266"/>
      <c r="VNG153" s="266"/>
      <c r="VNH153" s="266"/>
      <c r="VNI153" s="266"/>
      <c r="VNJ153" s="266"/>
      <c r="VNK153" s="266"/>
      <c r="VNL153" s="266"/>
      <c r="VNM153" s="266"/>
      <c r="VNN153" s="266"/>
      <c r="VNO153" s="266"/>
      <c r="VNP153" s="266"/>
      <c r="VNQ153" s="266"/>
      <c r="VNR153" s="266"/>
      <c r="VNS153" s="266"/>
      <c r="VNT153" s="266"/>
      <c r="VNU153" s="266"/>
      <c r="VNV153" s="266"/>
      <c r="VNW153" s="266"/>
      <c r="VNX153" s="266"/>
      <c r="VNY153" s="266"/>
      <c r="VNZ153" s="266"/>
      <c r="VOA153" s="266"/>
      <c r="VOB153" s="266"/>
      <c r="VOC153" s="266"/>
      <c r="VOD153" s="266"/>
      <c r="VOE153" s="266"/>
      <c r="VOF153" s="266"/>
      <c r="VOG153" s="266"/>
      <c r="VOH153" s="266"/>
      <c r="VOI153" s="266"/>
      <c r="VOJ153" s="266"/>
      <c r="VOK153" s="266"/>
      <c r="VOL153" s="266"/>
      <c r="VOM153" s="266"/>
      <c r="VON153" s="266"/>
      <c r="VOO153" s="266"/>
      <c r="VOP153" s="266"/>
      <c r="VOQ153" s="266"/>
      <c r="VOR153" s="266"/>
      <c r="VOS153" s="266"/>
      <c r="VOT153" s="266"/>
      <c r="VOU153" s="266"/>
      <c r="VOV153" s="266"/>
      <c r="VOW153" s="266"/>
      <c r="VOX153" s="266"/>
      <c r="VOY153" s="266"/>
      <c r="VOZ153" s="266"/>
      <c r="VPA153" s="266"/>
      <c r="VPB153" s="266"/>
      <c r="VPC153" s="266"/>
      <c r="VPD153" s="266"/>
      <c r="VPE153" s="266"/>
      <c r="VPF153" s="266"/>
      <c r="VPG153" s="266"/>
      <c r="VPH153" s="266"/>
      <c r="VPI153" s="266"/>
      <c r="VPJ153" s="266"/>
      <c r="VPK153" s="266"/>
      <c r="VPL153" s="266"/>
      <c r="VPM153" s="266"/>
      <c r="VPN153" s="266"/>
      <c r="VPO153" s="266"/>
      <c r="VPP153" s="266"/>
      <c r="VPQ153" s="266"/>
      <c r="VPR153" s="266"/>
      <c r="VPS153" s="266"/>
      <c r="VPT153" s="266"/>
      <c r="VPU153" s="266"/>
      <c r="VPV153" s="266"/>
      <c r="VPW153" s="266"/>
      <c r="VPX153" s="266"/>
      <c r="VPY153" s="266"/>
      <c r="VPZ153" s="266"/>
      <c r="VQA153" s="266"/>
      <c r="VQB153" s="266"/>
      <c r="VQC153" s="266"/>
      <c r="VQD153" s="266"/>
      <c r="VQE153" s="266"/>
      <c r="VQF153" s="266"/>
      <c r="VQG153" s="266"/>
      <c r="VQH153" s="266"/>
      <c r="VQI153" s="266"/>
      <c r="VQJ153" s="266"/>
      <c r="VQK153" s="266"/>
      <c r="VQL153" s="266"/>
      <c r="VQM153" s="266"/>
      <c r="VQN153" s="266"/>
      <c r="VQO153" s="266"/>
      <c r="VQP153" s="266"/>
      <c r="VQQ153" s="266"/>
      <c r="VQR153" s="266"/>
      <c r="VQS153" s="266"/>
      <c r="VQT153" s="266"/>
      <c r="VQU153" s="266"/>
      <c r="VQV153" s="266"/>
      <c r="VQW153" s="266"/>
      <c r="VQX153" s="266"/>
      <c r="VQY153" s="266"/>
      <c r="VQZ153" s="266"/>
      <c r="VRA153" s="266"/>
      <c r="VRB153" s="266"/>
      <c r="VRC153" s="266"/>
      <c r="VRD153" s="266"/>
      <c r="VRE153" s="266"/>
      <c r="VRF153" s="266"/>
      <c r="VRG153" s="266"/>
      <c r="VRH153" s="266"/>
      <c r="VRI153" s="266"/>
      <c r="VRJ153" s="266"/>
      <c r="VRK153" s="266"/>
      <c r="VRL153" s="266"/>
      <c r="VRM153" s="266"/>
      <c r="VRN153" s="266"/>
      <c r="VRO153" s="266"/>
      <c r="VRP153" s="266"/>
      <c r="VRQ153" s="266"/>
      <c r="VRR153" s="266"/>
      <c r="VRS153" s="266"/>
      <c r="VRT153" s="266"/>
      <c r="VRU153" s="266"/>
      <c r="VRV153" s="266"/>
      <c r="VRW153" s="266"/>
      <c r="VRX153" s="266"/>
      <c r="VRY153" s="266"/>
      <c r="VRZ153" s="266"/>
      <c r="VSA153" s="266"/>
      <c r="VSB153" s="266"/>
      <c r="VSC153" s="266"/>
      <c r="VSD153" s="266"/>
      <c r="VSE153" s="266"/>
      <c r="VSF153" s="266"/>
      <c r="VSG153" s="266"/>
      <c r="VSH153" s="266"/>
      <c r="VSI153" s="266"/>
      <c r="VSJ153" s="266"/>
      <c r="VSK153" s="266"/>
      <c r="VSL153" s="266"/>
      <c r="VSM153" s="266"/>
      <c r="VSN153" s="266"/>
      <c r="VSO153" s="266"/>
      <c r="VSP153" s="266"/>
      <c r="VSQ153" s="266"/>
      <c r="VSR153" s="266"/>
      <c r="VSS153" s="266"/>
      <c r="VST153" s="266"/>
      <c r="VSU153" s="266"/>
      <c r="VSV153" s="266"/>
      <c r="VSW153" s="266"/>
      <c r="VSX153" s="266"/>
      <c r="VSY153" s="266"/>
      <c r="VSZ153" s="266"/>
      <c r="VTA153" s="266"/>
      <c r="VTB153" s="266"/>
      <c r="VTC153" s="266"/>
      <c r="VTD153" s="266"/>
      <c r="VTE153" s="266"/>
      <c r="VTF153" s="266"/>
      <c r="VTG153" s="266"/>
      <c r="VTH153" s="266"/>
      <c r="VTI153" s="266"/>
      <c r="VTJ153" s="266"/>
      <c r="VTK153" s="266"/>
      <c r="VTL153" s="266"/>
      <c r="VTM153" s="266"/>
      <c r="VTN153" s="266"/>
      <c r="VTO153" s="266"/>
      <c r="VTP153" s="266"/>
      <c r="VTQ153" s="266"/>
      <c r="VTR153" s="266"/>
      <c r="VTS153" s="266"/>
      <c r="VTT153" s="266"/>
      <c r="VTU153" s="266"/>
      <c r="VTV153" s="266"/>
      <c r="VTW153" s="266"/>
      <c r="VTX153" s="266"/>
      <c r="VTY153" s="266"/>
      <c r="VTZ153" s="266"/>
      <c r="VUA153" s="266"/>
      <c r="VUB153" s="266"/>
      <c r="VUC153" s="266"/>
      <c r="VUD153" s="266"/>
      <c r="VUE153" s="266"/>
      <c r="VUF153" s="266"/>
      <c r="VUG153" s="266"/>
      <c r="VUH153" s="266"/>
      <c r="VUI153" s="266"/>
      <c r="VUJ153" s="266"/>
      <c r="VUK153" s="266"/>
      <c r="VUL153" s="266"/>
      <c r="VUM153" s="266"/>
      <c r="VUN153" s="266"/>
      <c r="VUO153" s="266"/>
      <c r="VUP153" s="266"/>
      <c r="VUQ153" s="266"/>
      <c r="VUR153" s="266"/>
      <c r="VUS153" s="266"/>
      <c r="VUT153" s="266"/>
      <c r="VUU153" s="266"/>
      <c r="VUV153" s="266"/>
      <c r="VUW153" s="266"/>
      <c r="VUX153" s="266"/>
      <c r="VUY153" s="266"/>
      <c r="VUZ153" s="266"/>
      <c r="VVA153" s="266"/>
      <c r="VVB153" s="266"/>
      <c r="VVC153" s="266"/>
      <c r="VVD153" s="266"/>
      <c r="VVE153" s="266"/>
      <c r="VVF153" s="266"/>
      <c r="VVG153" s="266"/>
      <c r="VVH153" s="266"/>
      <c r="VVI153" s="266"/>
      <c r="VVJ153" s="266"/>
      <c r="VVK153" s="266"/>
      <c r="VVL153" s="266"/>
      <c r="VVM153" s="266"/>
      <c r="VVN153" s="266"/>
      <c r="VVO153" s="266"/>
      <c r="VVP153" s="266"/>
      <c r="VVQ153" s="266"/>
      <c r="VVR153" s="266"/>
      <c r="VVS153" s="266"/>
      <c r="VVT153" s="266"/>
      <c r="VVU153" s="266"/>
      <c r="VVV153" s="266"/>
      <c r="VVW153" s="266"/>
      <c r="VVX153" s="266"/>
      <c r="VVY153" s="266"/>
      <c r="VVZ153" s="266"/>
      <c r="VWA153" s="266"/>
      <c r="VWB153" s="266"/>
      <c r="VWC153" s="266"/>
      <c r="VWD153" s="266"/>
      <c r="VWE153" s="266"/>
      <c r="VWF153" s="266"/>
      <c r="VWG153" s="266"/>
      <c r="VWH153" s="266"/>
      <c r="VWI153" s="266"/>
      <c r="VWJ153" s="266"/>
      <c r="VWK153" s="266"/>
      <c r="VWL153" s="266"/>
      <c r="VWM153" s="266"/>
      <c r="VWN153" s="266"/>
      <c r="VWO153" s="266"/>
      <c r="VWP153" s="266"/>
      <c r="VWQ153" s="266"/>
      <c r="VWR153" s="266"/>
      <c r="VWS153" s="266"/>
      <c r="VWT153" s="266"/>
      <c r="VWU153" s="266"/>
      <c r="VWV153" s="266"/>
      <c r="VWW153" s="266"/>
      <c r="VWX153" s="266"/>
      <c r="VWY153" s="266"/>
      <c r="VWZ153" s="266"/>
      <c r="VXA153" s="266"/>
      <c r="VXB153" s="266"/>
      <c r="VXC153" s="266"/>
      <c r="VXD153" s="266"/>
      <c r="VXE153" s="266"/>
      <c r="VXF153" s="266"/>
      <c r="VXG153" s="266"/>
      <c r="VXH153" s="266"/>
      <c r="VXI153" s="266"/>
      <c r="VXJ153" s="266"/>
      <c r="VXK153" s="266"/>
      <c r="VXL153" s="266"/>
      <c r="VXM153" s="266"/>
      <c r="VXN153" s="266"/>
      <c r="VXO153" s="266"/>
      <c r="VXP153" s="266"/>
      <c r="VXQ153" s="266"/>
      <c r="VXR153" s="266"/>
      <c r="VXS153" s="266"/>
      <c r="VXT153" s="266"/>
      <c r="VXU153" s="266"/>
      <c r="VXV153" s="266"/>
      <c r="VXW153" s="266"/>
      <c r="VXX153" s="266"/>
      <c r="VXY153" s="266"/>
      <c r="VXZ153" s="266"/>
      <c r="VYA153" s="266"/>
      <c r="VYB153" s="266"/>
      <c r="VYC153" s="266"/>
      <c r="VYD153" s="266"/>
      <c r="VYE153" s="266"/>
      <c r="VYF153" s="266"/>
      <c r="VYG153" s="266"/>
      <c r="VYH153" s="266"/>
      <c r="VYI153" s="266"/>
      <c r="VYJ153" s="266"/>
      <c r="VYK153" s="266"/>
      <c r="VYL153" s="266"/>
      <c r="VYM153" s="266"/>
      <c r="VYN153" s="266"/>
      <c r="VYO153" s="266"/>
      <c r="VYP153" s="266"/>
      <c r="VYQ153" s="266"/>
      <c r="VYR153" s="266"/>
      <c r="VYS153" s="266"/>
      <c r="VYT153" s="266"/>
      <c r="VYU153" s="266"/>
      <c r="VYV153" s="266"/>
      <c r="VYW153" s="266"/>
      <c r="VYX153" s="266"/>
      <c r="VYY153" s="266"/>
      <c r="VYZ153" s="266"/>
      <c r="VZA153" s="266"/>
      <c r="VZB153" s="266"/>
      <c r="VZC153" s="266"/>
      <c r="VZD153" s="266"/>
      <c r="VZE153" s="266"/>
      <c r="VZF153" s="266"/>
      <c r="VZG153" s="266"/>
      <c r="VZH153" s="266"/>
      <c r="VZI153" s="266"/>
      <c r="VZJ153" s="266"/>
      <c r="VZK153" s="266"/>
      <c r="VZL153" s="266"/>
      <c r="VZM153" s="266"/>
      <c r="VZN153" s="266"/>
      <c r="VZO153" s="266"/>
      <c r="VZP153" s="266"/>
      <c r="VZQ153" s="266"/>
      <c r="VZR153" s="266"/>
      <c r="VZS153" s="266"/>
      <c r="VZT153" s="266"/>
      <c r="VZU153" s="266"/>
      <c r="VZV153" s="266"/>
      <c r="VZW153" s="266"/>
      <c r="VZX153" s="266"/>
      <c r="VZY153" s="266"/>
      <c r="VZZ153" s="266"/>
      <c r="WAA153" s="266"/>
      <c r="WAB153" s="266"/>
      <c r="WAC153" s="266"/>
      <c r="WAD153" s="266"/>
      <c r="WAE153" s="266"/>
      <c r="WAF153" s="266"/>
      <c r="WAG153" s="266"/>
      <c r="WAH153" s="266"/>
      <c r="WAI153" s="266"/>
      <c r="WAJ153" s="266"/>
      <c r="WAK153" s="266"/>
      <c r="WAL153" s="266"/>
      <c r="WAM153" s="266"/>
      <c r="WAN153" s="266"/>
      <c r="WAO153" s="266"/>
      <c r="WAP153" s="266"/>
      <c r="WAQ153" s="266"/>
      <c r="WAR153" s="266"/>
      <c r="WAS153" s="266"/>
      <c r="WAT153" s="266"/>
      <c r="WAU153" s="266"/>
      <c r="WAV153" s="266"/>
      <c r="WAW153" s="266"/>
      <c r="WAX153" s="266"/>
      <c r="WAY153" s="266"/>
      <c r="WAZ153" s="266"/>
      <c r="WBA153" s="266"/>
      <c r="WBB153" s="266"/>
      <c r="WBC153" s="266"/>
      <c r="WBD153" s="266"/>
      <c r="WBE153" s="266"/>
      <c r="WBF153" s="266"/>
      <c r="WBG153" s="266"/>
      <c r="WBH153" s="266"/>
      <c r="WBI153" s="266"/>
      <c r="WBJ153" s="266"/>
      <c r="WBK153" s="266"/>
      <c r="WBL153" s="266"/>
      <c r="WBM153" s="266"/>
      <c r="WBN153" s="266"/>
      <c r="WBO153" s="266"/>
      <c r="WBP153" s="266"/>
      <c r="WBQ153" s="266"/>
      <c r="WBR153" s="266"/>
      <c r="WBS153" s="266"/>
      <c r="WBT153" s="266"/>
      <c r="WBU153" s="266"/>
      <c r="WBV153" s="266"/>
      <c r="WBW153" s="266"/>
      <c r="WBX153" s="266"/>
      <c r="WBY153" s="266"/>
      <c r="WBZ153" s="266"/>
      <c r="WCA153" s="266"/>
      <c r="WCB153" s="266"/>
      <c r="WCC153" s="266"/>
      <c r="WCD153" s="266"/>
      <c r="WCE153" s="266"/>
      <c r="WCF153" s="266"/>
      <c r="WCG153" s="266"/>
      <c r="WCH153" s="266"/>
      <c r="WCI153" s="266"/>
      <c r="WCJ153" s="266"/>
      <c r="WCK153" s="266"/>
      <c r="WCL153" s="266"/>
      <c r="WCM153" s="266"/>
      <c r="WCN153" s="266"/>
      <c r="WCO153" s="266"/>
      <c r="WCP153" s="266"/>
      <c r="WCQ153" s="266"/>
      <c r="WCR153" s="266"/>
      <c r="WCS153" s="266"/>
      <c r="WCT153" s="266"/>
      <c r="WCU153" s="266"/>
      <c r="WCV153" s="266"/>
      <c r="WCW153" s="266"/>
      <c r="WCX153" s="266"/>
      <c r="WCY153" s="266"/>
      <c r="WCZ153" s="266"/>
      <c r="WDA153" s="266"/>
      <c r="WDB153" s="266"/>
      <c r="WDC153" s="266"/>
      <c r="WDD153" s="266"/>
      <c r="WDE153" s="266"/>
      <c r="WDF153" s="266"/>
      <c r="WDG153" s="266"/>
      <c r="WDH153" s="266"/>
      <c r="WDI153" s="266"/>
      <c r="WDJ153" s="266"/>
      <c r="WDK153" s="266"/>
      <c r="WDL153" s="266"/>
      <c r="WDM153" s="266"/>
      <c r="WDN153" s="266"/>
      <c r="WDO153" s="266"/>
      <c r="WDP153" s="266"/>
      <c r="WDQ153" s="266"/>
      <c r="WDR153" s="266"/>
      <c r="WDS153" s="266"/>
      <c r="WDT153" s="266"/>
      <c r="WDU153" s="266"/>
      <c r="WDV153" s="266"/>
      <c r="WDW153" s="266"/>
      <c r="WDX153" s="266"/>
      <c r="WDY153" s="266"/>
      <c r="WDZ153" s="266"/>
      <c r="WEA153" s="266"/>
      <c r="WEB153" s="266"/>
      <c r="WEC153" s="266"/>
      <c r="WED153" s="266"/>
      <c r="WEE153" s="266"/>
      <c r="WEF153" s="266"/>
      <c r="WEG153" s="266"/>
      <c r="WEH153" s="266"/>
      <c r="WEI153" s="266"/>
      <c r="WEJ153" s="266"/>
      <c r="WEK153" s="266"/>
      <c r="WEL153" s="266"/>
      <c r="WEM153" s="266"/>
      <c r="WEN153" s="266"/>
      <c r="WEO153" s="266"/>
      <c r="WEP153" s="266"/>
      <c r="WEQ153" s="266"/>
      <c r="WER153" s="266"/>
      <c r="WES153" s="266"/>
      <c r="WET153" s="266"/>
      <c r="WEU153" s="266"/>
      <c r="WEV153" s="266"/>
      <c r="WEW153" s="266"/>
      <c r="WEX153" s="266"/>
      <c r="WEY153" s="266"/>
      <c r="WEZ153" s="266"/>
      <c r="WFA153" s="266"/>
      <c r="WFB153" s="266"/>
      <c r="WFC153" s="266"/>
      <c r="WFD153" s="266"/>
      <c r="WFE153" s="266"/>
      <c r="WFF153" s="266"/>
      <c r="WFG153" s="266"/>
      <c r="WFH153" s="266"/>
      <c r="WFI153" s="266"/>
      <c r="WFJ153" s="266"/>
      <c r="WFK153" s="266"/>
      <c r="WFL153" s="266"/>
      <c r="WFM153" s="266"/>
      <c r="WFN153" s="266"/>
      <c r="WFO153" s="266"/>
      <c r="WFP153" s="266"/>
      <c r="WFQ153" s="266"/>
      <c r="WFR153" s="266"/>
      <c r="WFS153" s="266"/>
      <c r="WFT153" s="266"/>
      <c r="WFU153" s="266"/>
      <c r="WFV153" s="266"/>
      <c r="WFW153" s="266"/>
      <c r="WFX153" s="266"/>
      <c r="WFY153" s="266"/>
      <c r="WFZ153" s="266"/>
      <c r="WGA153" s="266"/>
      <c r="WGB153" s="266"/>
      <c r="WGC153" s="266"/>
      <c r="WGD153" s="266"/>
      <c r="WGE153" s="266"/>
      <c r="WGF153" s="266"/>
      <c r="WGG153" s="266"/>
      <c r="WGH153" s="266"/>
      <c r="WGI153" s="266"/>
      <c r="WGJ153" s="266"/>
      <c r="WGK153" s="266"/>
      <c r="WGL153" s="266"/>
      <c r="WGM153" s="266"/>
      <c r="WGN153" s="266"/>
      <c r="WGO153" s="266"/>
      <c r="WGP153" s="266"/>
      <c r="WGQ153" s="266"/>
      <c r="WGR153" s="266"/>
      <c r="WGS153" s="266"/>
      <c r="WGT153" s="266"/>
      <c r="WGU153" s="266"/>
      <c r="WGV153" s="266"/>
      <c r="WGW153" s="266"/>
      <c r="WGX153" s="266"/>
      <c r="WGY153" s="266"/>
      <c r="WGZ153" s="266"/>
      <c r="WHA153" s="266"/>
      <c r="WHB153" s="266"/>
      <c r="WHC153" s="266"/>
      <c r="WHD153" s="266"/>
      <c r="WHE153" s="266"/>
      <c r="WHF153" s="266"/>
      <c r="WHG153" s="266"/>
      <c r="WHH153" s="266"/>
      <c r="WHI153" s="266"/>
      <c r="WHJ153" s="266"/>
      <c r="WHK153" s="266"/>
      <c r="WHL153" s="266"/>
      <c r="WHM153" s="266"/>
      <c r="WHN153" s="266"/>
      <c r="WHO153" s="266"/>
      <c r="WHP153" s="266"/>
      <c r="WHQ153" s="266"/>
      <c r="WHR153" s="266"/>
      <c r="WHS153" s="266"/>
      <c r="WHT153" s="266"/>
      <c r="WHU153" s="266"/>
      <c r="WHV153" s="266"/>
      <c r="WHW153" s="266"/>
      <c r="WHX153" s="266"/>
      <c r="WHY153" s="266"/>
      <c r="WHZ153" s="266"/>
      <c r="WIA153" s="266"/>
      <c r="WIB153" s="266"/>
      <c r="WIC153" s="266"/>
      <c r="WID153" s="266"/>
      <c r="WIE153" s="266"/>
      <c r="WIF153" s="266"/>
      <c r="WIG153" s="266"/>
      <c r="WIH153" s="266"/>
      <c r="WII153" s="266"/>
      <c r="WIJ153" s="266"/>
      <c r="WIK153" s="266"/>
      <c r="WIL153" s="266"/>
      <c r="WIM153" s="266"/>
      <c r="WIN153" s="266"/>
      <c r="WIO153" s="266"/>
      <c r="WIP153" s="266"/>
      <c r="WIQ153" s="266"/>
      <c r="WIR153" s="266"/>
      <c r="WIS153" s="266"/>
      <c r="WIT153" s="266"/>
      <c r="WIU153" s="266"/>
      <c r="WIV153" s="266"/>
      <c r="WIW153" s="266"/>
      <c r="WIX153" s="266"/>
      <c r="WIY153" s="266"/>
      <c r="WIZ153" s="266"/>
      <c r="WJA153" s="266"/>
      <c r="WJB153" s="266"/>
      <c r="WJC153" s="266"/>
      <c r="WJD153" s="266"/>
      <c r="WJE153" s="266"/>
      <c r="WJF153" s="266"/>
      <c r="WJG153" s="266"/>
      <c r="WJH153" s="266"/>
      <c r="WJI153" s="266"/>
      <c r="WJJ153" s="266"/>
      <c r="WJK153" s="266"/>
      <c r="WJL153" s="266"/>
      <c r="WJM153" s="266"/>
      <c r="WJN153" s="266"/>
      <c r="WJO153" s="266"/>
      <c r="WJP153" s="266"/>
      <c r="WJQ153" s="266"/>
      <c r="WJR153" s="266"/>
      <c r="WJS153" s="266"/>
      <c r="WJT153" s="266"/>
      <c r="WJU153" s="266"/>
      <c r="WJV153" s="266"/>
      <c r="WJW153" s="266"/>
      <c r="WJX153" s="266"/>
      <c r="WJY153" s="266"/>
      <c r="WJZ153" s="266"/>
      <c r="WKA153" s="266"/>
      <c r="WKB153" s="266"/>
      <c r="WKC153" s="266"/>
      <c r="WKD153" s="266"/>
      <c r="WKE153" s="266"/>
      <c r="WKF153" s="266"/>
      <c r="WKG153" s="266"/>
      <c r="WKH153" s="266"/>
      <c r="WKI153" s="266"/>
      <c r="WKJ153" s="266"/>
      <c r="WKK153" s="266"/>
      <c r="WKL153" s="266"/>
      <c r="WKM153" s="266"/>
      <c r="WKN153" s="266"/>
      <c r="WKO153" s="266"/>
      <c r="WKP153" s="266"/>
      <c r="WKQ153" s="266"/>
      <c r="WKR153" s="266"/>
      <c r="WKS153" s="266"/>
      <c r="WKT153" s="266"/>
      <c r="WKU153" s="266"/>
      <c r="WKV153" s="266"/>
      <c r="WKW153" s="266"/>
      <c r="WKX153" s="266"/>
      <c r="WKY153" s="266"/>
      <c r="WKZ153" s="266"/>
      <c r="WLA153" s="266"/>
      <c r="WLB153" s="266"/>
      <c r="WLC153" s="266"/>
      <c r="WLD153" s="266"/>
      <c r="WLE153" s="266"/>
      <c r="WLF153" s="266"/>
      <c r="WLG153" s="266"/>
      <c r="WLH153" s="266"/>
      <c r="WLI153" s="266"/>
      <c r="WLJ153" s="266"/>
      <c r="WLK153" s="266"/>
      <c r="WLL153" s="266"/>
      <c r="WLM153" s="266"/>
      <c r="WLN153" s="266"/>
      <c r="WLO153" s="266"/>
      <c r="WLP153" s="266"/>
      <c r="WLQ153" s="266"/>
      <c r="WLR153" s="266"/>
      <c r="WLS153" s="266"/>
      <c r="WLT153" s="266"/>
      <c r="WLU153" s="266"/>
      <c r="WLV153" s="266"/>
      <c r="WLW153" s="266"/>
      <c r="WLX153" s="266"/>
      <c r="WLY153" s="266"/>
      <c r="WLZ153" s="266"/>
      <c r="WMA153" s="266"/>
      <c r="WMB153" s="266"/>
      <c r="WMC153" s="266"/>
      <c r="WMD153" s="266"/>
      <c r="WME153" s="266"/>
      <c r="WMF153" s="266"/>
      <c r="WMG153" s="266"/>
      <c r="WMH153" s="266"/>
      <c r="WMI153" s="266"/>
      <c r="WMJ153" s="266"/>
      <c r="WMK153" s="266"/>
      <c r="WML153" s="266"/>
      <c r="WMM153" s="266"/>
      <c r="WMN153" s="266"/>
      <c r="WMO153" s="266"/>
      <c r="WMP153" s="266"/>
      <c r="WMQ153" s="266"/>
      <c r="WMR153" s="266"/>
      <c r="WMS153" s="266"/>
      <c r="WMT153" s="266"/>
      <c r="WMU153" s="266"/>
      <c r="WMV153" s="266"/>
      <c r="WMW153" s="266"/>
      <c r="WMX153" s="266"/>
      <c r="WMY153" s="266"/>
      <c r="WMZ153" s="266"/>
      <c r="WNA153" s="266"/>
      <c r="WNB153" s="266"/>
      <c r="WNC153" s="266"/>
      <c r="WND153" s="266"/>
      <c r="WNE153" s="266"/>
      <c r="WNF153" s="266"/>
      <c r="WNG153" s="266"/>
      <c r="WNH153" s="266"/>
      <c r="WNI153" s="266"/>
      <c r="WNJ153" s="266"/>
      <c r="WNK153" s="266"/>
      <c r="WNL153" s="266"/>
      <c r="WNM153" s="266"/>
      <c r="WNN153" s="266"/>
      <c r="WNO153" s="266"/>
      <c r="WNP153" s="266"/>
      <c r="WNQ153" s="266"/>
      <c r="WNR153" s="266"/>
      <c r="WNS153" s="266"/>
      <c r="WNT153" s="266"/>
      <c r="WNU153" s="266"/>
      <c r="WNV153" s="266"/>
      <c r="WNW153" s="266"/>
      <c r="WNX153" s="266"/>
      <c r="WNY153" s="266"/>
      <c r="WNZ153" s="266"/>
      <c r="WOA153" s="266"/>
      <c r="WOB153" s="266"/>
      <c r="WOC153" s="266"/>
      <c r="WOD153" s="266"/>
      <c r="WOE153" s="266"/>
      <c r="WOF153" s="266"/>
      <c r="WOG153" s="266"/>
      <c r="WOH153" s="266"/>
      <c r="WOI153" s="266"/>
      <c r="WOJ153" s="266"/>
      <c r="WOK153" s="266"/>
      <c r="WOL153" s="266"/>
      <c r="WOM153" s="266"/>
      <c r="WON153" s="266"/>
      <c r="WOO153" s="266"/>
      <c r="WOP153" s="266"/>
      <c r="WOQ153" s="266"/>
      <c r="WOR153" s="266"/>
      <c r="WOS153" s="266"/>
      <c r="WOT153" s="266"/>
      <c r="WOU153" s="266"/>
      <c r="WOV153" s="266"/>
      <c r="WOW153" s="266"/>
      <c r="WOX153" s="266"/>
      <c r="WOY153" s="266"/>
      <c r="WOZ153" s="266"/>
      <c r="WPA153" s="266"/>
      <c r="WPB153" s="266"/>
      <c r="WPC153" s="266"/>
      <c r="WPD153" s="266"/>
      <c r="WPE153" s="266"/>
      <c r="WPF153" s="266"/>
      <c r="WPG153" s="266"/>
      <c r="WPH153" s="266"/>
      <c r="WPI153" s="266"/>
      <c r="WPJ153" s="266"/>
      <c r="WPK153" s="266"/>
      <c r="WPL153" s="266"/>
      <c r="WPM153" s="266"/>
      <c r="WPN153" s="266"/>
      <c r="WPO153" s="266"/>
      <c r="WPP153" s="266"/>
      <c r="WPQ153" s="266"/>
      <c r="WPR153" s="266"/>
      <c r="WPS153" s="266"/>
      <c r="WPT153" s="266"/>
      <c r="WPU153" s="266"/>
      <c r="WPV153" s="266"/>
      <c r="WPW153" s="266"/>
      <c r="WPX153" s="266"/>
      <c r="WPY153" s="266"/>
      <c r="WPZ153" s="266"/>
      <c r="WQA153" s="266"/>
      <c r="WQB153" s="266"/>
      <c r="WQC153" s="266"/>
      <c r="WQD153" s="266"/>
      <c r="WQE153" s="266"/>
      <c r="WQF153" s="266"/>
      <c r="WQG153" s="266"/>
      <c r="WQH153" s="266"/>
      <c r="WQI153" s="266"/>
      <c r="WQJ153" s="266"/>
      <c r="WQK153" s="266"/>
      <c r="WQL153" s="266"/>
      <c r="WQM153" s="266"/>
      <c r="WQN153" s="266"/>
      <c r="WQO153" s="266"/>
      <c r="WQP153" s="266"/>
      <c r="WQQ153" s="266"/>
      <c r="WQR153" s="266"/>
      <c r="WQS153" s="266"/>
      <c r="WQT153" s="266"/>
      <c r="WQU153" s="266"/>
      <c r="WQV153" s="266"/>
      <c r="WQW153" s="266"/>
      <c r="WQX153" s="266"/>
      <c r="WQY153" s="266"/>
      <c r="WQZ153" s="266"/>
      <c r="WRA153" s="266"/>
      <c r="WRB153" s="266"/>
      <c r="WRC153" s="266"/>
      <c r="WRD153" s="266"/>
      <c r="WRE153" s="266"/>
      <c r="WRF153" s="266"/>
      <c r="WRG153" s="266"/>
      <c r="WRH153" s="266"/>
      <c r="WRI153" s="266"/>
      <c r="WRJ153" s="266"/>
      <c r="WRK153" s="266"/>
      <c r="WRL153" s="266"/>
      <c r="WRM153" s="266"/>
      <c r="WRN153" s="266"/>
      <c r="WRO153" s="266"/>
      <c r="WRP153" s="266"/>
      <c r="WRQ153" s="266"/>
      <c r="WRR153" s="266"/>
      <c r="WRS153" s="266"/>
      <c r="WRT153" s="266"/>
      <c r="WRU153" s="266"/>
      <c r="WRV153" s="266"/>
      <c r="WRW153" s="266"/>
      <c r="WRX153" s="266"/>
      <c r="WRY153" s="266"/>
      <c r="WRZ153" s="266"/>
      <c r="WSA153" s="266"/>
      <c r="WSB153" s="266"/>
      <c r="WSC153" s="266"/>
      <c r="WSD153" s="266"/>
      <c r="WSE153" s="266"/>
      <c r="WSF153" s="266"/>
      <c r="WSG153" s="266"/>
      <c r="WSH153" s="266"/>
      <c r="WSI153" s="266"/>
      <c r="WSJ153" s="266"/>
      <c r="WSK153" s="266"/>
      <c r="WSL153" s="266"/>
      <c r="WSM153" s="266"/>
      <c r="WSN153" s="266"/>
      <c r="WSO153" s="266"/>
      <c r="WSP153" s="266"/>
      <c r="WSQ153" s="266"/>
      <c r="WSR153" s="266"/>
      <c r="WSS153" s="266"/>
      <c r="WST153" s="266"/>
      <c r="WSU153" s="266"/>
      <c r="WSV153" s="266"/>
      <c r="WSW153" s="266"/>
      <c r="WSX153" s="266"/>
      <c r="WSY153" s="266"/>
      <c r="WSZ153" s="266"/>
      <c r="WTA153" s="266"/>
      <c r="WTB153" s="266"/>
      <c r="WTC153" s="266"/>
      <c r="WTD153" s="266"/>
      <c r="WTE153" s="266"/>
      <c r="WTF153" s="266"/>
      <c r="WTG153" s="266"/>
      <c r="WTH153" s="266"/>
      <c r="WTI153" s="266"/>
      <c r="WTJ153" s="266"/>
      <c r="WTK153" s="266"/>
      <c r="WTL153" s="266"/>
      <c r="WTM153" s="266"/>
      <c r="WTN153" s="266"/>
      <c r="WTO153" s="266"/>
      <c r="WTP153" s="266"/>
      <c r="WTQ153" s="266"/>
      <c r="WTR153" s="266"/>
      <c r="WTS153" s="266"/>
      <c r="WTT153" s="266"/>
      <c r="WTU153" s="266"/>
      <c r="WTV153" s="266"/>
      <c r="WTW153" s="266"/>
      <c r="WTX153" s="266"/>
      <c r="WTY153" s="266"/>
      <c r="WTZ153" s="266"/>
      <c r="WUA153" s="266"/>
      <c r="WUB153" s="266"/>
      <c r="WUC153" s="266"/>
      <c r="WUD153" s="266"/>
      <c r="WUE153" s="266"/>
      <c r="WUF153" s="266"/>
      <c r="WUG153" s="266"/>
      <c r="WUH153" s="266"/>
      <c r="WUI153" s="266"/>
      <c r="WUJ153" s="266"/>
      <c r="WUK153" s="266"/>
      <c r="WUL153" s="266"/>
      <c r="WUM153" s="266"/>
      <c r="WUN153" s="266"/>
      <c r="WUO153" s="266"/>
      <c r="WUP153" s="266"/>
      <c r="WUQ153" s="266"/>
      <c r="WUR153" s="266"/>
      <c r="WUS153" s="266"/>
      <c r="WUT153" s="266"/>
      <c r="WUU153" s="266"/>
      <c r="WUV153" s="266"/>
      <c r="WUW153" s="266"/>
      <c r="WUX153" s="266"/>
      <c r="WUY153" s="266"/>
      <c r="WUZ153" s="266"/>
      <c r="WVA153" s="266"/>
      <c r="WVB153" s="266"/>
      <c r="WVC153" s="266"/>
      <c r="WVD153" s="266"/>
      <c r="WVE153" s="266"/>
      <c r="WVF153" s="266"/>
      <c r="WVG153" s="266"/>
      <c r="WVH153" s="266"/>
      <c r="WVI153" s="266"/>
      <c r="WVJ153" s="266"/>
      <c r="WVK153" s="266"/>
      <c r="WVL153" s="266"/>
      <c r="WVM153" s="266"/>
      <c r="WVN153" s="266"/>
      <c r="WVO153" s="266"/>
      <c r="WVP153" s="266"/>
      <c r="WVQ153" s="266"/>
      <c r="WVR153" s="266"/>
      <c r="WVS153" s="266"/>
      <c r="WVT153" s="266"/>
      <c r="WVU153" s="266"/>
      <c r="WVV153" s="266"/>
      <c r="WVW153" s="266"/>
      <c r="WVX153" s="266"/>
      <c r="WVY153" s="266"/>
      <c r="WVZ153" s="266"/>
      <c r="WWA153" s="266"/>
      <c r="WWB153" s="266"/>
      <c r="WWC153" s="266"/>
      <c r="WWD153" s="266"/>
      <c r="WWE153" s="266"/>
      <c r="WWF153" s="266"/>
      <c r="WWG153" s="266"/>
      <c r="WWH153" s="266"/>
      <c r="WWI153" s="266"/>
      <c r="WWJ153" s="266"/>
      <c r="WWK153" s="266"/>
      <c r="WWL153" s="266"/>
      <c r="WWM153" s="266"/>
      <c r="WWN153" s="266"/>
      <c r="WWO153" s="266"/>
      <c r="WWP153" s="266"/>
      <c r="WWQ153" s="266"/>
      <c r="WWR153" s="266"/>
      <c r="WWS153" s="266"/>
      <c r="WWT153" s="266"/>
      <c r="WWU153" s="266"/>
      <c r="WWV153" s="266"/>
      <c r="WWW153" s="266"/>
      <c r="WWX153" s="266"/>
      <c r="WWY153" s="266"/>
      <c r="WWZ153" s="266"/>
      <c r="WXA153" s="266"/>
      <c r="WXB153" s="266"/>
      <c r="WXC153" s="266"/>
      <c r="WXD153" s="266"/>
      <c r="WXE153" s="266"/>
      <c r="WXF153" s="266"/>
      <c r="WXG153" s="266"/>
      <c r="WXH153" s="266"/>
      <c r="WXI153" s="266"/>
      <c r="WXJ153" s="266"/>
      <c r="WXK153" s="266"/>
      <c r="WXL153" s="266"/>
      <c r="WXM153" s="266"/>
      <c r="WXN153" s="266"/>
      <c r="WXO153" s="266"/>
      <c r="WXP153" s="266"/>
      <c r="WXQ153" s="266"/>
      <c r="WXR153" s="266"/>
      <c r="WXS153" s="266"/>
      <c r="WXT153" s="266"/>
      <c r="WXU153" s="266"/>
      <c r="WXV153" s="266"/>
      <c r="WXW153" s="266"/>
      <c r="WXX153" s="266"/>
      <c r="WXY153" s="266"/>
      <c r="WXZ153" s="266"/>
      <c r="WYA153" s="266"/>
      <c r="WYB153" s="266"/>
      <c r="WYC153" s="266"/>
      <c r="WYD153" s="266"/>
      <c r="WYE153" s="266"/>
      <c r="WYF153" s="266"/>
      <c r="WYG153" s="266"/>
      <c r="WYH153" s="266"/>
      <c r="WYI153" s="266"/>
      <c r="WYJ153" s="266"/>
      <c r="WYK153" s="266"/>
      <c r="WYL153" s="266"/>
      <c r="WYM153" s="266"/>
      <c r="WYN153" s="266"/>
      <c r="WYO153" s="266"/>
      <c r="WYP153" s="266"/>
      <c r="WYQ153" s="266"/>
      <c r="WYR153" s="266"/>
      <c r="WYS153" s="266"/>
      <c r="WYT153" s="266"/>
      <c r="WYU153" s="266"/>
      <c r="WYV153" s="266"/>
      <c r="WYW153" s="266"/>
      <c r="WYX153" s="266"/>
      <c r="WYY153" s="266"/>
      <c r="WYZ153" s="266"/>
      <c r="WZA153" s="266"/>
      <c r="WZB153" s="266"/>
      <c r="WZC153" s="266"/>
      <c r="WZD153" s="266"/>
      <c r="WZE153" s="266"/>
      <c r="WZF153" s="266"/>
      <c r="WZG153" s="266"/>
      <c r="WZH153" s="266"/>
      <c r="WZI153" s="266"/>
      <c r="WZJ153" s="266"/>
      <c r="WZK153" s="266"/>
      <c r="WZL153" s="266"/>
      <c r="WZM153" s="266"/>
      <c r="WZN153" s="266"/>
      <c r="WZO153" s="266"/>
      <c r="WZP153" s="266"/>
      <c r="WZQ153" s="266"/>
      <c r="WZR153" s="266"/>
      <c r="WZS153" s="266"/>
      <c r="WZT153" s="266"/>
      <c r="WZU153" s="266"/>
      <c r="WZV153" s="266"/>
      <c r="WZW153" s="266"/>
      <c r="WZX153" s="266"/>
      <c r="WZY153" s="266"/>
      <c r="WZZ153" s="266"/>
      <c r="XAA153" s="266"/>
      <c r="XAB153" s="266"/>
      <c r="XAC153" s="266"/>
      <c r="XAD153" s="266"/>
      <c r="XAE153" s="266"/>
      <c r="XAF153" s="266"/>
      <c r="XAG153" s="266"/>
      <c r="XAH153" s="266"/>
      <c r="XAI153" s="266"/>
      <c r="XAJ153" s="266"/>
      <c r="XAK153" s="266"/>
      <c r="XAL153" s="266"/>
      <c r="XAM153" s="266"/>
      <c r="XAN153" s="266"/>
      <c r="XAO153" s="266"/>
      <c r="XAP153" s="266"/>
      <c r="XAQ153" s="266"/>
      <c r="XAR153" s="266"/>
      <c r="XAS153" s="266"/>
      <c r="XAT153" s="266"/>
      <c r="XAU153" s="266"/>
      <c r="XAV153" s="266"/>
      <c r="XAW153" s="266"/>
      <c r="XAX153" s="266"/>
      <c r="XAY153" s="266"/>
      <c r="XAZ153" s="266"/>
      <c r="XBA153" s="266"/>
      <c r="XBB153" s="266"/>
      <c r="XBC153" s="266"/>
      <c r="XBD153" s="266"/>
      <c r="XBE153" s="266"/>
      <c r="XBF153" s="266"/>
      <c r="XBG153" s="266"/>
      <c r="XBH153" s="266"/>
      <c r="XBI153" s="266"/>
      <c r="XBJ153" s="266"/>
      <c r="XBK153" s="266"/>
      <c r="XBL153" s="266"/>
      <c r="XBM153" s="266"/>
      <c r="XBN153" s="266"/>
      <c r="XBO153" s="266"/>
      <c r="XBP153" s="266"/>
      <c r="XBQ153" s="266"/>
      <c r="XBR153" s="266"/>
      <c r="XBS153" s="266"/>
      <c r="XBT153" s="266"/>
      <c r="XBU153" s="266"/>
      <c r="XBV153" s="266"/>
      <c r="XBW153" s="266"/>
      <c r="XBX153" s="266"/>
      <c r="XBY153" s="266"/>
      <c r="XBZ153" s="266"/>
      <c r="XCA153" s="266"/>
      <c r="XCB153" s="266"/>
      <c r="XCC153" s="266"/>
      <c r="XCD153" s="266"/>
      <c r="XCE153" s="266"/>
      <c r="XCF153" s="266"/>
      <c r="XCG153" s="266"/>
      <c r="XCH153" s="266"/>
      <c r="XCI153" s="266"/>
      <c r="XCJ153" s="266"/>
      <c r="XCK153" s="266"/>
      <c r="XCL153" s="266"/>
      <c r="XCM153" s="266"/>
      <c r="XCN153" s="266"/>
      <c r="XCO153" s="266"/>
      <c r="XCP153" s="266"/>
      <c r="XCQ153" s="266"/>
      <c r="XCR153" s="266"/>
      <c r="XCS153" s="266"/>
      <c r="XCT153" s="266"/>
      <c r="XCU153" s="266"/>
      <c r="XCV153" s="266"/>
      <c r="XCW153" s="266"/>
      <c r="XCX153" s="266"/>
      <c r="XCY153" s="266"/>
      <c r="XCZ153" s="266"/>
      <c r="XDA153" s="266"/>
      <c r="XDB153" s="266"/>
      <c r="XDC153" s="266"/>
      <c r="XDD153" s="266"/>
      <c r="XDE153" s="266"/>
      <c r="XDF153" s="266"/>
      <c r="XDG153" s="266"/>
      <c r="XDH153" s="266"/>
      <c r="XDI153" s="266"/>
      <c r="XDJ153" s="266"/>
      <c r="XDK153" s="266"/>
      <c r="XDL153" s="266"/>
      <c r="XDM153" s="266"/>
      <c r="XDN153" s="266"/>
      <c r="XDO153" s="266"/>
      <c r="XDP153" s="266"/>
      <c r="XDQ153" s="266"/>
      <c r="XDR153" s="266"/>
      <c r="XDS153" s="266"/>
      <c r="XDT153" s="266"/>
      <c r="XDU153" s="266"/>
      <c r="XDV153" s="266"/>
      <c r="XDW153" s="266"/>
      <c r="XDX153" s="266"/>
      <c r="XDY153" s="266"/>
      <c r="XDZ153" s="266"/>
      <c r="XEA153" s="266"/>
      <c r="XEB153" s="266"/>
      <c r="XEC153" s="266"/>
      <c r="XED153" s="266"/>
      <c r="XEE153" s="266"/>
      <c r="XEF153" s="266"/>
      <c r="XEG153" s="266"/>
      <c r="XEH153" s="266"/>
      <c r="XEI153" s="266"/>
      <c r="XEJ153" s="266"/>
      <c r="XEK153" s="266"/>
      <c r="XEL153" s="266"/>
      <c r="XEM153" s="266"/>
      <c r="XEN153" s="266"/>
      <c r="XEO153" s="266"/>
      <c r="XEP153" s="266"/>
      <c r="XEQ153" s="266"/>
      <c r="XER153" s="266"/>
      <c r="XES153" s="266"/>
      <c r="XET153" s="266"/>
      <c r="XEU153" s="266"/>
      <c r="XEV153" s="266"/>
      <c r="XEW153" s="266"/>
      <c r="XEX153" s="266"/>
      <c r="XEY153" s="266"/>
      <c r="XEZ153" s="266"/>
      <c r="XFA153" s="266"/>
      <c r="XFB153" s="266"/>
      <c r="XFC153" s="266"/>
      <c r="XFD153" s="266"/>
    </row>
    <row r="154" spans="1:16384" s="159" customFormat="1" ht="16.5" customHeight="1">
      <c r="A154" s="266" t="s">
        <v>592</v>
      </c>
      <c r="B154" s="266"/>
      <c r="C154" s="266"/>
      <c r="D154" s="266"/>
      <c r="E154" s="266"/>
      <c r="F154" s="266"/>
      <c r="G154" s="266"/>
      <c r="H154" s="266"/>
      <c r="I154" s="266"/>
      <c r="J154" s="266"/>
      <c r="K154" s="266"/>
      <c r="L154" s="266"/>
      <c r="M154" s="266"/>
      <c r="N154" s="266"/>
      <c r="O154" s="266"/>
      <c r="P154" s="266"/>
      <c r="Q154" s="266"/>
      <c r="R154" s="266"/>
      <c r="S154" s="266"/>
      <c r="T154" s="266"/>
      <c r="U154" s="266"/>
      <c r="V154" s="266"/>
      <c r="W154" s="266"/>
      <c r="X154" s="266"/>
      <c r="Y154" s="266"/>
      <c r="Z154" s="266"/>
      <c r="AA154" s="266"/>
      <c r="AB154" s="266"/>
      <c r="AC154" s="266"/>
      <c r="AD154" s="266"/>
      <c r="AE154" s="266"/>
      <c r="AF154" s="266"/>
      <c r="AG154" s="266"/>
      <c r="AH154" s="266"/>
      <c r="AI154" s="266"/>
      <c r="AJ154" s="266"/>
      <c r="AK154" s="266"/>
      <c r="AL154" s="266"/>
      <c r="AM154" s="266"/>
      <c r="AN154" s="266"/>
      <c r="AO154" s="266"/>
      <c r="AP154" s="266"/>
      <c r="AQ154" s="266"/>
      <c r="AR154" s="266"/>
      <c r="AS154" s="266"/>
      <c r="AT154" s="266"/>
      <c r="AU154" s="266"/>
      <c r="AV154" s="266"/>
      <c r="AW154" s="266"/>
      <c r="AX154" s="266"/>
      <c r="AY154" s="266"/>
      <c r="AZ154" s="266"/>
      <c r="BA154" s="266"/>
      <c r="BB154" s="266"/>
      <c r="BC154" s="266"/>
      <c r="BD154" s="266"/>
      <c r="BE154" s="266"/>
      <c r="BF154" s="266"/>
      <c r="BG154" s="266"/>
      <c r="BH154" s="266"/>
      <c r="BI154" s="266"/>
      <c r="BJ154" s="266"/>
      <c r="BK154" s="266"/>
      <c r="BL154" s="266"/>
      <c r="BM154" s="266"/>
      <c r="BN154" s="266"/>
      <c r="BO154" s="266"/>
      <c r="BP154" s="266"/>
      <c r="BQ154" s="266"/>
      <c r="BR154" s="266"/>
      <c r="BS154" s="266"/>
      <c r="BT154" s="266"/>
      <c r="BU154" s="266"/>
      <c r="BV154" s="266"/>
      <c r="BW154" s="266"/>
      <c r="BX154" s="266"/>
      <c r="BY154" s="266"/>
      <c r="BZ154" s="266"/>
      <c r="CA154" s="266"/>
      <c r="CB154" s="266"/>
      <c r="CC154" s="266"/>
      <c r="CD154" s="266"/>
      <c r="CE154" s="266"/>
      <c r="CF154" s="266"/>
      <c r="CG154" s="266"/>
      <c r="CH154" s="266"/>
      <c r="CI154" s="266"/>
      <c r="CJ154" s="266"/>
      <c r="CK154" s="266"/>
      <c r="CL154" s="266"/>
      <c r="CM154" s="266"/>
      <c r="CN154" s="266"/>
      <c r="CO154" s="266"/>
      <c r="CP154" s="266"/>
      <c r="CQ154" s="266"/>
      <c r="CR154" s="266"/>
      <c r="CS154" s="266"/>
      <c r="CT154" s="266"/>
      <c r="CU154" s="266"/>
      <c r="CV154" s="266"/>
      <c r="CW154" s="266"/>
      <c r="CX154" s="266"/>
      <c r="CY154" s="266"/>
      <c r="CZ154" s="266"/>
      <c r="DA154" s="266"/>
      <c r="DB154" s="266"/>
      <c r="DC154" s="266"/>
      <c r="DD154" s="266"/>
      <c r="DE154" s="266"/>
      <c r="DF154" s="266"/>
      <c r="DG154" s="266"/>
      <c r="DH154" s="266"/>
      <c r="DI154" s="266"/>
      <c r="DJ154" s="266"/>
      <c r="DK154" s="266"/>
      <c r="DL154" s="266"/>
      <c r="DM154" s="266"/>
      <c r="DN154" s="266"/>
      <c r="DO154" s="266"/>
      <c r="DP154" s="266"/>
      <c r="DQ154" s="266"/>
      <c r="DR154" s="266"/>
      <c r="DS154" s="266"/>
      <c r="DT154" s="266"/>
      <c r="DU154" s="266"/>
      <c r="DV154" s="266"/>
      <c r="DW154" s="266"/>
      <c r="DX154" s="266"/>
      <c r="DY154" s="266"/>
      <c r="DZ154" s="266"/>
      <c r="EA154" s="266"/>
      <c r="EB154" s="266"/>
      <c r="EC154" s="266"/>
      <c r="ED154" s="266"/>
      <c r="EE154" s="266"/>
      <c r="EF154" s="266"/>
      <c r="EG154" s="266"/>
      <c r="EH154" s="266"/>
      <c r="EI154" s="266"/>
      <c r="EJ154" s="266"/>
      <c r="EK154" s="266"/>
      <c r="EL154" s="266"/>
      <c r="EM154" s="266"/>
      <c r="EN154" s="266"/>
      <c r="EO154" s="266"/>
      <c r="EP154" s="266"/>
      <c r="EQ154" s="266"/>
      <c r="ER154" s="266"/>
      <c r="ES154" s="266"/>
      <c r="ET154" s="266"/>
      <c r="EU154" s="266"/>
      <c r="EV154" s="266"/>
      <c r="EW154" s="266"/>
      <c r="EX154" s="266"/>
      <c r="EY154" s="266"/>
      <c r="EZ154" s="266"/>
      <c r="FA154" s="266"/>
      <c r="FB154" s="266"/>
      <c r="FC154" s="266"/>
      <c r="FD154" s="266"/>
      <c r="FE154" s="266"/>
      <c r="FF154" s="266"/>
      <c r="FG154" s="266"/>
      <c r="FH154" s="266"/>
      <c r="FI154" s="266"/>
      <c r="FJ154" s="266"/>
      <c r="FK154" s="266"/>
      <c r="FL154" s="266"/>
      <c r="FM154" s="266"/>
      <c r="FN154" s="266"/>
      <c r="FO154" s="266"/>
      <c r="FP154" s="266"/>
      <c r="FQ154" s="266"/>
      <c r="FR154" s="266"/>
      <c r="FS154" s="266"/>
      <c r="FT154" s="266"/>
      <c r="FU154" s="266"/>
      <c r="FV154" s="266"/>
      <c r="FW154" s="266"/>
      <c r="FX154" s="266"/>
      <c r="FY154" s="266"/>
      <c r="FZ154" s="266"/>
      <c r="GA154" s="266"/>
      <c r="GB154" s="266"/>
      <c r="GC154" s="266"/>
      <c r="GD154" s="266"/>
      <c r="GE154" s="266"/>
      <c r="GF154" s="266"/>
      <c r="GG154" s="266"/>
      <c r="GH154" s="266"/>
      <c r="GI154" s="266"/>
      <c r="GJ154" s="266"/>
      <c r="GK154" s="266"/>
      <c r="GL154" s="266"/>
      <c r="GM154" s="266"/>
      <c r="GN154" s="266"/>
      <c r="GO154" s="266"/>
      <c r="GP154" s="266"/>
      <c r="GQ154" s="266"/>
      <c r="GR154" s="266"/>
      <c r="GS154" s="266"/>
      <c r="GT154" s="266"/>
      <c r="GU154" s="266"/>
      <c r="GV154" s="266"/>
      <c r="GW154" s="266"/>
      <c r="GX154" s="266"/>
      <c r="GY154" s="266"/>
      <c r="GZ154" s="266"/>
      <c r="HA154" s="266"/>
      <c r="HB154" s="266"/>
      <c r="HC154" s="266"/>
      <c r="HD154" s="266"/>
      <c r="HE154" s="266"/>
      <c r="HF154" s="266"/>
      <c r="HG154" s="266"/>
      <c r="HH154" s="266"/>
      <c r="HI154" s="266"/>
      <c r="HJ154" s="266"/>
      <c r="HK154" s="266"/>
      <c r="HL154" s="266"/>
      <c r="HM154" s="266"/>
      <c r="HN154" s="266"/>
      <c r="HO154" s="266"/>
      <c r="HP154" s="266"/>
      <c r="HQ154" s="266"/>
      <c r="HR154" s="266"/>
      <c r="HS154" s="266"/>
      <c r="HT154" s="266"/>
      <c r="HU154" s="266"/>
      <c r="HV154" s="266"/>
      <c r="HW154" s="266"/>
      <c r="HX154" s="266"/>
      <c r="HY154" s="266"/>
      <c r="HZ154" s="266"/>
      <c r="IA154" s="266"/>
      <c r="IB154" s="266"/>
      <c r="IC154" s="266"/>
      <c r="ID154" s="266"/>
      <c r="IE154" s="266"/>
      <c r="IF154" s="266"/>
      <c r="IG154" s="266"/>
      <c r="IH154" s="266"/>
      <c r="II154" s="266"/>
      <c r="IJ154" s="266"/>
      <c r="IK154" s="266"/>
      <c r="IL154" s="266"/>
      <c r="IM154" s="266"/>
      <c r="IN154" s="266"/>
      <c r="IO154" s="266"/>
      <c r="IP154" s="266"/>
      <c r="IQ154" s="266"/>
      <c r="IR154" s="266"/>
      <c r="IS154" s="266"/>
      <c r="IT154" s="266"/>
      <c r="IU154" s="266"/>
      <c r="IV154" s="266"/>
      <c r="IW154" s="266"/>
      <c r="IX154" s="266"/>
      <c r="IY154" s="266"/>
      <c r="IZ154" s="266"/>
      <c r="JA154" s="266"/>
      <c r="JB154" s="266"/>
      <c r="JC154" s="266"/>
      <c r="JD154" s="266"/>
      <c r="JE154" s="266"/>
      <c r="JF154" s="266"/>
      <c r="JG154" s="266"/>
      <c r="JH154" s="266"/>
      <c r="JI154" s="266"/>
      <c r="JJ154" s="266"/>
      <c r="JK154" s="266"/>
      <c r="JL154" s="266"/>
      <c r="JM154" s="266"/>
      <c r="JN154" s="266"/>
      <c r="JO154" s="266"/>
      <c r="JP154" s="266"/>
      <c r="JQ154" s="266"/>
      <c r="JR154" s="266"/>
      <c r="JS154" s="266"/>
      <c r="JT154" s="266"/>
      <c r="JU154" s="266"/>
      <c r="JV154" s="266"/>
      <c r="JW154" s="266"/>
      <c r="JX154" s="266"/>
      <c r="JY154" s="266"/>
      <c r="JZ154" s="266"/>
      <c r="KA154" s="266"/>
      <c r="KB154" s="266"/>
      <c r="KC154" s="266"/>
      <c r="KD154" s="266"/>
      <c r="KE154" s="266"/>
      <c r="KF154" s="266"/>
      <c r="KG154" s="266"/>
      <c r="KH154" s="266"/>
      <c r="KI154" s="266"/>
      <c r="KJ154" s="266"/>
      <c r="KK154" s="266"/>
      <c r="KL154" s="266"/>
      <c r="KM154" s="266"/>
      <c r="KN154" s="266"/>
      <c r="KO154" s="266"/>
      <c r="KP154" s="266"/>
      <c r="KQ154" s="266"/>
      <c r="KR154" s="266"/>
      <c r="KS154" s="266"/>
      <c r="KT154" s="266"/>
      <c r="KU154" s="266"/>
      <c r="KV154" s="266"/>
      <c r="KW154" s="266"/>
      <c r="KX154" s="266"/>
      <c r="KY154" s="266"/>
      <c r="KZ154" s="266"/>
      <c r="LA154" s="266"/>
      <c r="LB154" s="266"/>
      <c r="LC154" s="266"/>
      <c r="LD154" s="266"/>
      <c r="LE154" s="266"/>
      <c r="LF154" s="266"/>
      <c r="LG154" s="266"/>
      <c r="LH154" s="266"/>
      <c r="LI154" s="266"/>
      <c r="LJ154" s="266"/>
      <c r="LK154" s="266"/>
      <c r="LL154" s="266"/>
      <c r="LM154" s="266"/>
      <c r="LN154" s="266"/>
      <c r="LO154" s="266"/>
      <c r="LP154" s="266"/>
      <c r="LQ154" s="266"/>
      <c r="LR154" s="266"/>
      <c r="LS154" s="266"/>
      <c r="LT154" s="266"/>
      <c r="LU154" s="266"/>
      <c r="LV154" s="266"/>
      <c r="LW154" s="266"/>
      <c r="LX154" s="266"/>
      <c r="LY154" s="266"/>
      <c r="LZ154" s="266"/>
      <c r="MA154" s="266"/>
      <c r="MB154" s="266"/>
      <c r="MC154" s="266"/>
      <c r="MD154" s="266"/>
      <c r="ME154" s="266"/>
      <c r="MF154" s="266"/>
      <c r="MG154" s="266"/>
      <c r="MH154" s="266"/>
      <c r="MI154" s="266"/>
      <c r="MJ154" s="266"/>
      <c r="MK154" s="266"/>
      <c r="ML154" s="266"/>
      <c r="MM154" s="266"/>
      <c r="MN154" s="266"/>
      <c r="MO154" s="266"/>
      <c r="MP154" s="266"/>
      <c r="MQ154" s="266"/>
      <c r="MR154" s="266"/>
      <c r="MS154" s="266"/>
      <c r="MT154" s="266"/>
      <c r="MU154" s="266"/>
      <c r="MV154" s="266"/>
      <c r="MW154" s="266"/>
      <c r="MX154" s="266"/>
      <c r="MY154" s="266"/>
      <c r="MZ154" s="266"/>
      <c r="NA154" s="266"/>
      <c r="NB154" s="266"/>
      <c r="NC154" s="266"/>
      <c r="ND154" s="266"/>
      <c r="NE154" s="266"/>
      <c r="NF154" s="266"/>
      <c r="NG154" s="266"/>
      <c r="NH154" s="266"/>
      <c r="NI154" s="266"/>
      <c r="NJ154" s="266"/>
      <c r="NK154" s="266"/>
      <c r="NL154" s="266"/>
      <c r="NM154" s="266"/>
      <c r="NN154" s="266"/>
      <c r="NO154" s="266"/>
      <c r="NP154" s="266"/>
      <c r="NQ154" s="266"/>
      <c r="NR154" s="266"/>
      <c r="NS154" s="266"/>
      <c r="NT154" s="266"/>
      <c r="NU154" s="266"/>
      <c r="NV154" s="266"/>
      <c r="NW154" s="266"/>
      <c r="NX154" s="266"/>
      <c r="NY154" s="266"/>
      <c r="NZ154" s="266"/>
      <c r="OA154" s="266"/>
      <c r="OB154" s="266"/>
      <c r="OC154" s="266"/>
      <c r="OD154" s="266"/>
      <c r="OE154" s="266"/>
      <c r="OF154" s="266"/>
      <c r="OG154" s="266"/>
      <c r="OH154" s="266"/>
      <c r="OI154" s="266"/>
      <c r="OJ154" s="266"/>
      <c r="OK154" s="266"/>
      <c r="OL154" s="266"/>
      <c r="OM154" s="266"/>
      <c r="ON154" s="266"/>
      <c r="OO154" s="266"/>
      <c r="OP154" s="266"/>
      <c r="OQ154" s="266"/>
      <c r="OR154" s="266"/>
      <c r="OS154" s="266"/>
      <c r="OT154" s="266"/>
      <c r="OU154" s="266"/>
      <c r="OV154" s="266"/>
      <c r="OW154" s="266"/>
      <c r="OX154" s="266"/>
      <c r="OY154" s="266"/>
      <c r="OZ154" s="266"/>
      <c r="PA154" s="266"/>
      <c r="PB154" s="266"/>
      <c r="PC154" s="266"/>
      <c r="PD154" s="266"/>
      <c r="PE154" s="266"/>
      <c r="PF154" s="266"/>
      <c r="PG154" s="266"/>
      <c r="PH154" s="266"/>
      <c r="PI154" s="266"/>
      <c r="PJ154" s="266"/>
      <c r="PK154" s="266"/>
      <c r="PL154" s="266"/>
      <c r="PM154" s="266"/>
      <c r="PN154" s="266"/>
      <c r="PO154" s="266"/>
      <c r="PP154" s="266"/>
      <c r="PQ154" s="266"/>
      <c r="PR154" s="266"/>
      <c r="PS154" s="266"/>
      <c r="PT154" s="266"/>
      <c r="PU154" s="266"/>
      <c r="PV154" s="266"/>
      <c r="PW154" s="266"/>
      <c r="PX154" s="266"/>
      <c r="PY154" s="266"/>
      <c r="PZ154" s="266"/>
      <c r="QA154" s="266"/>
      <c r="QB154" s="266"/>
      <c r="QC154" s="266"/>
      <c r="QD154" s="266"/>
      <c r="QE154" s="266"/>
      <c r="QF154" s="266"/>
      <c r="QG154" s="266"/>
      <c r="QH154" s="266"/>
      <c r="QI154" s="266"/>
      <c r="QJ154" s="266"/>
      <c r="QK154" s="266"/>
      <c r="QL154" s="266"/>
      <c r="QM154" s="266"/>
      <c r="QN154" s="266"/>
      <c r="QO154" s="266"/>
      <c r="QP154" s="266"/>
      <c r="QQ154" s="266"/>
      <c r="QR154" s="266"/>
      <c r="QS154" s="266"/>
      <c r="QT154" s="266"/>
      <c r="QU154" s="266"/>
      <c r="QV154" s="266"/>
      <c r="QW154" s="266"/>
      <c r="QX154" s="266"/>
      <c r="QY154" s="266"/>
      <c r="QZ154" s="266"/>
      <c r="RA154" s="266"/>
      <c r="RB154" s="266"/>
      <c r="RC154" s="266"/>
      <c r="RD154" s="266"/>
      <c r="RE154" s="266"/>
      <c r="RF154" s="266"/>
      <c r="RG154" s="266"/>
      <c r="RH154" s="266"/>
      <c r="RI154" s="266"/>
      <c r="RJ154" s="266"/>
      <c r="RK154" s="266"/>
      <c r="RL154" s="266"/>
      <c r="RM154" s="266"/>
      <c r="RN154" s="266"/>
      <c r="RO154" s="266"/>
      <c r="RP154" s="266"/>
      <c r="RQ154" s="266"/>
      <c r="RR154" s="266"/>
      <c r="RS154" s="266"/>
      <c r="RT154" s="266"/>
      <c r="RU154" s="266"/>
      <c r="RV154" s="266"/>
      <c r="RW154" s="266"/>
      <c r="RX154" s="266"/>
      <c r="RY154" s="266"/>
      <c r="RZ154" s="266"/>
      <c r="SA154" s="266"/>
      <c r="SB154" s="266"/>
      <c r="SC154" s="266"/>
      <c r="SD154" s="266"/>
      <c r="SE154" s="266"/>
      <c r="SF154" s="266"/>
      <c r="SG154" s="266"/>
      <c r="SH154" s="266"/>
      <c r="SI154" s="266"/>
      <c r="SJ154" s="266"/>
      <c r="SK154" s="266"/>
      <c r="SL154" s="266"/>
      <c r="SM154" s="266"/>
      <c r="SN154" s="266"/>
      <c r="SO154" s="266"/>
      <c r="SP154" s="266"/>
      <c r="SQ154" s="266"/>
      <c r="SR154" s="266"/>
      <c r="SS154" s="266"/>
      <c r="ST154" s="266"/>
      <c r="SU154" s="266"/>
      <c r="SV154" s="266"/>
      <c r="SW154" s="266"/>
      <c r="SX154" s="266"/>
      <c r="SY154" s="266"/>
      <c r="SZ154" s="266"/>
      <c r="TA154" s="266"/>
      <c r="TB154" s="266"/>
      <c r="TC154" s="266"/>
      <c r="TD154" s="266"/>
      <c r="TE154" s="266"/>
      <c r="TF154" s="266"/>
      <c r="TG154" s="266"/>
      <c r="TH154" s="266"/>
      <c r="TI154" s="266"/>
      <c r="TJ154" s="266"/>
      <c r="TK154" s="266"/>
      <c r="TL154" s="266"/>
      <c r="TM154" s="266"/>
      <c r="TN154" s="266"/>
      <c r="TO154" s="266"/>
      <c r="TP154" s="266"/>
      <c r="TQ154" s="266"/>
      <c r="TR154" s="266"/>
      <c r="TS154" s="266"/>
      <c r="TT154" s="266"/>
      <c r="TU154" s="266"/>
      <c r="TV154" s="266"/>
      <c r="TW154" s="266"/>
      <c r="TX154" s="266"/>
      <c r="TY154" s="266"/>
      <c r="TZ154" s="266"/>
      <c r="UA154" s="266"/>
      <c r="UB154" s="266"/>
      <c r="UC154" s="266"/>
      <c r="UD154" s="266"/>
      <c r="UE154" s="266"/>
      <c r="UF154" s="266"/>
      <c r="UG154" s="266"/>
      <c r="UH154" s="266"/>
      <c r="UI154" s="266"/>
      <c r="UJ154" s="266"/>
      <c r="UK154" s="266"/>
      <c r="UL154" s="266"/>
      <c r="UM154" s="266"/>
      <c r="UN154" s="266"/>
      <c r="UO154" s="266"/>
      <c r="UP154" s="266"/>
      <c r="UQ154" s="266"/>
      <c r="UR154" s="266"/>
      <c r="US154" s="266"/>
      <c r="UT154" s="266"/>
      <c r="UU154" s="266"/>
      <c r="UV154" s="266"/>
      <c r="UW154" s="266"/>
      <c r="UX154" s="266"/>
      <c r="UY154" s="266"/>
      <c r="UZ154" s="266"/>
      <c r="VA154" s="266"/>
      <c r="VB154" s="266"/>
      <c r="VC154" s="266"/>
      <c r="VD154" s="266"/>
      <c r="VE154" s="266"/>
      <c r="VF154" s="266"/>
      <c r="VG154" s="266"/>
      <c r="VH154" s="266"/>
      <c r="VI154" s="266"/>
      <c r="VJ154" s="266"/>
      <c r="VK154" s="266"/>
      <c r="VL154" s="266"/>
      <c r="VM154" s="266"/>
      <c r="VN154" s="266"/>
      <c r="VO154" s="266"/>
      <c r="VP154" s="266"/>
      <c r="VQ154" s="266"/>
      <c r="VR154" s="266"/>
      <c r="VS154" s="266"/>
      <c r="VT154" s="266"/>
      <c r="VU154" s="266"/>
      <c r="VV154" s="266"/>
      <c r="VW154" s="266"/>
      <c r="VX154" s="266"/>
      <c r="VY154" s="266"/>
      <c r="VZ154" s="266"/>
      <c r="WA154" s="266"/>
      <c r="WB154" s="266"/>
      <c r="WC154" s="266"/>
      <c r="WD154" s="266"/>
      <c r="WE154" s="266"/>
      <c r="WF154" s="266"/>
      <c r="WG154" s="266"/>
      <c r="WH154" s="266"/>
      <c r="WI154" s="266"/>
      <c r="WJ154" s="266"/>
      <c r="WK154" s="266"/>
      <c r="WL154" s="266"/>
      <c r="WM154" s="266"/>
      <c r="WN154" s="266"/>
      <c r="WO154" s="266"/>
      <c r="WP154" s="266"/>
      <c r="WQ154" s="266"/>
      <c r="WR154" s="266"/>
      <c r="WS154" s="266"/>
      <c r="WT154" s="266"/>
      <c r="WU154" s="266"/>
      <c r="WV154" s="266"/>
      <c r="WW154" s="266"/>
      <c r="WX154" s="266"/>
      <c r="WY154" s="266"/>
      <c r="WZ154" s="266"/>
      <c r="XA154" s="266"/>
      <c r="XB154" s="266"/>
      <c r="XC154" s="266"/>
      <c r="XD154" s="266"/>
      <c r="XE154" s="266"/>
      <c r="XF154" s="266"/>
      <c r="XG154" s="266"/>
      <c r="XH154" s="266"/>
      <c r="XI154" s="266"/>
      <c r="XJ154" s="266"/>
      <c r="XK154" s="266"/>
      <c r="XL154" s="266"/>
      <c r="XM154" s="266"/>
      <c r="XN154" s="266"/>
      <c r="XO154" s="266"/>
      <c r="XP154" s="266"/>
      <c r="XQ154" s="266"/>
      <c r="XR154" s="266"/>
      <c r="XS154" s="266"/>
      <c r="XT154" s="266"/>
      <c r="XU154" s="266"/>
      <c r="XV154" s="266"/>
      <c r="XW154" s="266"/>
      <c r="XX154" s="266"/>
      <c r="XY154" s="266"/>
      <c r="XZ154" s="266"/>
      <c r="YA154" s="266"/>
      <c r="YB154" s="266"/>
      <c r="YC154" s="266"/>
      <c r="YD154" s="266"/>
      <c r="YE154" s="266"/>
      <c r="YF154" s="266"/>
      <c r="YG154" s="266"/>
      <c r="YH154" s="266"/>
      <c r="YI154" s="266"/>
      <c r="YJ154" s="266"/>
      <c r="YK154" s="266"/>
      <c r="YL154" s="266"/>
      <c r="YM154" s="266"/>
      <c r="YN154" s="266"/>
      <c r="YO154" s="266"/>
      <c r="YP154" s="266"/>
      <c r="YQ154" s="266"/>
      <c r="YR154" s="266"/>
      <c r="YS154" s="266"/>
      <c r="YT154" s="266"/>
      <c r="YU154" s="266"/>
      <c r="YV154" s="266"/>
      <c r="YW154" s="266"/>
      <c r="YX154" s="266"/>
      <c r="YY154" s="266"/>
      <c r="YZ154" s="266"/>
      <c r="ZA154" s="266"/>
      <c r="ZB154" s="266"/>
      <c r="ZC154" s="266"/>
      <c r="ZD154" s="266"/>
      <c r="ZE154" s="266"/>
      <c r="ZF154" s="266"/>
      <c r="ZG154" s="266"/>
      <c r="ZH154" s="266"/>
      <c r="ZI154" s="266"/>
      <c r="ZJ154" s="266"/>
      <c r="ZK154" s="266"/>
      <c r="ZL154" s="266"/>
      <c r="ZM154" s="266"/>
      <c r="ZN154" s="266"/>
      <c r="ZO154" s="266"/>
      <c r="ZP154" s="266"/>
      <c r="ZQ154" s="266"/>
      <c r="ZR154" s="266"/>
      <c r="ZS154" s="266"/>
      <c r="ZT154" s="266"/>
      <c r="ZU154" s="266"/>
      <c r="ZV154" s="266"/>
      <c r="ZW154" s="266"/>
      <c r="ZX154" s="266"/>
      <c r="ZY154" s="266"/>
      <c r="ZZ154" s="266"/>
      <c r="AAA154" s="266"/>
      <c r="AAB154" s="266"/>
      <c r="AAC154" s="266"/>
      <c r="AAD154" s="266"/>
      <c r="AAE154" s="266"/>
      <c r="AAF154" s="266"/>
      <c r="AAG154" s="266"/>
      <c r="AAH154" s="266"/>
      <c r="AAI154" s="266"/>
      <c r="AAJ154" s="266"/>
      <c r="AAK154" s="266"/>
      <c r="AAL154" s="266"/>
      <c r="AAM154" s="266"/>
      <c r="AAN154" s="266"/>
      <c r="AAO154" s="266"/>
      <c r="AAP154" s="266"/>
      <c r="AAQ154" s="266"/>
      <c r="AAR154" s="266"/>
      <c r="AAS154" s="266"/>
      <c r="AAT154" s="266"/>
      <c r="AAU154" s="266"/>
      <c r="AAV154" s="266"/>
      <c r="AAW154" s="266"/>
      <c r="AAX154" s="266"/>
      <c r="AAY154" s="266"/>
      <c r="AAZ154" s="266"/>
      <c r="ABA154" s="266"/>
      <c r="ABB154" s="266"/>
      <c r="ABC154" s="266"/>
      <c r="ABD154" s="266"/>
      <c r="ABE154" s="266"/>
      <c r="ABF154" s="266"/>
      <c r="ABG154" s="266"/>
      <c r="ABH154" s="266"/>
      <c r="ABI154" s="266"/>
      <c r="ABJ154" s="266"/>
      <c r="ABK154" s="266"/>
      <c r="ABL154" s="266"/>
      <c r="ABM154" s="266"/>
      <c r="ABN154" s="266"/>
      <c r="ABO154" s="266"/>
      <c r="ABP154" s="266"/>
      <c r="ABQ154" s="266"/>
      <c r="ABR154" s="266"/>
      <c r="ABS154" s="266"/>
      <c r="ABT154" s="266"/>
      <c r="ABU154" s="266"/>
      <c r="ABV154" s="266"/>
      <c r="ABW154" s="266"/>
      <c r="ABX154" s="266"/>
      <c r="ABY154" s="266"/>
      <c r="ABZ154" s="266"/>
      <c r="ACA154" s="266"/>
      <c r="ACB154" s="266"/>
      <c r="ACC154" s="266"/>
      <c r="ACD154" s="266"/>
      <c r="ACE154" s="266"/>
      <c r="ACF154" s="266"/>
      <c r="ACG154" s="266"/>
      <c r="ACH154" s="266"/>
      <c r="ACI154" s="266"/>
      <c r="ACJ154" s="266"/>
      <c r="ACK154" s="266"/>
      <c r="ACL154" s="266"/>
      <c r="ACM154" s="266"/>
      <c r="ACN154" s="266"/>
      <c r="ACO154" s="266"/>
      <c r="ACP154" s="266"/>
      <c r="ACQ154" s="266"/>
      <c r="ACR154" s="266"/>
      <c r="ACS154" s="266"/>
      <c r="ACT154" s="266"/>
      <c r="ACU154" s="266"/>
      <c r="ACV154" s="266"/>
      <c r="ACW154" s="266"/>
      <c r="ACX154" s="266"/>
      <c r="ACY154" s="266"/>
      <c r="ACZ154" s="266"/>
      <c r="ADA154" s="266"/>
      <c r="ADB154" s="266"/>
      <c r="ADC154" s="266"/>
      <c r="ADD154" s="266"/>
      <c r="ADE154" s="266"/>
      <c r="ADF154" s="266"/>
      <c r="ADG154" s="266"/>
      <c r="ADH154" s="266"/>
      <c r="ADI154" s="266"/>
      <c r="ADJ154" s="266"/>
      <c r="ADK154" s="266"/>
      <c r="ADL154" s="266"/>
      <c r="ADM154" s="266"/>
      <c r="ADN154" s="266"/>
      <c r="ADO154" s="266"/>
      <c r="ADP154" s="266"/>
      <c r="ADQ154" s="266"/>
      <c r="ADR154" s="266"/>
      <c r="ADS154" s="266"/>
      <c r="ADT154" s="266"/>
      <c r="ADU154" s="266"/>
      <c r="ADV154" s="266"/>
      <c r="ADW154" s="266"/>
      <c r="ADX154" s="266"/>
      <c r="ADY154" s="266"/>
      <c r="ADZ154" s="266"/>
      <c r="AEA154" s="266"/>
      <c r="AEB154" s="266"/>
      <c r="AEC154" s="266"/>
      <c r="AED154" s="266"/>
      <c r="AEE154" s="266"/>
      <c r="AEF154" s="266"/>
      <c r="AEG154" s="266"/>
      <c r="AEH154" s="266"/>
      <c r="AEI154" s="266"/>
      <c r="AEJ154" s="266"/>
      <c r="AEK154" s="266"/>
      <c r="AEL154" s="266"/>
      <c r="AEM154" s="266"/>
      <c r="AEN154" s="266"/>
      <c r="AEO154" s="266"/>
      <c r="AEP154" s="266"/>
      <c r="AEQ154" s="266"/>
      <c r="AER154" s="266"/>
      <c r="AES154" s="266"/>
      <c r="AET154" s="266"/>
      <c r="AEU154" s="266"/>
      <c r="AEV154" s="266"/>
      <c r="AEW154" s="266"/>
      <c r="AEX154" s="266"/>
      <c r="AEY154" s="266"/>
      <c r="AEZ154" s="266"/>
      <c r="AFA154" s="266"/>
      <c r="AFB154" s="266"/>
      <c r="AFC154" s="266"/>
      <c r="AFD154" s="266"/>
      <c r="AFE154" s="266"/>
      <c r="AFF154" s="266"/>
      <c r="AFG154" s="266"/>
      <c r="AFH154" s="266"/>
      <c r="AFI154" s="266"/>
      <c r="AFJ154" s="266"/>
      <c r="AFK154" s="266"/>
      <c r="AFL154" s="266"/>
      <c r="AFM154" s="266"/>
      <c r="AFN154" s="266"/>
      <c r="AFO154" s="266"/>
      <c r="AFP154" s="266"/>
      <c r="AFQ154" s="266"/>
      <c r="AFR154" s="266"/>
      <c r="AFS154" s="266"/>
      <c r="AFT154" s="266"/>
      <c r="AFU154" s="266"/>
      <c r="AFV154" s="266"/>
      <c r="AFW154" s="266"/>
      <c r="AFX154" s="266"/>
      <c r="AFY154" s="266"/>
      <c r="AFZ154" s="266"/>
      <c r="AGA154" s="266"/>
      <c r="AGB154" s="266"/>
      <c r="AGC154" s="266"/>
      <c r="AGD154" s="266"/>
      <c r="AGE154" s="266"/>
      <c r="AGF154" s="266"/>
      <c r="AGG154" s="266"/>
      <c r="AGH154" s="266"/>
      <c r="AGI154" s="266"/>
      <c r="AGJ154" s="266"/>
      <c r="AGK154" s="266"/>
      <c r="AGL154" s="266"/>
      <c r="AGM154" s="266"/>
      <c r="AGN154" s="266"/>
      <c r="AGO154" s="266"/>
      <c r="AGP154" s="266"/>
      <c r="AGQ154" s="266"/>
      <c r="AGR154" s="266"/>
      <c r="AGS154" s="266"/>
      <c r="AGT154" s="266"/>
      <c r="AGU154" s="266"/>
      <c r="AGV154" s="266"/>
      <c r="AGW154" s="266"/>
      <c r="AGX154" s="266"/>
      <c r="AGY154" s="266"/>
      <c r="AGZ154" s="266"/>
      <c r="AHA154" s="266"/>
      <c r="AHB154" s="266"/>
      <c r="AHC154" s="266"/>
      <c r="AHD154" s="266"/>
      <c r="AHE154" s="266"/>
      <c r="AHF154" s="266"/>
      <c r="AHG154" s="266"/>
      <c r="AHH154" s="266"/>
      <c r="AHI154" s="266"/>
      <c r="AHJ154" s="266"/>
      <c r="AHK154" s="266"/>
      <c r="AHL154" s="266"/>
      <c r="AHM154" s="266"/>
      <c r="AHN154" s="266"/>
      <c r="AHO154" s="266"/>
      <c r="AHP154" s="266"/>
      <c r="AHQ154" s="266"/>
      <c r="AHR154" s="266"/>
      <c r="AHS154" s="266"/>
      <c r="AHT154" s="266"/>
      <c r="AHU154" s="266"/>
      <c r="AHV154" s="266"/>
      <c r="AHW154" s="266"/>
      <c r="AHX154" s="266"/>
      <c r="AHY154" s="266"/>
      <c r="AHZ154" s="266"/>
      <c r="AIA154" s="266"/>
      <c r="AIB154" s="266"/>
      <c r="AIC154" s="266"/>
      <c r="AID154" s="266"/>
      <c r="AIE154" s="266"/>
      <c r="AIF154" s="266"/>
      <c r="AIG154" s="266"/>
      <c r="AIH154" s="266"/>
      <c r="AII154" s="266"/>
      <c r="AIJ154" s="266"/>
      <c r="AIK154" s="266"/>
      <c r="AIL154" s="266"/>
      <c r="AIM154" s="266"/>
      <c r="AIN154" s="266"/>
      <c r="AIO154" s="266"/>
      <c r="AIP154" s="266"/>
      <c r="AIQ154" s="266"/>
      <c r="AIR154" s="266"/>
      <c r="AIS154" s="266"/>
      <c r="AIT154" s="266"/>
      <c r="AIU154" s="266"/>
      <c r="AIV154" s="266"/>
      <c r="AIW154" s="266"/>
      <c r="AIX154" s="266"/>
      <c r="AIY154" s="266"/>
      <c r="AIZ154" s="266"/>
      <c r="AJA154" s="266"/>
      <c r="AJB154" s="266"/>
      <c r="AJC154" s="266"/>
      <c r="AJD154" s="266"/>
      <c r="AJE154" s="266"/>
      <c r="AJF154" s="266"/>
      <c r="AJG154" s="266"/>
      <c r="AJH154" s="266"/>
      <c r="AJI154" s="266"/>
      <c r="AJJ154" s="266"/>
      <c r="AJK154" s="266"/>
      <c r="AJL154" s="266"/>
      <c r="AJM154" s="266"/>
      <c r="AJN154" s="266"/>
      <c r="AJO154" s="266"/>
      <c r="AJP154" s="266"/>
      <c r="AJQ154" s="266"/>
      <c r="AJR154" s="266"/>
      <c r="AJS154" s="266"/>
      <c r="AJT154" s="266"/>
      <c r="AJU154" s="266"/>
      <c r="AJV154" s="266"/>
      <c r="AJW154" s="266"/>
      <c r="AJX154" s="266"/>
      <c r="AJY154" s="266"/>
      <c r="AJZ154" s="266"/>
      <c r="AKA154" s="266"/>
      <c r="AKB154" s="266"/>
      <c r="AKC154" s="266"/>
      <c r="AKD154" s="266"/>
      <c r="AKE154" s="266"/>
      <c r="AKF154" s="266"/>
      <c r="AKG154" s="266"/>
      <c r="AKH154" s="266"/>
      <c r="AKI154" s="266"/>
      <c r="AKJ154" s="266"/>
      <c r="AKK154" s="266"/>
      <c r="AKL154" s="266"/>
      <c r="AKM154" s="266"/>
      <c r="AKN154" s="266"/>
      <c r="AKO154" s="266"/>
      <c r="AKP154" s="266"/>
      <c r="AKQ154" s="266"/>
      <c r="AKR154" s="266"/>
      <c r="AKS154" s="266"/>
      <c r="AKT154" s="266"/>
      <c r="AKU154" s="266"/>
      <c r="AKV154" s="266"/>
      <c r="AKW154" s="266"/>
      <c r="AKX154" s="266"/>
      <c r="AKY154" s="266"/>
      <c r="AKZ154" s="266"/>
      <c r="ALA154" s="266"/>
      <c r="ALB154" s="266"/>
      <c r="ALC154" s="266"/>
      <c r="ALD154" s="266"/>
      <c r="ALE154" s="266"/>
      <c r="ALF154" s="266"/>
      <c r="ALG154" s="266"/>
      <c r="ALH154" s="266"/>
      <c r="ALI154" s="266"/>
      <c r="ALJ154" s="266"/>
      <c r="ALK154" s="266"/>
      <c r="ALL154" s="266"/>
      <c r="ALM154" s="266"/>
      <c r="ALN154" s="266"/>
      <c r="ALO154" s="266"/>
      <c r="ALP154" s="266"/>
      <c r="ALQ154" s="266"/>
      <c r="ALR154" s="266"/>
      <c r="ALS154" s="266"/>
      <c r="ALT154" s="266"/>
      <c r="ALU154" s="266"/>
      <c r="ALV154" s="266"/>
      <c r="ALW154" s="266"/>
      <c r="ALX154" s="266"/>
      <c r="ALY154" s="266"/>
      <c r="ALZ154" s="266"/>
      <c r="AMA154" s="266"/>
      <c r="AMB154" s="266"/>
      <c r="AMC154" s="266"/>
      <c r="AMD154" s="266"/>
      <c r="AME154" s="266"/>
      <c r="AMF154" s="266"/>
      <c r="AMG154" s="266"/>
      <c r="AMH154" s="266"/>
      <c r="AMI154" s="266"/>
      <c r="AMJ154" s="266"/>
      <c r="AMK154" s="266"/>
      <c r="AML154" s="266"/>
      <c r="AMM154" s="266"/>
      <c r="AMN154" s="266"/>
      <c r="AMO154" s="266"/>
      <c r="AMP154" s="266"/>
      <c r="AMQ154" s="266"/>
      <c r="AMR154" s="266"/>
      <c r="AMS154" s="266"/>
      <c r="AMT154" s="266"/>
      <c r="AMU154" s="266"/>
      <c r="AMV154" s="266"/>
      <c r="AMW154" s="266"/>
      <c r="AMX154" s="266"/>
      <c r="AMY154" s="266"/>
      <c r="AMZ154" s="266"/>
      <c r="ANA154" s="266"/>
      <c r="ANB154" s="266"/>
      <c r="ANC154" s="266"/>
      <c r="AND154" s="266"/>
      <c r="ANE154" s="266"/>
      <c r="ANF154" s="266"/>
      <c r="ANG154" s="266"/>
      <c r="ANH154" s="266"/>
      <c r="ANI154" s="266"/>
      <c r="ANJ154" s="266"/>
      <c r="ANK154" s="266"/>
      <c r="ANL154" s="266"/>
      <c r="ANM154" s="266"/>
      <c r="ANN154" s="266"/>
      <c r="ANO154" s="266"/>
      <c r="ANP154" s="266"/>
      <c r="ANQ154" s="266"/>
      <c r="ANR154" s="266"/>
      <c r="ANS154" s="266"/>
      <c r="ANT154" s="266"/>
      <c r="ANU154" s="266"/>
      <c r="ANV154" s="266"/>
      <c r="ANW154" s="266"/>
      <c r="ANX154" s="266"/>
      <c r="ANY154" s="266"/>
      <c r="ANZ154" s="266"/>
      <c r="AOA154" s="266"/>
      <c r="AOB154" s="266"/>
      <c r="AOC154" s="266"/>
      <c r="AOD154" s="266"/>
      <c r="AOE154" s="266"/>
      <c r="AOF154" s="266"/>
      <c r="AOG154" s="266"/>
      <c r="AOH154" s="266"/>
      <c r="AOI154" s="266"/>
      <c r="AOJ154" s="266"/>
      <c r="AOK154" s="266"/>
      <c r="AOL154" s="266"/>
      <c r="AOM154" s="266"/>
      <c r="AON154" s="266"/>
      <c r="AOO154" s="266"/>
      <c r="AOP154" s="266"/>
      <c r="AOQ154" s="266"/>
      <c r="AOR154" s="266"/>
      <c r="AOS154" s="266"/>
      <c r="AOT154" s="266"/>
      <c r="AOU154" s="266"/>
      <c r="AOV154" s="266"/>
      <c r="AOW154" s="266"/>
      <c r="AOX154" s="266"/>
      <c r="AOY154" s="266"/>
      <c r="AOZ154" s="266"/>
      <c r="APA154" s="266"/>
      <c r="APB154" s="266"/>
      <c r="APC154" s="266"/>
      <c r="APD154" s="266"/>
      <c r="APE154" s="266"/>
      <c r="APF154" s="266"/>
      <c r="APG154" s="266"/>
      <c r="APH154" s="266"/>
      <c r="API154" s="266"/>
      <c r="APJ154" s="266"/>
      <c r="APK154" s="266"/>
      <c r="APL154" s="266"/>
      <c r="APM154" s="266"/>
      <c r="APN154" s="266"/>
      <c r="APO154" s="266"/>
      <c r="APP154" s="266"/>
      <c r="APQ154" s="266"/>
      <c r="APR154" s="266"/>
      <c r="APS154" s="266"/>
      <c r="APT154" s="266"/>
      <c r="APU154" s="266"/>
      <c r="APV154" s="266"/>
      <c r="APW154" s="266"/>
      <c r="APX154" s="266"/>
      <c r="APY154" s="266"/>
      <c r="APZ154" s="266"/>
      <c r="AQA154" s="266"/>
      <c r="AQB154" s="266"/>
      <c r="AQC154" s="266"/>
      <c r="AQD154" s="266"/>
      <c r="AQE154" s="266"/>
      <c r="AQF154" s="266"/>
      <c r="AQG154" s="266"/>
      <c r="AQH154" s="266"/>
      <c r="AQI154" s="266"/>
      <c r="AQJ154" s="266"/>
      <c r="AQK154" s="266"/>
      <c r="AQL154" s="266"/>
      <c r="AQM154" s="266"/>
      <c r="AQN154" s="266"/>
      <c r="AQO154" s="266"/>
      <c r="AQP154" s="266"/>
      <c r="AQQ154" s="266"/>
      <c r="AQR154" s="266"/>
      <c r="AQS154" s="266"/>
      <c r="AQT154" s="266"/>
      <c r="AQU154" s="266"/>
      <c r="AQV154" s="266"/>
      <c r="AQW154" s="266"/>
      <c r="AQX154" s="266"/>
      <c r="AQY154" s="266"/>
      <c r="AQZ154" s="266"/>
      <c r="ARA154" s="266"/>
      <c r="ARB154" s="266"/>
      <c r="ARC154" s="266"/>
      <c r="ARD154" s="266"/>
      <c r="ARE154" s="266"/>
      <c r="ARF154" s="266"/>
      <c r="ARG154" s="266"/>
      <c r="ARH154" s="266"/>
      <c r="ARI154" s="266"/>
      <c r="ARJ154" s="266"/>
      <c r="ARK154" s="266"/>
      <c r="ARL154" s="266"/>
      <c r="ARM154" s="266"/>
      <c r="ARN154" s="266"/>
      <c r="ARO154" s="266"/>
      <c r="ARP154" s="266"/>
      <c r="ARQ154" s="266"/>
      <c r="ARR154" s="266"/>
      <c r="ARS154" s="266"/>
      <c r="ART154" s="266"/>
      <c r="ARU154" s="266"/>
      <c r="ARV154" s="266"/>
      <c r="ARW154" s="266"/>
      <c r="ARX154" s="266"/>
      <c r="ARY154" s="266"/>
      <c r="ARZ154" s="266"/>
      <c r="ASA154" s="266"/>
      <c r="ASB154" s="266"/>
      <c r="ASC154" s="266"/>
      <c r="ASD154" s="266"/>
      <c r="ASE154" s="266"/>
      <c r="ASF154" s="266"/>
      <c r="ASG154" s="266"/>
      <c r="ASH154" s="266"/>
      <c r="ASI154" s="266"/>
      <c r="ASJ154" s="266"/>
      <c r="ASK154" s="266"/>
      <c r="ASL154" s="266"/>
      <c r="ASM154" s="266"/>
      <c r="ASN154" s="266"/>
      <c r="ASO154" s="266"/>
      <c r="ASP154" s="266"/>
      <c r="ASQ154" s="266"/>
      <c r="ASR154" s="266"/>
      <c r="ASS154" s="266"/>
      <c r="AST154" s="266"/>
      <c r="ASU154" s="266"/>
      <c r="ASV154" s="266"/>
      <c r="ASW154" s="266"/>
      <c r="ASX154" s="266"/>
      <c r="ASY154" s="266"/>
      <c r="ASZ154" s="266"/>
      <c r="ATA154" s="266"/>
      <c r="ATB154" s="266"/>
      <c r="ATC154" s="266"/>
      <c r="ATD154" s="266"/>
      <c r="ATE154" s="266"/>
      <c r="ATF154" s="266"/>
      <c r="ATG154" s="266"/>
      <c r="ATH154" s="266"/>
      <c r="ATI154" s="266"/>
      <c r="ATJ154" s="266"/>
      <c r="ATK154" s="266"/>
      <c r="ATL154" s="266"/>
      <c r="ATM154" s="266"/>
      <c r="ATN154" s="266"/>
      <c r="ATO154" s="266"/>
      <c r="ATP154" s="266"/>
      <c r="ATQ154" s="266"/>
      <c r="ATR154" s="266"/>
      <c r="ATS154" s="266"/>
      <c r="ATT154" s="266"/>
      <c r="ATU154" s="266"/>
      <c r="ATV154" s="266"/>
      <c r="ATW154" s="266"/>
      <c r="ATX154" s="266"/>
      <c r="ATY154" s="266"/>
      <c r="ATZ154" s="266"/>
      <c r="AUA154" s="266"/>
      <c r="AUB154" s="266"/>
      <c r="AUC154" s="266"/>
      <c r="AUD154" s="266"/>
      <c r="AUE154" s="266"/>
      <c r="AUF154" s="266"/>
      <c r="AUG154" s="266"/>
      <c r="AUH154" s="266"/>
      <c r="AUI154" s="266"/>
      <c r="AUJ154" s="266"/>
      <c r="AUK154" s="266"/>
      <c r="AUL154" s="266"/>
      <c r="AUM154" s="266"/>
      <c r="AUN154" s="266"/>
      <c r="AUO154" s="266"/>
      <c r="AUP154" s="266"/>
      <c r="AUQ154" s="266"/>
      <c r="AUR154" s="266"/>
      <c r="AUS154" s="266"/>
      <c r="AUT154" s="266"/>
      <c r="AUU154" s="266"/>
      <c r="AUV154" s="266"/>
      <c r="AUW154" s="266"/>
      <c r="AUX154" s="266"/>
      <c r="AUY154" s="266"/>
      <c r="AUZ154" s="266"/>
      <c r="AVA154" s="266"/>
      <c r="AVB154" s="266"/>
      <c r="AVC154" s="266"/>
      <c r="AVD154" s="266"/>
      <c r="AVE154" s="266"/>
      <c r="AVF154" s="266"/>
      <c r="AVG154" s="266"/>
      <c r="AVH154" s="266"/>
      <c r="AVI154" s="266"/>
      <c r="AVJ154" s="266"/>
      <c r="AVK154" s="266"/>
      <c r="AVL154" s="266"/>
      <c r="AVM154" s="266"/>
      <c r="AVN154" s="266"/>
      <c r="AVO154" s="266"/>
      <c r="AVP154" s="266"/>
      <c r="AVQ154" s="266"/>
      <c r="AVR154" s="266"/>
      <c r="AVS154" s="266"/>
      <c r="AVT154" s="266"/>
      <c r="AVU154" s="266"/>
      <c r="AVV154" s="266"/>
      <c r="AVW154" s="266"/>
      <c r="AVX154" s="266"/>
      <c r="AVY154" s="266"/>
      <c r="AVZ154" s="266"/>
      <c r="AWA154" s="266"/>
      <c r="AWB154" s="266"/>
      <c r="AWC154" s="266"/>
      <c r="AWD154" s="266"/>
      <c r="AWE154" s="266"/>
      <c r="AWF154" s="266"/>
      <c r="AWG154" s="266"/>
      <c r="AWH154" s="266"/>
      <c r="AWI154" s="266"/>
      <c r="AWJ154" s="266"/>
      <c r="AWK154" s="266"/>
      <c r="AWL154" s="266"/>
      <c r="AWM154" s="266"/>
      <c r="AWN154" s="266"/>
      <c r="AWO154" s="266"/>
      <c r="AWP154" s="266"/>
      <c r="AWQ154" s="266"/>
      <c r="AWR154" s="266"/>
      <c r="AWS154" s="266"/>
      <c r="AWT154" s="266"/>
      <c r="AWU154" s="266"/>
      <c r="AWV154" s="266"/>
      <c r="AWW154" s="266"/>
      <c r="AWX154" s="266"/>
      <c r="AWY154" s="266"/>
      <c r="AWZ154" s="266"/>
      <c r="AXA154" s="266"/>
      <c r="AXB154" s="266"/>
      <c r="AXC154" s="266"/>
      <c r="AXD154" s="266"/>
      <c r="AXE154" s="266"/>
      <c r="AXF154" s="266"/>
      <c r="AXG154" s="266"/>
      <c r="AXH154" s="266"/>
      <c r="AXI154" s="266"/>
      <c r="AXJ154" s="266"/>
      <c r="AXK154" s="266"/>
      <c r="AXL154" s="266"/>
      <c r="AXM154" s="266"/>
      <c r="AXN154" s="266"/>
      <c r="AXO154" s="266"/>
      <c r="AXP154" s="266"/>
      <c r="AXQ154" s="266"/>
      <c r="AXR154" s="266"/>
      <c r="AXS154" s="266"/>
      <c r="AXT154" s="266"/>
      <c r="AXU154" s="266"/>
      <c r="AXV154" s="266"/>
      <c r="AXW154" s="266"/>
      <c r="AXX154" s="266"/>
      <c r="AXY154" s="266"/>
      <c r="AXZ154" s="266"/>
      <c r="AYA154" s="266"/>
      <c r="AYB154" s="266"/>
      <c r="AYC154" s="266"/>
      <c r="AYD154" s="266"/>
      <c r="AYE154" s="266"/>
      <c r="AYF154" s="266"/>
      <c r="AYG154" s="266"/>
      <c r="AYH154" s="266"/>
      <c r="AYI154" s="266"/>
      <c r="AYJ154" s="266"/>
      <c r="AYK154" s="266"/>
      <c r="AYL154" s="266"/>
      <c r="AYM154" s="266"/>
      <c r="AYN154" s="266"/>
      <c r="AYO154" s="266"/>
      <c r="AYP154" s="266"/>
      <c r="AYQ154" s="266"/>
      <c r="AYR154" s="266"/>
      <c r="AYS154" s="266"/>
      <c r="AYT154" s="266"/>
      <c r="AYU154" s="266"/>
      <c r="AYV154" s="266"/>
      <c r="AYW154" s="266"/>
      <c r="AYX154" s="266"/>
      <c r="AYY154" s="266"/>
      <c r="AYZ154" s="266"/>
      <c r="AZA154" s="266"/>
      <c r="AZB154" s="266"/>
      <c r="AZC154" s="266"/>
      <c r="AZD154" s="266"/>
      <c r="AZE154" s="266"/>
      <c r="AZF154" s="266"/>
      <c r="AZG154" s="266"/>
      <c r="AZH154" s="266"/>
      <c r="AZI154" s="266"/>
      <c r="AZJ154" s="266"/>
      <c r="AZK154" s="266"/>
      <c r="AZL154" s="266"/>
      <c r="AZM154" s="266"/>
      <c r="AZN154" s="266"/>
      <c r="AZO154" s="266"/>
      <c r="AZP154" s="266"/>
      <c r="AZQ154" s="266"/>
      <c r="AZR154" s="266"/>
      <c r="AZS154" s="266"/>
      <c r="AZT154" s="266"/>
      <c r="AZU154" s="266"/>
      <c r="AZV154" s="266"/>
      <c r="AZW154" s="266"/>
      <c r="AZX154" s="266"/>
      <c r="AZY154" s="266"/>
      <c r="AZZ154" s="266"/>
      <c r="BAA154" s="266"/>
      <c r="BAB154" s="266"/>
      <c r="BAC154" s="266"/>
      <c r="BAD154" s="266"/>
      <c r="BAE154" s="266"/>
      <c r="BAF154" s="266"/>
      <c r="BAG154" s="266"/>
      <c r="BAH154" s="266"/>
      <c r="BAI154" s="266"/>
      <c r="BAJ154" s="266"/>
      <c r="BAK154" s="266"/>
      <c r="BAL154" s="266"/>
      <c r="BAM154" s="266"/>
      <c r="BAN154" s="266"/>
      <c r="BAO154" s="266"/>
      <c r="BAP154" s="266"/>
      <c r="BAQ154" s="266"/>
      <c r="BAR154" s="266"/>
      <c r="BAS154" s="266"/>
      <c r="BAT154" s="266"/>
      <c r="BAU154" s="266"/>
      <c r="BAV154" s="266"/>
      <c r="BAW154" s="266"/>
      <c r="BAX154" s="266"/>
      <c r="BAY154" s="266"/>
      <c r="BAZ154" s="266"/>
      <c r="BBA154" s="266"/>
      <c r="BBB154" s="266"/>
      <c r="BBC154" s="266"/>
      <c r="BBD154" s="266"/>
      <c r="BBE154" s="266"/>
      <c r="BBF154" s="266"/>
      <c r="BBG154" s="266"/>
      <c r="BBH154" s="266"/>
      <c r="BBI154" s="266"/>
      <c r="BBJ154" s="266"/>
      <c r="BBK154" s="266"/>
      <c r="BBL154" s="266"/>
      <c r="BBM154" s="266"/>
      <c r="BBN154" s="266"/>
      <c r="BBO154" s="266"/>
      <c r="BBP154" s="266"/>
      <c r="BBQ154" s="266"/>
      <c r="BBR154" s="266"/>
      <c r="BBS154" s="266"/>
      <c r="BBT154" s="266"/>
      <c r="BBU154" s="266"/>
      <c r="BBV154" s="266"/>
      <c r="BBW154" s="266"/>
      <c r="BBX154" s="266"/>
      <c r="BBY154" s="266"/>
      <c r="BBZ154" s="266"/>
      <c r="BCA154" s="266"/>
      <c r="BCB154" s="266"/>
      <c r="BCC154" s="266"/>
      <c r="BCD154" s="266"/>
      <c r="BCE154" s="266"/>
      <c r="BCF154" s="266"/>
      <c r="BCG154" s="266"/>
      <c r="BCH154" s="266"/>
      <c r="BCI154" s="266"/>
      <c r="BCJ154" s="266"/>
      <c r="BCK154" s="266"/>
      <c r="BCL154" s="266"/>
      <c r="BCM154" s="266"/>
      <c r="BCN154" s="266"/>
      <c r="BCO154" s="266"/>
      <c r="BCP154" s="266"/>
      <c r="BCQ154" s="266"/>
      <c r="BCR154" s="266"/>
      <c r="BCS154" s="266"/>
      <c r="BCT154" s="266"/>
      <c r="BCU154" s="266"/>
      <c r="BCV154" s="266"/>
      <c r="BCW154" s="266"/>
      <c r="BCX154" s="266"/>
      <c r="BCY154" s="266"/>
      <c r="BCZ154" s="266"/>
      <c r="BDA154" s="266"/>
      <c r="BDB154" s="266"/>
      <c r="BDC154" s="266"/>
      <c r="BDD154" s="266"/>
      <c r="BDE154" s="266"/>
      <c r="BDF154" s="266"/>
      <c r="BDG154" s="266"/>
      <c r="BDH154" s="266"/>
      <c r="BDI154" s="266"/>
      <c r="BDJ154" s="266"/>
      <c r="BDK154" s="266"/>
      <c r="BDL154" s="266"/>
      <c r="BDM154" s="266"/>
      <c r="BDN154" s="266"/>
      <c r="BDO154" s="266"/>
      <c r="BDP154" s="266"/>
      <c r="BDQ154" s="266"/>
      <c r="BDR154" s="266"/>
      <c r="BDS154" s="266"/>
      <c r="BDT154" s="266"/>
      <c r="BDU154" s="266"/>
      <c r="BDV154" s="266"/>
      <c r="BDW154" s="266"/>
      <c r="BDX154" s="266"/>
      <c r="BDY154" s="266"/>
      <c r="BDZ154" s="266"/>
      <c r="BEA154" s="266"/>
      <c r="BEB154" s="266"/>
      <c r="BEC154" s="266"/>
      <c r="BED154" s="266"/>
      <c r="BEE154" s="266"/>
      <c r="BEF154" s="266"/>
      <c r="BEG154" s="266"/>
      <c r="BEH154" s="266"/>
      <c r="BEI154" s="266"/>
      <c r="BEJ154" s="266"/>
      <c r="BEK154" s="266"/>
      <c r="BEL154" s="266"/>
      <c r="BEM154" s="266"/>
      <c r="BEN154" s="266"/>
      <c r="BEO154" s="266"/>
      <c r="BEP154" s="266"/>
      <c r="BEQ154" s="266"/>
      <c r="BER154" s="266"/>
      <c r="BES154" s="266"/>
      <c r="BET154" s="266"/>
      <c r="BEU154" s="266"/>
      <c r="BEV154" s="266"/>
      <c r="BEW154" s="266"/>
      <c r="BEX154" s="266"/>
      <c r="BEY154" s="266"/>
      <c r="BEZ154" s="266"/>
      <c r="BFA154" s="266"/>
      <c r="BFB154" s="266"/>
      <c r="BFC154" s="266"/>
      <c r="BFD154" s="266"/>
      <c r="BFE154" s="266"/>
      <c r="BFF154" s="266"/>
      <c r="BFG154" s="266"/>
      <c r="BFH154" s="266"/>
      <c r="BFI154" s="266"/>
      <c r="BFJ154" s="266"/>
      <c r="BFK154" s="266"/>
      <c r="BFL154" s="266"/>
      <c r="BFM154" s="266"/>
      <c r="BFN154" s="266"/>
      <c r="BFO154" s="266"/>
      <c r="BFP154" s="266"/>
      <c r="BFQ154" s="266"/>
      <c r="BFR154" s="266"/>
      <c r="BFS154" s="266"/>
      <c r="BFT154" s="266"/>
      <c r="BFU154" s="266"/>
      <c r="BFV154" s="266"/>
      <c r="BFW154" s="266"/>
      <c r="BFX154" s="266"/>
      <c r="BFY154" s="266"/>
      <c r="BFZ154" s="266"/>
      <c r="BGA154" s="266"/>
      <c r="BGB154" s="266"/>
      <c r="BGC154" s="266"/>
      <c r="BGD154" s="266"/>
      <c r="BGE154" s="266"/>
      <c r="BGF154" s="266"/>
      <c r="BGG154" s="266"/>
      <c r="BGH154" s="266"/>
      <c r="BGI154" s="266"/>
      <c r="BGJ154" s="266"/>
      <c r="BGK154" s="266"/>
      <c r="BGL154" s="266"/>
      <c r="BGM154" s="266"/>
      <c r="BGN154" s="266"/>
      <c r="BGO154" s="266"/>
      <c r="BGP154" s="266"/>
      <c r="BGQ154" s="266"/>
      <c r="BGR154" s="266"/>
      <c r="BGS154" s="266"/>
      <c r="BGT154" s="266"/>
      <c r="BGU154" s="266"/>
      <c r="BGV154" s="266"/>
      <c r="BGW154" s="266"/>
      <c r="BGX154" s="266"/>
      <c r="BGY154" s="266"/>
      <c r="BGZ154" s="266"/>
      <c r="BHA154" s="266"/>
      <c r="BHB154" s="266"/>
      <c r="BHC154" s="266"/>
      <c r="BHD154" s="266"/>
      <c r="BHE154" s="266"/>
      <c r="BHF154" s="266"/>
      <c r="BHG154" s="266"/>
      <c r="BHH154" s="266"/>
      <c r="BHI154" s="266"/>
      <c r="BHJ154" s="266"/>
      <c r="BHK154" s="266"/>
      <c r="BHL154" s="266"/>
      <c r="BHM154" s="266"/>
      <c r="BHN154" s="266"/>
      <c r="BHO154" s="266"/>
      <c r="BHP154" s="266"/>
      <c r="BHQ154" s="266"/>
      <c r="BHR154" s="266"/>
      <c r="BHS154" s="266"/>
      <c r="BHT154" s="266"/>
      <c r="BHU154" s="266"/>
      <c r="BHV154" s="266"/>
      <c r="BHW154" s="266"/>
      <c r="BHX154" s="266"/>
      <c r="BHY154" s="266"/>
      <c r="BHZ154" s="266"/>
      <c r="BIA154" s="266"/>
      <c r="BIB154" s="266"/>
      <c r="BIC154" s="266"/>
      <c r="BID154" s="266"/>
      <c r="BIE154" s="266"/>
      <c r="BIF154" s="266"/>
      <c r="BIG154" s="266"/>
      <c r="BIH154" s="266"/>
      <c r="BII154" s="266"/>
      <c r="BIJ154" s="266"/>
      <c r="BIK154" s="266"/>
      <c r="BIL154" s="266"/>
      <c r="BIM154" s="266"/>
      <c r="BIN154" s="266"/>
      <c r="BIO154" s="266"/>
      <c r="BIP154" s="266"/>
      <c r="BIQ154" s="266"/>
      <c r="BIR154" s="266"/>
      <c r="BIS154" s="266"/>
      <c r="BIT154" s="266"/>
      <c r="BIU154" s="266"/>
      <c r="BIV154" s="266"/>
      <c r="BIW154" s="266"/>
      <c r="BIX154" s="266"/>
      <c r="BIY154" s="266"/>
      <c r="BIZ154" s="266"/>
      <c r="BJA154" s="266"/>
      <c r="BJB154" s="266"/>
      <c r="BJC154" s="266"/>
      <c r="BJD154" s="266"/>
      <c r="BJE154" s="266"/>
      <c r="BJF154" s="266"/>
      <c r="BJG154" s="266"/>
      <c r="BJH154" s="266"/>
      <c r="BJI154" s="266"/>
      <c r="BJJ154" s="266"/>
      <c r="BJK154" s="266"/>
      <c r="BJL154" s="266"/>
      <c r="BJM154" s="266"/>
      <c r="BJN154" s="266"/>
      <c r="BJO154" s="266"/>
      <c r="BJP154" s="266"/>
      <c r="BJQ154" s="266"/>
      <c r="BJR154" s="266"/>
      <c r="BJS154" s="266"/>
      <c r="BJT154" s="266"/>
      <c r="BJU154" s="266"/>
      <c r="BJV154" s="266"/>
      <c r="BJW154" s="266"/>
      <c r="BJX154" s="266"/>
      <c r="BJY154" s="266"/>
      <c r="BJZ154" s="266"/>
      <c r="BKA154" s="266"/>
      <c r="BKB154" s="266"/>
      <c r="BKC154" s="266"/>
      <c r="BKD154" s="266"/>
      <c r="BKE154" s="266"/>
      <c r="BKF154" s="266"/>
      <c r="BKG154" s="266"/>
      <c r="BKH154" s="266"/>
      <c r="BKI154" s="266"/>
      <c r="BKJ154" s="266"/>
      <c r="BKK154" s="266"/>
      <c r="BKL154" s="266"/>
      <c r="BKM154" s="266"/>
      <c r="BKN154" s="266"/>
      <c r="BKO154" s="266"/>
      <c r="BKP154" s="266"/>
      <c r="BKQ154" s="266"/>
      <c r="BKR154" s="266"/>
      <c r="BKS154" s="266"/>
      <c r="BKT154" s="266"/>
      <c r="BKU154" s="266"/>
      <c r="BKV154" s="266"/>
      <c r="BKW154" s="266"/>
      <c r="BKX154" s="266"/>
      <c r="BKY154" s="266"/>
      <c r="BKZ154" s="266"/>
      <c r="BLA154" s="266"/>
      <c r="BLB154" s="266"/>
      <c r="BLC154" s="266"/>
      <c r="BLD154" s="266"/>
      <c r="BLE154" s="266"/>
      <c r="BLF154" s="266"/>
      <c r="BLG154" s="266"/>
      <c r="BLH154" s="266"/>
      <c r="BLI154" s="266"/>
      <c r="BLJ154" s="266"/>
      <c r="BLK154" s="266"/>
      <c r="BLL154" s="266"/>
      <c r="BLM154" s="266"/>
      <c r="BLN154" s="266"/>
      <c r="BLO154" s="266"/>
      <c r="BLP154" s="266"/>
      <c r="BLQ154" s="266"/>
      <c r="BLR154" s="266"/>
      <c r="BLS154" s="266"/>
      <c r="BLT154" s="266"/>
      <c r="BLU154" s="266"/>
      <c r="BLV154" s="266"/>
      <c r="BLW154" s="266"/>
      <c r="BLX154" s="266"/>
      <c r="BLY154" s="266"/>
      <c r="BLZ154" s="266"/>
      <c r="BMA154" s="266"/>
      <c r="BMB154" s="266"/>
      <c r="BMC154" s="266"/>
      <c r="BMD154" s="266"/>
      <c r="BME154" s="266"/>
      <c r="BMF154" s="266"/>
      <c r="BMG154" s="266"/>
      <c r="BMH154" s="266"/>
      <c r="BMI154" s="266"/>
      <c r="BMJ154" s="266"/>
      <c r="BMK154" s="266"/>
      <c r="BML154" s="266"/>
      <c r="BMM154" s="266"/>
      <c r="BMN154" s="266"/>
      <c r="BMO154" s="266"/>
      <c r="BMP154" s="266"/>
      <c r="BMQ154" s="266"/>
      <c r="BMR154" s="266"/>
      <c r="BMS154" s="266"/>
      <c r="BMT154" s="266"/>
      <c r="BMU154" s="266"/>
      <c r="BMV154" s="266"/>
      <c r="BMW154" s="266"/>
      <c r="BMX154" s="266"/>
      <c r="BMY154" s="266"/>
      <c r="BMZ154" s="266"/>
      <c r="BNA154" s="266"/>
      <c r="BNB154" s="266"/>
      <c r="BNC154" s="266"/>
      <c r="BND154" s="266"/>
      <c r="BNE154" s="266"/>
      <c r="BNF154" s="266"/>
      <c r="BNG154" s="266"/>
      <c r="BNH154" s="266"/>
      <c r="BNI154" s="266"/>
      <c r="BNJ154" s="266"/>
      <c r="BNK154" s="266"/>
      <c r="BNL154" s="266"/>
      <c r="BNM154" s="266"/>
      <c r="BNN154" s="266"/>
      <c r="BNO154" s="266"/>
      <c r="BNP154" s="266"/>
      <c r="BNQ154" s="266"/>
      <c r="BNR154" s="266"/>
      <c r="BNS154" s="266"/>
      <c r="BNT154" s="266"/>
      <c r="BNU154" s="266"/>
      <c r="BNV154" s="266"/>
      <c r="BNW154" s="266"/>
      <c r="BNX154" s="266"/>
      <c r="BNY154" s="266"/>
      <c r="BNZ154" s="266"/>
      <c r="BOA154" s="266"/>
      <c r="BOB154" s="266"/>
      <c r="BOC154" s="266"/>
      <c r="BOD154" s="266"/>
      <c r="BOE154" s="266"/>
      <c r="BOF154" s="266"/>
      <c r="BOG154" s="266"/>
      <c r="BOH154" s="266"/>
      <c r="BOI154" s="266"/>
      <c r="BOJ154" s="266"/>
      <c r="BOK154" s="266"/>
      <c r="BOL154" s="266"/>
      <c r="BOM154" s="266"/>
      <c r="BON154" s="266"/>
      <c r="BOO154" s="266"/>
      <c r="BOP154" s="266"/>
      <c r="BOQ154" s="266"/>
      <c r="BOR154" s="266"/>
      <c r="BOS154" s="266"/>
      <c r="BOT154" s="266"/>
      <c r="BOU154" s="266"/>
      <c r="BOV154" s="266"/>
      <c r="BOW154" s="266"/>
      <c r="BOX154" s="266"/>
      <c r="BOY154" s="266"/>
      <c r="BOZ154" s="266"/>
      <c r="BPA154" s="266"/>
      <c r="BPB154" s="266"/>
      <c r="BPC154" s="266"/>
      <c r="BPD154" s="266"/>
      <c r="BPE154" s="266"/>
      <c r="BPF154" s="266"/>
      <c r="BPG154" s="266"/>
      <c r="BPH154" s="266"/>
      <c r="BPI154" s="266"/>
      <c r="BPJ154" s="266"/>
      <c r="BPK154" s="266"/>
      <c r="BPL154" s="266"/>
      <c r="BPM154" s="266"/>
      <c r="BPN154" s="266"/>
      <c r="BPO154" s="266"/>
      <c r="BPP154" s="266"/>
      <c r="BPQ154" s="266"/>
      <c r="BPR154" s="266"/>
      <c r="BPS154" s="266"/>
      <c r="BPT154" s="266"/>
      <c r="BPU154" s="266"/>
      <c r="BPV154" s="266"/>
      <c r="BPW154" s="266"/>
      <c r="BPX154" s="266"/>
      <c r="BPY154" s="266"/>
      <c r="BPZ154" s="266"/>
      <c r="BQA154" s="266"/>
      <c r="BQB154" s="266"/>
      <c r="BQC154" s="266"/>
      <c r="BQD154" s="266"/>
      <c r="BQE154" s="266"/>
      <c r="BQF154" s="266"/>
      <c r="BQG154" s="266"/>
      <c r="BQH154" s="266"/>
      <c r="BQI154" s="266"/>
      <c r="BQJ154" s="266"/>
      <c r="BQK154" s="266"/>
      <c r="BQL154" s="266"/>
      <c r="BQM154" s="266"/>
      <c r="BQN154" s="266"/>
      <c r="BQO154" s="266"/>
      <c r="BQP154" s="266"/>
      <c r="BQQ154" s="266"/>
      <c r="BQR154" s="266"/>
      <c r="BQS154" s="266"/>
      <c r="BQT154" s="266"/>
      <c r="BQU154" s="266"/>
      <c r="BQV154" s="266"/>
      <c r="BQW154" s="266"/>
      <c r="BQX154" s="266"/>
      <c r="BQY154" s="266"/>
      <c r="BQZ154" s="266"/>
      <c r="BRA154" s="266"/>
      <c r="BRB154" s="266"/>
      <c r="BRC154" s="266"/>
      <c r="BRD154" s="266"/>
      <c r="BRE154" s="266"/>
      <c r="BRF154" s="266"/>
      <c r="BRG154" s="266"/>
      <c r="BRH154" s="266"/>
      <c r="BRI154" s="266"/>
      <c r="BRJ154" s="266"/>
      <c r="BRK154" s="266"/>
      <c r="BRL154" s="266"/>
      <c r="BRM154" s="266"/>
      <c r="BRN154" s="266"/>
      <c r="BRO154" s="266"/>
      <c r="BRP154" s="266"/>
      <c r="BRQ154" s="266"/>
      <c r="BRR154" s="266"/>
      <c r="BRS154" s="266"/>
      <c r="BRT154" s="266"/>
      <c r="BRU154" s="266"/>
      <c r="BRV154" s="266"/>
      <c r="BRW154" s="266"/>
      <c r="BRX154" s="266"/>
      <c r="BRY154" s="266"/>
      <c r="BRZ154" s="266"/>
      <c r="BSA154" s="266"/>
      <c r="BSB154" s="266"/>
      <c r="BSC154" s="266"/>
      <c r="BSD154" s="266"/>
      <c r="BSE154" s="266"/>
      <c r="BSF154" s="266"/>
      <c r="BSG154" s="266"/>
      <c r="BSH154" s="266"/>
      <c r="BSI154" s="266"/>
      <c r="BSJ154" s="266"/>
      <c r="BSK154" s="266"/>
      <c r="BSL154" s="266"/>
      <c r="BSM154" s="266"/>
      <c r="BSN154" s="266"/>
      <c r="BSO154" s="266"/>
      <c r="BSP154" s="266"/>
      <c r="BSQ154" s="266"/>
      <c r="BSR154" s="266"/>
      <c r="BSS154" s="266"/>
      <c r="BST154" s="266"/>
      <c r="BSU154" s="266"/>
      <c r="BSV154" s="266"/>
      <c r="BSW154" s="266"/>
      <c r="BSX154" s="266"/>
      <c r="BSY154" s="266"/>
      <c r="BSZ154" s="266"/>
      <c r="BTA154" s="266"/>
      <c r="BTB154" s="266"/>
      <c r="BTC154" s="266"/>
      <c r="BTD154" s="266"/>
      <c r="BTE154" s="266"/>
      <c r="BTF154" s="266"/>
      <c r="BTG154" s="266"/>
      <c r="BTH154" s="266"/>
      <c r="BTI154" s="266"/>
      <c r="BTJ154" s="266"/>
      <c r="BTK154" s="266"/>
      <c r="BTL154" s="266"/>
      <c r="BTM154" s="266"/>
      <c r="BTN154" s="266"/>
      <c r="BTO154" s="266"/>
      <c r="BTP154" s="266"/>
      <c r="BTQ154" s="266"/>
      <c r="BTR154" s="266"/>
      <c r="BTS154" s="266"/>
      <c r="BTT154" s="266"/>
      <c r="BTU154" s="266"/>
      <c r="BTV154" s="266"/>
      <c r="BTW154" s="266"/>
      <c r="BTX154" s="266"/>
      <c r="BTY154" s="266"/>
      <c r="BTZ154" s="266"/>
      <c r="BUA154" s="266"/>
      <c r="BUB154" s="266"/>
      <c r="BUC154" s="266"/>
      <c r="BUD154" s="266"/>
      <c r="BUE154" s="266"/>
      <c r="BUF154" s="266"/>
      <c r="BUG154" s="266"/>
      <c r="BUH154" s="266"/>
      <c r="BUI154" s="266"/>
      <c r="BUJ154" s="266"/>
      <c r="BUK154" s="266"/>
      <c r="BUL154" s="266"/>
      <c r="BUM154" s="266"/>
      <c r="BUN154" s="266"/>
      <c r="BUO154" s="266"/>
      <c r="BUP154" s="266"/>
      <c r="BUQ154" s="266"/>
      <c r="BUR154" s="266"/>
      <c r="BUS154" s="266"/>
      <c r="BUT154" s="266"/>
      <c r="BUU154" s="266"/>
      <c r="BUV154" s="266"/>
      <c r="BUW154" s="266"/>
      <c r="BUX154" s="266"/>
      <c r="BUY154" s="266"/>
      <c r="BUZ154" s="266"/>
      <c r="BVA154" s="266"/>
      <c r="BVB154" s="266"/>
      <c r="BVC154" s="266"/>
      <c r="BVD154" s="266"/>
      <c r="BVE154" s="266"/>
      <c r="BVF154" s="266"/>
      <c r="BVG154" s="266"/>
      <c r="BVH154" s="266"/>
      <c r="BVI154" s="266"/>
      <c r="BVJ154" s="266"/>
      <c r="BVK154" s="266"/>
      <c r="BVL154" s="266"/>
      <c r="BVM154" s="266"/>
      <c r="BVN154" s="266"/>
      <c r="BVO154" s="266"/>
      <c r="BVP154" s="266"/>
      <c r="BVQ154" s="266"/>
      <c r="BVR154" s="266"/>
      <c r="BVS154" s="266"/>
      <c r="BVT154" s="266"/>
      <c r="BVU154" s="266"/>
      <c r="BVV154" s="266"/>
      <c r="BVW154" s="266"/>
      <c r="BVX154" s="266"/>
      <c r="BVY154" s="266"/>
      <c r="BVZ154" s="266"/>
      <c r="BWA154" s="266"/>
      <c r="BWB154" s="266"/>
      <c r="BWC154" s="266"/>
      <c r="BWD154" s="266"/>
      <c r="BWE154" s="266"/>
      <c r="BWF154" s="266"/>
      <c r="BWG154" s="266"/>
      <c r="BWH154" s="266"/>
      <c r="BWI154" s="266"/>
      <c r="BWJ154" s="266"/>
      <c r="BWK154" s="266"/>
      <c r="BWL154" s="266"/>
      <c r="BWM154" s="266"/>
      <c r="BWN154" s="266"/>
      <c r="BWO154" s="266"/>
      <c r="BWP154" s="266"/>
      <c r="BWQ154" s="266"/>
      <c r="BWR154" s="266"/>
      <c r="BWS154" s="266"/>
      <c r="BWT154" s="266"/>
      <c r="BWU154" s="266"/>
      <c r="BWV154" s="266"/>
      <c r="BWW154" s="266"/>
      <c r="BWX154" s="266"/>
      <c r="BWY154" s="266"/>
      <c r="BWZ154" s="266"/>
      <c r="BXA154" s="266"/>
      <c r="BXB154" s="266"/>
      <c r="BXC154" s="266"/>
      <c r="BXD154" s="266"/>
      <c r="BXE154" s="266"/>
      <c r="BXF154" s="266"/>
      <c r="BXG154" s="266"/>
      <c r="BXH154" s="266"/>
      <c r="BXI154" s="266"/>
      <c r="BXJ154" s="266"/>
      <c r="BXK154" s="266"/>
      <c r="BXL154" s="266"/>
      <c r="BXM154" s="266"/>
      <c r="BXN154" s="266"/>
      <c r="BXO154" s="266"/>
      <c r="BXP154" s="266"/>
      <c r="BXQ154" s="266"/>
      <c r="BXR154" s="266"/>
      <c r="BXS154" s="266"/>
      <c r="BXT154" s="266"/>
      <c r="BXU154" s="266"/>
      <c r="BXV154" s="266"/>
      <c r="BXW154" s="266"/>
      <c r="BXX154" s="266"/>
      <c r="BXY154" s="266"/>
      <c r="BXZ154" s="266"/>
      <c r="BYA154" s="266"/>
      <c r="BYB154" s="266"/>
      <c r="BYC154" s="266"/>
      <c r="BYD154" s="266"/>
      <c r="BYE154" s="266"/>
      <c r="BYF154" s="266"/>
      <c r="BYG154" s="266"/>
      <c r="BYH154" s="266"/>
      <c r="BYI154" s="266"/>
      <c r="BYJ154" s="266"/>
      <c r="BYK154" s="266"/>
      <c r="BYL154" s="266"/>
      <c r="BYM154" s="266"/>
      <c r="BYN154" s="266"/>
      <c r="BYO154" s="266"/>
      <c r="BYP154" s="266"/>
      <c r="BYQ154" s="266"/>
      <c r="BYR154" s="266"/>
      <c r="BYS154" s="266"/>
      <c r="BYT154" s="266"/>
      <c r="BYU154" s="266"/>
      <c r="BYV154" s="266"/>
      <c r="BYW154" s="266"/>
      <c r="BYX154" s="266"/>
      <c r="BYY154" s="266"/>
      <c r="BYZ154" s="266"/>
      <c r="BZA154" s="266"/>
      <c r="BZB154" s="266"/>
      <c r="BZC154" s="266"/>
      <c r="BZD154" s="266"/>
      <c r="BZE154" s="266"/>
      <c r="BZF154" s="266"/>
      <c r="BZG154" s="266"/>
      <c r="BZH154" s="266"/>
      <c r="BZI154" s="266"/>
      <c r="BZJ154" s="266"/>
      <c r="BZK154" s="266"/>
      <c r="BZL154" s="266"/>
      <c r="BZM154" s="266"/>
      <c r="BZN154" s="266"/>
      <c r="BZO154" s="266"/>
      <c r="BZP154" s="266"/>
      <c r="BZQ154" s="266"/>
      <c r="BZR154" s="266"/>
      <c r="BZS154" s="266"/>
      <c r="BZT154" s="266"/>
      <c r="BZU154" s="266"/>
      <c r="BZV154" s="266"/>
      <c r="BZW154" s="266"/>
      <c r="BZX154" s="266"/>
      <c r="BZY154" s="266"/>
      <c r="BZZ154" s="266"/>
      <c r="CAA154" s="266"/>
      <c r="CAB154" s="266"/>
      <c r="CAC154" s="266"/>
      <c r="CAD154" s="266"/>
      <c r="CAE154" s="266"/>
      <c r="CAF154" s="266"/>
      <c r="CAG154" s="266"/>
      <c r="CAH154" s="266"/>
      <c r="CAI154" s="266"/>
      <c r="CAJ154" s="266"/>
      <c r="CAK154" s="266"/>
      <c r="CAL154" s="266"/>
      <c r="CAM154" s="266"/>
      <c r="CAN154" s="266"/>
      <c r="CAO154" s="266"/>
      <c r="CAP154" s="266"/>
      <c r="CAQ154" s="266"/>
      <c r="CAR154" s="266"/>
      <c r="CAS154" s="266"/>
      <c r="CAT154" s="266"/>
      <c r="CAU154" s="266"/>
      <c r="CAV154" s="266"/>
      <c r="CAW154" s="266"/>
      <c r="CAX154" s="266"/>
      <c r="CAY154" s="266"/>
      <c r="CAZ154" s="266"/>
      <c r="CBA154" s="266"/>
      <c r="CBB154" s="266"/>
      <c r="CBC154" s="266"/>
      <c r="CBD154" s="266"/>
      <c r="CBE154" s="266"/>
      <c r="CBF154" s="266"/>
      <c r="CBG154" s="266"/>
      <c r="CBH154" s="266"/>
      <c r="CBI154" s="266"/>
      <c r="CBJ154" s="266"/>
      <c r="CBK154" s="266"/>
      <c r="CBL154" s="266"/>
      <c r="CBM154" s="266"/>
      <c r="CBN154" s="266"/>
      <c r="CBO154" s="266"/>
      <c r="CBP154" s="266"/>
      <c r="CBQ154" s="266"/>
      <c r="CBR154" s="266"/>
      <c r="CBS154" s="266"/>
      <c r="CBT154" s="266"/>
      <c r="CBU154" s="266"/>
      <c r="CBV154" s="266"/>
      <c r="CBW154" s="266"/>
      <c r="CBX154" s="266"/>
      <c r="CBY154" s="266"/>
      <c r="CBZ154" s="266"/>
      <c r="CCA154" s="266"/>
      <c r="CCB154" s="266"/>
      <c r="CCC154" s="266"/>
      <c r="CCD154" s="266"/>
      <c r="CCE154" s="266"/>
      <c r="CCF154" s="266"/>
      <c r="CCG154" s="266"/>
      <c r="CCH154" s="266"/>
      <c r="CCI154" s="266"/>
      <c r="CCJ154" s="266"/>
      <c r="CCK154" s="266"/>
      <c r="CCL154" s="266"/>
      <c r="CCM154" s="266"/>
      <c r="CCN154" s="266"/>
      <c r="CCO154" s="266"/>
      <c r="CCP154" s="266"/>
      <c r="CCQ154" s="266"/>
      <c r="CCR154" s="266"/>
      <c r="CCS154" s="266"/>
      <c r="CCT154" s="266"/>
      <c r="CCU154" s="266"/>
      <c r="CCV154" s="266"/>
      <c r="CCW154" s="266"/>
      <c r="CCX154" s="266"/>
      <c r="CCY154" s="266"/>
      <c r="CCZ154" s="266"/>
      <c r="CDA154" s="266"/>
      <c r="CDB154" s="266"/>
      <c r="CDC154" s="266"/>
      <c r="CDD154" s="266"/>
      <c r="CDE154" s="266"/>
      <c r="CDF154" s="266"/>
      <c r="CDG154" s="266"/>
      <c r="CDH154" s="266"/>
      <c r="CDI154" s="266"/>
      <c r="CDJ154" s="266"/>
      <c r="CDK154" s="266"/>
      <c r="CDL154" s="266"/>
      <c r="CDM154" s="266"/>
      <c r="CDN154" s="266"/>
      <c r="CDO154" s="266"/>
      <c r="CDP154" s="266"/>
      <c r="CDQ154" s="266"/>
      <c r="CDR154" s="266"/>
      <c r="CDS154" s="266"/>
      <c r="CDT154" s="266"/>
      <c r="CDU154" s="266"/>
      <c r="CDV154" s="266"/>
      <c r="CDW154" s="266"/>
      <c r="CDX154" s="266"/>
      <c r="CDY154" s="266"/>
      <c r="CDZ154" s="266"/>
      <c r="CEA154" s="266"/>
      <c r="CEB154" s="266"/>
      <c r="CEC154" s="266"/>
      <c r="CED154" s="266"/>
      <c r="CEE154" s="266"/>
      <c r="CEF154" s="266"/>
      <c r="CEG154" s="266"/>
      <c r="CEH154" s="266"/>
      <c r="CEI154" s="266"/>
      <c r="CEJ154" s="266"/>
      <c r="CEK154" s="266"/>
      <c r="CEL154" s="266"/>
      <c r="CEM154" s="266"/>
      <c r="CEN154" s="266"/>
      <c r="CEO154" s="266"/>
      <c r="CEP154" s="266"/>
      <c r="CEQ154" s="266"/>
      <c r="CER154" s="266"/>
      <c r="CES154" s="266"/>
      <c r="CET154" s="266"/>
      <c r="CEU154" s="266"/>
      <c r="CEV154" s="266"/>
      <c r="CEW154" s="266"/>
      <c r="CEX154" s="266"/>
      <c r="CEY154" s="266"/>
      <c r="CEZ154" s="266"/>
      <c r="CFA154" s="266"/>
      <c r="CFB154" s="266"/>
      <c r="CFC154" s="266"/>
      <c r="CFD154" s="266"/>
      <c r="CFE154" s="266"/>
      <c r="CFF154" s="266"/>
      <c r="CFG154" s="266"/>
      <c r="CFH154" s="266"/>
      <c r="CFI154" s="266"/>
      <c r="CFJ154" s="266"/>
      <c r="CFK154" s="266"/>
      <c r="CFL154" s="266"/>
      <c r="CFM154" s="266"/>
      <c r="CFN154" s="266"/>
      <c r="CFO154" s="266"/>
      <c r="CFP154" s="266"/>
      <c r="CFQ154" s="266"/>
      <c r="CFR154" s="266"/>
      <c r="CFS154" s="266"/>
      <c r="CFT154" s="266"/>
      <c r="CFU154" s="266"/>
      <c r="CFV154" s="266"/>
      <c r="CFW154" s="266"/>
      <c r="CFX154" s="266"/>
      <c r="CFY154" s="266"/>
      <c r="CFZ154" s="266"/>
      <c r="CGA154" s="266"/>
      <c r="CGB154" s="266"/>
      <c r="CGC154" s="266"/>
      <c r="CGD154" s="266"/>
      <c r="CGE154" s="266"/>
      <c r="CGF154" s="266"/>
      <c r="CGG154" s="266"/>
      <c r="CGH154" s="266"/>
      <c r="CGI154" s="266"/>
      <c r="CGJ154" s="266"/>
      <c r="CGK154" s="266"/>
      <c r="CGL154" s="266"/>
      <c r="CGM154" s="266"/>
      <c r="CGN154" s="266"/>
      <c r="CGO154" s="266"/>
      <c r="CGP154" s="266"/>
      <c r="CGQ154" s="266"/>
      <c r="CGR154" s="266"/>
      <c r="CGS154" s="266"/>
      <c r="CGT154" s="266"/>
      <c r="CGU154" s="266"/>
      <c r="CGV154" s="266"/>
      <c r="CGW154" s="266"/>
      <c r="CGX154" s="266"/>
      <c r="CGY154" s="266"/>
      <c r="CGZ154" s="266"/>
      <c r="CHA154" s="266"/>
      <c r="CHB154" s="266"/>
      <c r="CHC154" s="266"/>
      <c r="CHD154" s="266"/>
      <c r="CHE154" s="266"/>
      <c r="CHF154" s="266"/>
      <c r="CHG154" s="266"/>
      <c r="CHH154" s="266"/>
      <c r="CHI154" s="266"/>
      <c r="CHJ154" s="266"/>
      <c r="CHK154" s="266"/>
      <c r="CHL154" s="266"/>
      <c r="CHM154" s="266"/>
      <c r="CHN154" s="266"/>
      <c r="CHO154" s="266"/>
      <c r="CHP154" s="266"/>
      <c r="CHQ154" s="266"/>
      <c r="CHR154" s="266"/>
      <c r="CHS154" s="266"/>
      <c r="CHT154" s="266"/>
      <c r="CHU154" s="266"/>
      <c r="CHV154" s="266"/>
      <c r="CHW154" s="266"/>
      <c r="CHX154" s="266"/>
      <c r="CHY154" s="266"/>
      <c r="CHZ154" s="266"/>
      <c r="CIA154" s="266"/>
      <c r="CIB154" s="266"/>
      <c r="CIC154" s="266"/>
      <c r="CID154" s="266"/>
      <c r="CIE154" s="266"/>
      <c r="CIF154" s="266"/>
      <c r="CIG154" s="266"/>
      <c r="CIH154" s="266"/>
      <c r="CII154" s="266"/>
      <c r="CIJ154" s="266"/>
      <c r="CIK154" s="266"/>
      <c r="CIL154" s="266"/>
      <c r="CIM154" s="266"/>
      <c r="CIN154" s="266"/>
      <c r="CIO154" s="266"/>
      <c r="CIP154" s="266"/>
      <c r="CIQ154" s="266"/>
      <c r="CIR154" s="266"/>
      <c r="CIS154" s="266"/>
      <c r="CIT154" s="266"/>
      <c r="CIU154" s="266"/>
      <c r="CIV154" s="266"/>
      <c r="CIW154" s="266"/>
      <c r="CIX154" s="266"/>
      <c r="CIY154" s="266"/>
      <c r="CIZ154" s="266"/>
      <c r="CJA154" s="266"/>
      <c r="CJB154" s="266"/>
      <c r="CJC154" s="266"/>
      <c r="CJD154" s="266"/>
      <c r="CJE154" s="266"/>
      <c r="CJF154" s="266"/>
      <c r="CJG154" s="266"/>
      <c r="CJH154" s="266"/>
      <c r="CJI154" s="266"/>
      <c r="CJJ154" s="266"/>
      <c r="CJK154" s="266"/>
      <c r="CJL154" s="266"/>
      <c r="CJM154" s="266"/>
      <c r="CJN154" s="266"/>
      <c r="CJO154" s="266"/>
      <c r="CJP154" s="266"/>
      <c r="CJQ154" s="266"/>
      <c r="CJR154" s="266"/>
      <c r="CJS154" s="266"/>
      <c r="CJT154" s="266"/>
      <c r="CJU154" s="266"/>
      <c r="CJV154" s="266"/>
      <c r="CJW154" s="266"/>
      <c r="CJX154" s="266"/>
      <c r="CJY154" s="266"/>
      <c r="CJZ154" s="266"/>
      <c r="CKA154" s="266"/>
      <c r="CKB154" s="266"/>
      <c r="CKC154" s="266"/>
      <c r="CKD154" s="266"/>
      <c r="CKE154" s="266"/>
      <c r="CKF154" s="266"/>
      <c r="CKG154" s="266"/>
      <c r="CKH154" s="266"/>
      <c r="CKI154" s="266"/>
      <c r="CKJ154" s="266"/>
      <c r="CKK154" s="266"/>
      <c r="CKL154" s="266"/>
      <c r="CKM154" s="266"/>
      <c r="CKN154" s="266"/>
      <c r="CKO154" s="266"/>
      <c r="CKP154" s="266"/>
      <c r="CKQ154" s="266"/>
      <c r="CKR154" s="266"/>
      <c r="CKS154" s="266"/>
      <c r="CKT154" s="266"/>
      <c r="CKU154" s="266"/>
      <c r="CKV154" s="266"/>
      <c r="CKW154" s="266"/>
      <c r="CKX154" s="266"/>
      <c r="CKY154" s="266"/>
      <c r="CKZ154" s="266"/>
      <c r="CLA154" s="266"/>
      <c r="CLB154" s="266"/>
      <c r="CLC154" s="266"/>
      <c r="CLD154" s="266"/>
      <c r="CLE154" s="266"/>
      <c r="CLF154" s="266"/>
      <c r="CLG154" s="266"/>
      <c r="CLH154" s="266"/>
      <c r="CLI154" s="266"/>
      <c r="CLJ154" s="266"/>
      <c r="CLK154" s="266"/>
      <c r="CLL154" s="266"/>
      <c r="CLM154" s="266"/>
      <c r="CLN154" s="266"/>
      <c r="CLO154" s="266"/>
      <c r="CLP154" s="266"/>
      <c r="CLQ154" s="266"/>
      <c r="CLR154" s="266"/>
      <c r="CLS154" s="266"/>
      <c r="CLT154" s="266"/>
      <c r="CLU154" s="266"/>
      <c r="CLV154" s="266"/>
      <c r="CLW154" s="266"/>
      <c r="CLX154" s="266"/>
      <c r="CLY154" s="266"/>
      <c r="CLZ154" s="266"/>
      <c r="CMA154" s="266"/>
      <c r="CMB154" s="266"/>
      <c r="CMC154" s="266"/>
      <c r="CMD154" s="266"/>
      <c r="CME154" s="266"/>
      <c r="CMF154" s="266"/>
      <c r="CMG154" s="266"/>
      <c r="CMH154" s="266"/>
      <c r="CMI154" s="266"/>
      <c r="CMJ154" s="266"/>
      <c r="CMK154" s="266"/>
      <c r="CML154" s="266"/>
      <c r="CMM154" s="266"/>
      <c r="CMN154" s="266"/>
      <c r="CMO154" s="266"/>
      <c r="CMP154" s="266"/>
      <c r="CMQ154" s="266"/>
      <c r="CMR154" s="266"/>
      <c r="CMS154" s="266"/>
      <c r="CMT154" s="266"/>
      <c r="CMU154" s="266"/>
      <c r="CMV154" s="266"/>
      <c r="CMW154" s="266"/>
      <c r="CMX154" s="266"/>
      <c r="CMY154" s="266"/>
      <c r="CMZ154" s="266"/>
      <c r="CNA154" s="266"/>
      <c r="CNB154" s="266"/>
      <c r="CNC154" s="266"/>
      <c r="CND154" s="266"/>
      <c r="CNE154" s="266"/>
      <c r="CNF154" s="266"/>
      <c r="CNG154" s="266"/>
      <c r="CNH154" s="266"/>
      <c r="CNI154" s="266"/>
      <c r="CNJ154" s="266"/>
      <c r="CNK154" s="266"/>
      <c r="CNL154" s="266"/>
      <c r="CNM154" s="266"/>
      <c r="CNN154" s="266"/>
      <c r="CNO154" s="266"/>
      <c r="CNP154" s="266"/>
      <c r="CNQ154" s="266"/>
      <c r="CNR154" s="266"/>
      <c r="CNS154" s="266"/>
      <c r="CNT154" s="266"/>
      <c r="CNU154" s="266"/>
      <c r="CNV154" s="266"/>
      <c r="CNW154" s="266"/>
      <c r="CNX154" s="266"/>
      <c r="CNY154" s="266"/>
      <c r="CNZ154" s="266"/>
      <c r="COA154" s="266"/>
      <c r="COB154" s="266"/>
      <c r="COC154" s="266"/>
      <c r="COD154" s="266"/>
      <c r="COE154" s="266"/>
      <c r="COF154" s="266"/>
      <c r="COG154" s="266"/>
      <c r="COH154" s="266"/>
      <c r="COI154" s="266"/>
      <c r="COJ154" s="266"/>
      <c r="COK154" s="266"/>
      <c r="COL154" s="266"/>
      <c r="COM154" s="266"/>
      <c r="CON154" s="266"/>
      <c r="COO154" s="266"/>
      <c r="COP154" s="266"/>
      <c r="COQ154" s="266"/>
      <c r="COR154" s="266"/>
      <c r="COS154" s="266"/>
      <c r="COT154" s="266"/>
      <c r="COU154" s="266"/>
      <c r="COV154" s="266"/>
      <c r="COW154" s="266"/>
      <c r="COX154" s="266"/>
      <c r="COY154" s="266"/>
      <c r="COZ154" s="266"/>
      <c r="CPA154" s="266"/>
      <c r="CPB154" s="266"/>
      <c r="CPC154" s="266"/>
      <c r="CPD154" s="266"/>
      <c r="CPE154" s="266"/>
      <c r="CPF154" s="266"/>
      <c r="CPG154" s="266"/>
      <c r="CPH154" s="266"/>
      <c r="CPI154" s="266"/>
      <c r="CPJ154" s="266"/>
      <c r="CPK154" s="266"/>
      <c r="CPL154" s="266"/>
      <c r="CPM154" s="266"/>
      <c r="CPN154" s="266"/>
      <c r="CPO154" s="266"/>
      <c r="CPP154" s="266"/>
      <c r="CPQ154" s="266"/>
      <c r="CPR154" s="266"/>
      <c r="CPS154" s="266"/>
      <c r="CPT154" s="266"/>
      <c r="CPU154" s="266"/>
      <c r="CPV154" s="266"/>
      <c r="CPW154" s="266"/>
      <c r="CPX154" s="266"/>
      <c r="CPY154" s="266"/>
      <c r="CPZ154" s="266"/>
      <c r="CQA154" s="266"/>
      <c r="CQB154" s="266"/>
      <c r="CQC154" s="266"/>
      <c r="CQD154" s="266"/>
      <c r="CQE154" s="266"/>
      <c r="CQF154" s="266"/>
      <c r="CQG154" s="266"/>
      <c r="CQH154" s="266"/>
      <c r="CQI154" s="266"/>
      <c r="CQJ154" s="266"/>
      <c r="CQK154" s="266"/>
      <c r="CQL154" s="266"/>
      <c r="CQM154" s="266"/>
      <c r="CQN154" s="266"/>
      <c r="CQO154" s="266"/>
      <c r="CQP154" s="266"/>
      <c r="CQQ154" s="266"/>
      <c r="CQR154" s="266"/>
      <c r="CQS154" s="266"/>
      <c r="CQT154" s="266"/>
      <c r="CQU154" s="266"/>
      <c r="CQV154" s="266"/>
      <c r="CQW154" s="266"/>
      <c r="CQX154" s="266"/>
      <c r="CQY154" s="266"/>
      <c r="CQZ154" s="266"/>
      <c r="CRA154" s="266"/>
      <c r="CRB154" s="266"/>
      <c r="CRC154" s="266"/>
      <c r="CRD154" s="266"/>
      <c r="CRE154" s="266"/>
      <c r="CRF154" s="266"/>
      <c r="CRG154" s="266"/>
      <c r="CRH154" s="266"/>
      <c r="CRI154" s="266"/>
      <c r="CRJ154" s="266"/>
      <c r="CRK154" s="266"/>
      <c r="CRL154" s="266"/>
      <c r="CRM154" s="266"/>
      <c r="CRN154" s="266"/>
      <c r="CRO154" s="266"/>
      <c r="CRP154" s="266"/>
      <c r="CRQ154" s="266"/>
      <c r="CRR154" s="266"/>
      <c r="CRS154" s="266"/>
      <c r="CRT154" s="266"/>
      <c r="CRU154" s="266"/>
      <c r="CRV154" s="266"/>
      <c r="CRW154" s="266"/>
      <c r="CRX154" s="266"/>
      <c r="CRY154" s="266"/>
      <c r="CRZ154" s="266"/>
      <c r="CSA154" s="266"/>
      <c r="CSB154" s="266"/>
      <c r="CSC154" s="266"/>
      <c r="CSD154" s="266"/>
      <c r="CSE154" s="266"/>
      <c r="CSF154" s="266"/>
      <c r="CSG154" s="266"/>
      <c r="CSH154" s="266"/>
      <c r="CSI154" s="266"/>
      <c r="CSJ154" s="266"/>
      <c r="CSK154" s="266"/>
      <c r="CSL154" s="266"/>
      <c r="CSM154" s="266"/>
      <c r="CSN154" s="266"/>
      <c r="CSO154" s="266"/>
      <c r="CSP154" s="266"/>
      <c r="CSQ154" s="266"/>
      <c r="CSR154" s="266"/>
      <c r="CSS154" s="266"/>
      <c r="CST154" s="266"/>
      <c r="CSU154" s="266"/>
      <c r="CSV154" s="266"/>
      <c r="CSW154" s="266"/>
      <c r="CSX154" s="266"/>
      <c r="CSY154" s="266"/>
      <c r="CSZ154" s="266"/>
      <c r="CTA154" s="266"/>
      <c r="CTB154" s="266"/>
      <c r="CTC154" s="266"/>
      <c r="CTD154" s="266"/>
      <c r="CTE154" s="266"/>
      <c r="CTF154" s="266"/>
      <c r="CTG154" s="266"/>
      <c r="CTH154" s="266"/>
      <c r="CTI154" s="266"/>
      <c r="CTJ154" s="266"/>
      <c r="CTK154" s="266"/>
      <c r="CTL154" s="266"/>
      <c r="CTM154" s="266"/>
      <c r="CTN154" s="266"/>
      <c r="CTO154" s="266"/>
      <c r="CTP154" s="266"/>
      <c r="CTQ154" s="266"/>
      <c r="CTR154" s="266"/>
      <c r="CTS154" s="266"/>
      <c r="CTT154" s="266"/>
      <c r="CTU154" s="266"/>
      <c r="CTV154" s="266"/>
      <c r="CTW154" s="266"/>
      <c r="CTX154" s="266"/>
      <c r="CTY154" s="266"/>
      <c r="CTZ154" s="266"/>
      <c r="CUA154" s="266"/>
      <c r="CUB154" s="266"/>
      <c r="CUC154" s="266"/>
      <c r="CUD154" s="266"/>
      <c r="CUE154" s="266"/>
      <c r="CUF154" s="266"/>
      <c r="CUG154" s="266"/>
      <c r="CUH154" s="266"/>
      <c r="CUI154" s="266"/>
      <c r="CUJ154" s="266"/>
      <c r="CUK154" s="266"/>
      <c r="CUL154" s="266"/>
      <c r="CUM154" s="266"/>
      <c r="CUN154" s="266"/>
      <c r="CUO154" s="266"/>
      <c r="CUP154" s="266"/>
      <c r="CUQ154" s="266"/>
      <c r="CUR154" s="266"/>
      <c r="CUS154" s="266"/>
      <c r="CUT154" s="266"/>
      <c r="CUU154" s="266"/>
      <c r="CUV154" s="266"/>
      <c r="CUW154" s="266"/>
      <c r="CUX154" s="266"/>
      <c r="CUY154" s="266"/>
      <c r="CUZ154" s="266"/>
      <c r="CVA154" s="266"/>
      <c r="CVB154" s="266"/>
      <c r="CVC154" s="266"/>
      <c r="CVD154" s="266"/>
      <c r="CVE154" s="266"/>
      <c r="CVF154" s="266"/>
      <c r="CVG154" s="266"/>
      <c r="CVH154" s="266"/>
      <c r="CVI154" s="266"/>
      <c r="CVJ154" s="266"/>
      <c r="CVK154" s="266"/>
      <c r="CVL154" s="266"/>
      <c r="CVM154" s="266"/>
      <c r="CVN154" s="266"/>
      <c r="CVO154" s="266"/>
      <c r="CVP154" s="266"/>
      <c r="CVQ154" s="266"/>
      <c r="CVR154" s="266"/>
      <c r="CVS154" s="266"/>
      <c r="CVT154" s="266"/>
      <c r="CVU154" s="266"/>
      <c r="CVV154" s="266"/>
      <c r="CVW154" s="266"/>
      <c r="CVX154" s="266"/>
      <c r="CVY154" s="266"/>
      <c r="CVZ154" s="266"/>
      <c r="CWA154" s="266"/>
      <c r="CWB154" s="266"/>
      <c r="CWC154" s="266"/>
      <c r="CWD154" s="266"/>
      <c r="CWE154" s="266"/>
      <c r="CWF154" s="266"/>
      <c r="CWG154" s="266"/>
      <c r="CWH154" s="266"/>
      <c r="CWI154" s="266"/>
      <c r="CWJ154" s="266"/>
      <c r="CWK154" s="266"/>
      <c r="CWL154" s="266"/>
      <c r="CWM154" s="266"/>
      <c r="CWN154" s="266"/>
      <c r="CWO154" s="266"/>
      <c r="CWP154" s="266"/>
      <c r="CWQ154" s="266"/>
      <c r="CWR154" s="266"/>
      <c r="CWS154" s="266"/>
      <c r="CWT154" s="266"/>
      <c r="CWU154" s="266"/>
      <c r="CWV154" s="266"/>
      <c r="CWW154" s="266"/>
      <c r="CWX154" s="266"/>
      <c r="CWY154" s="266"/>
      <c r="CWZ154" s="266"/>
      <c r="CXA154" s="266"/>
      <c r="CXB154" s="266"/>
      <c r="CXC154" s="266"/>
      <c r="CXD154" s="266"/>
      <c r="CXE154" s="266"/>
      <c r="CXF154" s="266"/>
      <c r="CXG154" s="266"/>
      <c r="CXH154" s="266"/>
      <c r="CXI154" s="266"/>
      <c r="CXJ154" s="266"/>
      <c r="CXK154" s="266"/>
      <c r="CXL154" s="266"/>
      <c r="CXM154" s="266"/>
      <c r="CXN154" s="266"/>
      <c r="CXO154" s="266"/>
      <c r="CXP154" s="266"/>
      <c r="CXQ154" s="266"/>
      <c r="CXR154" s="266"/>
      <c r="CXS154" s="266"/>
      <c r="CXT154" s="266"/>
      <c r="CXU154" s="266"/>
      <c r="CXV154" s="266"/>
      <c r="CXW154" s="266"/>
      <c r="CXX154" s="266"/>
      <c r="CXY154" s="266"/>
      <c r="CXZ154" s="266"/>
      <c r="CYA154" s="266"/>
      <c r="CYB154" s="266"/>
      <c r="CYC154" s="266"/>
      <c r="CYD154" s="266"/>
      <c r="CYE154" s="266"/>
      <c r="CYF154" s="266"/>
      <c r="CYG154" s="266"/>
      <c r="CYH154" s="266"/>
      <c r="CYI154" s="266"/>
      <c r="CYJ154" s="266"/>
      <c r="CYK154" s="266"/>
      <c r="CYL154" s="266"/>
      <c r="CYM154" s="266"/>
      <c r="CYN154" s="266"/>
      <c r="CYO154" s="266"/>
      <c r="CYP154" s="266"/>
      <c r="CYQ154" s="266"/>
      <c r="CYR154" s="266"/>
      <c r="CYS154" s="266"/>
      <c r="CYT154" s="266"/>
      <c r="CYU154" s="266"/>
      <c r="CYV154" s="266"/>
      <c r="CYW154" s="266"/>
      <c r="CYX154" s="266"/>
      <c r="CYY154" s="266"/>
      <c r="CYZ154" s="266"/>
      <c r="CZA154" s="266"/>
      <c r="CZB154" s="266"/>
      <c r="CZC154" s="266"/>
      <c r="CZD154" s="266"/>
      <c r="CZE154" s="266"/>
      <c r="CZF154" s="266"/>
      <c r="CZG154" s="266"/>
      <c r="CZH154" s="266"/>
      <c r="CZI154" s="266"/>
      <c r="CZJ154" s="266"/>
      <c r="CZK154" s="266"/>
      <c r="CZL154" s="266"/>
      <c r="CZM154" s="266"/>
      <c r="CZN154" s="266"/>
      <c r="CZO154" s="266"/>
      <c r="CZP154" s="266"/>
      <c r="CZQ154" s="266"/>
      <c r="CZR154" s="266"/>
      <c r="CZS154" s="266"/>
      <c r="CZT154" s="266"/>
      <c r="CZU154" s="266"/>
      <c r="CZV154" s="266"/>
      <c r="CZW154" s="266"/>
      <c r="CZX154" s="266"/>
      <c r="CZY154" s="266"/>
      <c r="CZZ154" s="266"/>
      <c r="DAA154" s="266"/>
      <c r="DAB154" s="266"/>
      <c r="DAC154" s="266"/>
      <c r="DAD154" s="266"/>
      <c r="DAE154" s="266"/>
      <c r="DAF154" s="266"/>
      <c r="DAG154" s="266"/>
      <c r="DAH154" s="266"/>
      <c r="DAI154" s="266"/>
      <c r="DAJ154" s="266"/>
      <c r="DAK154" s="266"/>
      <c r="DAL154" s="266"/>
      <c r="DAM154" s="266"/>
      <c r="DAN154" s="266"/>
      <c r="DAO154" s="266"/>
      <c r="DAP154" s="266"/>
      <c r="DAQ154" s="266"/>
      <c r="DAR154" s="266"/>
      <c r="DAS154" s="266"/>
      <c r="DAT154" s="266"/>
      <c r="DAU154" s="266"/>
      <c r="DAV154" s="266"/>
      <c r="DAW154" s="266"/>
      <c r="DAX154" s="266"/>
      <c r="DAY154" s="266"/>
      <c r="DAZ154" s="266"/>
      <c r="DBA154" s="266"/>
      <c r="DBB154" s="266"/>
      <c r="DBC154" s="266"/>
      <c r="DBD154" s="266"/>
      <c r="DBE154" s="266"/>
      <c r="DBF154" s="266"/>
      <c r="DBG154" s="266"/>
      <c r="DBH154" s="266"/>
      <c r="DBI154" s="266"/>
      <c r="DBJ154" s="266"/>
      <c r="DBK154" s="266"/>
      <c r="DBL154" s="266"/>
      <c r="DBM154" s="266"/>
      <c r="DBN154" s="266"/>
      <c r="DBO154" s="266"/>
      <c r="DBP154" s="266"/>
      <c r="DBQ154" s="266"/>
      <c r="DBR154" s="266"/>
      <c r="DBS154" s="266"/>
      <c r="DBT154" s="266"/>
      <c r="DBU154" s="266"/>
      <c r="DBV154" s="266"/>
      <c r="DBW154" s="266"/>
      <c r="DBX154" s="266"/>
      <c r="DBY154" s="266"/>
      <c r="DBZ154" s="266"/>
      <c r="DCA154" s="266"/>
      <c r="DCB154" s="266"/>
      <c r="DCC154" s="266"/>
      <c r="DCD154" s="266"/>
      <c r="DCE154" s="266"/>
      <c r="DCF154" s="266"/>
      <c r="DCG154" s="266"/>
      <c r="DCH154" s="266"/>
      <c r="DCI154" s="266"/>
      <c r="DCJ154" s="266"/>
      <c r="DCK154" s="266"/>
      <c r="DCL154" s="266"/>
      <c r="DCM154" s="266"/>
      <c r="DCN154" s="266"/>
      <c r="DCO154" s="266"/>
      <c r="DCP154" s="266"/>
      <c r="DCQ154" s="266"/>
      <c r="DCR154" s="266"/>
      <c r="DCS154" s="266"/>
      <c r="DCT154" s="266"/>
      <c r="DCU154" s="266"/>
      <c r="DCV154" s="266"/>
      <c r="DCW154" s="266"/>
      <c r="DCX154" s="266"/>
      <c r="DCY154" s="266"/>
      <c r="DCZ154" s="266"/>
      <c r="DDA154" s="266"/>
      <c r="DDB154" s="266"/>
      <c r="DDC154" s="266"/>
      <c r="DDD154" s="266"/>
      <c r="DDE154" s="266"/>
      <c r="DDF154" s="266"/>
      <c r="DDG154" s="266"/>
      <c r="DDH154" s="266"/>
      <c r="DDI154" s="266"/>
      <c r="DDJ154" s="266"/>
      <c r="DDK154" s="266"/>
      <c r="DDL154" s="266"/>
      <c r="DDM154" s="266"/>
      <c r="DDN154" s="266"/>
      <c r="DDO154" s="266"/>
      <c r="DDP154" s="266"/>
      <c r="DDQ154" s="266"/>
      <c r="DDR154" s="266"/>
      <c r="DDS154" s="266"/>
      <c r="DDT154" s="266"/>
      <c r="DDU154" s="266"/>
      <c r="DDV154" s="266"/>
      <c r="DDW154" s="266"/>
      <c r="DDX154" s="266"/>
      <c r="DDY154" s="266"/>
      <c r="DDZ154" s="266"/>
      <c r="DEA154" s="266"/>
      <c r="DEB154" s="266"/>
      <c r="DEC154" s="266"/>
      <c r="DED154" s="266"/>
      <c r="DEE154" s="266"/>
      <c r="DEF154" s="266"/>
      <c r="DEG154" s="266"/>
      <c r="DEH154" s="266"/>
      <c r="DEI154" s="266"/>
      <c r="DEJ154" s="266"/>
      <c r="DEK154" s="266"/>
      <c r="DEL154" s="266"/>
      <c r="DEM154" s="266"/>
      <c r="DEN154" s="266"/>
      <c r="DEO154" s="266"/>
      <c r="DEP154" s="266"/>
      <c r="DEQ154" s="266"/>
      <c r="DER154" s="266"/>
      <c r="DES154" s="266"/>
      <c r="DET154" s="266"/>
      <c r="DEU154" s="266"/>
      <c r="DEV154" s="266"/>
      <c r="DEW154" s="266"/>
      <c r="DEX154" s="266"/>
      <c r="DEY154" s="266"/>
      <c r="DEZ154" s="266"/>
      <c r="DFA154" s="266"/>
      <c r="DFB154" s="266"/>
      <c r="DFC154" s="266"/>
      <c r="DFD154" s="266"/>
      <c r="DFE154" s="266"/>
      <c r="DFF154" s="266"/>
      <c r="DFG154" s="266"/>
      <c r="DFH154" s="266"/>
      <c r="DFI154" s="266"/>
      <c r="DFJ154" s="266"/>
      <c r="DFK154" s="266"/>
      <c r="DFL154" s="266"/>
      <c r="DFM154" s="266"/>
      <c r="DFN154" s="266"/>
      <c r="DFO154" s="266"/>
      <c r="DFP154" s="266"/>
      <c r="DFQ154" s="266"/>
      <c r="DFR154" s="266"/>
      <c r="DFS154" s="266"/>
      <c r="DFT154" s="266"/>
      <c r="DFU154" s="266"/>
      <c r="DFV154" s="266"/>
      <c r="DFW154" s="266"/>
      <c r="DFX154" s="266"/>
      <c r="DFY154" s="266"/>
      <c r="DFZ154" s="266"/>
      <c r="DGA154" s="266"/>
      <c r="DGB154" s="266"/>
      <c r="DGC154" s="266"/>
      <c r="DGD154" s="266"/>
      <c r="DGE154" s="266"/>
      <c r="DGF154" s="266"/>
      <c r="DGG154" s="266"/>
      <c r="DGH154" s="266"/>
      <c r="DGI154" s="266"/>
      <c r="DGJ154" s="266"/>
      <c r="DGK154" s="266"/>
      <c r="DGL154" s="266"/>
      <c r="DGM154" s="266"/>
      <c r="DGN154" s="266"/>
      <c r="DGO154" s="266"/>
      <c r="DGP154" s="266"/>
      <c r="DGQ154" s="266"/>
      <c r="DGR154" s="266"/>
      <c r="DGS154" s="266"/>
      <c r="DGT154" s="266"/>
      <c r="DGU154" s="266"/>
      <c r="DGV154" s="266"/>
      <c r="DGW154" s="266"/>
      <c r="DGX154" s="266"/>
      <c r="DGY154" s="266"/>
      <c r="DGZ154" s="266"/>
      <c r="DHA154" s="266"/>
      <c r="DHB154" s="266"/>
      <c r="DHC154" s="266"/>
      <c r="DHD154" s="266"/>
      <c r="DHE154" s="266"/>
      <c r="DHF154" s="266"/>
      <c r="DHG154" s="266"/>
      <c r="DHH154" s="266"/>
      <c r="DHI154" s="266"/>
      <c r="DHJ154" s="266"/>
      <c r="DHK154" s="266"/>
      <c r="DHL154" s="266"/>
      <c r="DHM154" s="266"/>
      <c r="DHN154" s="266"/>
      <c r="DHO154" s="266"/>
      <c r="DHP154" s="266"/>
      <c r="DHQ154" s="266"/>
      <c r="DHR154" s="266"/>
      <c r="DHS154" s="266"/>
      <c r="DHT154" s="266"/>
      <c r="DHU154" s="266"/>
      <c r="DHV154" s="266"/>
      <c r="DHW154" s="266"/>
      <c r="DHX154" s="266"/>
      <c r="DHY154" s="266"/>
      <c r="DHZ154" s="266"/>
      <c r="DIA154" s="266"/>
      <c r="DIB154" s="266"/>
      <c r="DIC154" s="266"/>
      <c r="DID154" s="266"/>
      <c r="DIE154" s="266"/>
      <c r="DIF154" s="266"/>
      <c r="DIG154" s="266"/>
      <c r="DIH154" s="266"/>
      <c r="DII154" s="266"/>
      <c r="DIJ154" s="266"/>
      <c r="DIK154" s="266"/>
      <c r="DIL154" s="266"/>
      <c r="DIM154" s="266"/>
      <c r="DIN154" s="266"/>
      <c r="DIO154" s="266"/>
      <c r="DIP154" s="266"/>
      <c r="DIQ154" s="266"/>
      <c r="DIR154" s="266"/>
      <c r="DIS154" s="266"/>
      <c r="DIT154" s="266"/>
      <c r="DIU154" s="266"/>
      <c r="DIV154" s="266"/>
      <c r="DIW154" s="266"/>
      <c r="DIX154" s="266"/>
      <c r="DIY154" s="266"/>
      <c r="DIZ154" s="266"/>
      <c r="DJA154" s="266"/>
      <c r="DJB154" s="266"/>
      <c r="DJC154" s="266"/>
      <c r="DJD154" s="266"/>
      <c r="DJE154" s="266"/>
      <c r="DJF154" s="266"/>
      <c r="DJG154" s="266"/>
      <c r="DJH154" s="266"/>
      <c r="DJI154" s="266"/>
      <c r="DJJ154" s="266"/>
      <c r="DJK154" s="266"/>
      <c r="DJL154" s="266"/>
      <c r="DJM154" s="266"/>
      <c r="DJN154" s="266"/>
      <c r="DJO154" s="266"/>
      <c r="DJP154" s="266"/>
      <c r="DJQ154" s="266"/>
      <c r="DJR154" s="266"/>
      <c r="DJS154" s="266"/>
      <c r="DJT154" s="266"/>
      <c r="DJU154" s="266"/>
      <c r="DJV154" s="266"/>
      <c r="DJW154" s="266"/>
      <c r="DJX154" s="266"/>
      <c r="DJY154" s="266"/>
      <c r="DJZ154" s="266"/>
      <c r="DKA154" s="266"/>
      <c r="DKB154" s="266"/>
      <c r="DKC154" s="266"/>
      <c r="DKD154" s="266"/>
      <c r="DKE154" s="266"/>
      <c r="DKF154" s="266"/>
      <c r="DKG154" s="266"/>
      <c r="DKH154" s="266"/>
      <c r="DKI154" s="266"/>
      <c r="DKJ154" s="266"/>
      <c r="DKK154" s="266"/>
      <c r="DKL154" s="266"/>
      <c r="DKM154" s="266"/>
      <c r="DKN154" s="266"/>
      <c r="DKO154" s="266"/>
      <c r="DKP154" s="266"/>
      <c r="DKQ154" s="266"/>
      <c r="DKR154" s="266"/>
      <c r="DKS154" s="266"/>
      <c r="DKT154" s="266"/>
      <c r="DKU154" s="266"/>
      <c r="DKV154" s="266"/>
      <c r="DKW154" s="266"/>
      <c r="DKX154" s="266"/>
      <c r="DKY154" s="266"/>
      <c r="DKZ154" s="266"/>
      <c r="DLA154" s="266"/>
      <c r="DLB154" s="266"/>
      <c r="DLC154" s="266"/>
      <c r="DLD154" s="266"/>
      <c r="DLE154" s="266"/>
      <c r="DLF154" s="266"/>
      <c r="DLG154" s="266"/>
      <c r="DLH154" s="266"/>
      <c r="DLI154" s="266"/>
      <c r="DLJ154" s="266"/>
      <c r="DLK154" s="266"/>
      <c r="DLL154" s="266"/>
      <c r="DLM154" s="266"/>
      <c r="DLN154" s="266"/>
      <c r="DLO154" s="266"/>
      <c r="DLP154" s="266"/>
      <c r="DLQ154" s="266"/>
      <c r="DLR154" s="266"/>
      <c r="DLS154" s="266"/>
      <c r="DLT154" s="266"/>
      <c r="DLU154" s="266"/>
      <c r="DLV154" s="266"/>
      <c r="DLW154" s="266"/>
      <c r="DLX154" s="266"/>
      <c r="DLY154" s="266"/>
      <c r="DLZ154" s="266"/>
      <c r="DMA154" s="266"/>
      <c r="DMB154" s="266"/>
      <c r="DMC154" s="266"/>
      <c r="DMD154" s="266"/>
      <c r="DME154" s="266"/>
      <c r="DMF154" s="266"/>
      <c r="DMG154" s="266"/>
      <c r="DMH154" s="266"/>
      <c r="DMI154" s="266"/>
      <c r="DMJ154" s="266"/>
      <c r="DMK154" s="266"/>
      <c r="DML154" s="266"/>
      <c r="DMM154" s="266"/>
      <c r="DMN154" s="266"/>
      <c r="DMO154" s="266"/>
      <c r="DMP154" s="266"/>
      <c r="DMQ154" s="266"/>
      <c r="DMR154" s="266"/>
      <c r="DMS154" s="266"/>
      <c r="DMT154" s="266"/>
      <c r="DMU154" s="266"/>
      <c r="DMV154" s="266"/>
      <c r="DMW154" s="266"/>
      <c r="DMX154" s="266"/>
      <c r="DMY154" s="266"/>
      <c r="DMZ154" s="266"/>
      <c r="DNA154" s="266"/>
      <c r="DNB154" s="266"/>
      <c r="DNC154" s="266"/>
      <c r="DND154" s="266"/>
      <c r="DNE154" s="266"/>
      <c r="DNF154" s="266"/>
      <c r="DNG154" s="266"/>
      <c r="DNH154" s="266"/>
      <c r="DNI154" s="266"/>
      <c r="DNJ154" s="266"/>
      <c r="DNK154" s="266"/>
      <c r="DNL154" s="266"/>
      <c r="DNM154" s="266"/>
      <c r="DNN154" s="266"/>
      <c r="DNO154" s="266"/>
      <c r="DNP154" s="266"/>
      <c r="DNQ154" s="266"/>
      <c r="DNR154" s="266"/>
      <c r="DNS154" s="266"/>
      <c r="DNT154" s="266"/>
      <c r="DNU154" s="266"/>
      <c r="DNV154" s="266"/>
      <c r="DNW154" s="266"/>
      <c r="DNX154" s="266"/>
      <c r="DNY154" s="266"/>
      <c r="DNZ154" s="266"/>
      <c r="DOA154" s="266"/>
      <c r="DOB154" s="266"/>
      <c r="DOC154" s="266"/>
      <c r="DOD154" s="266"/>
      <c r="DOE154" s="266"/>
      <c r="DOF154" s="266"/>
      <c r="DOG154" s="266"/>
      <c r="DOH154" s="266"/>
      <c r="DOI154" s="266"/>
      <c r="DOJ154" s="266"/>
      <c r="DOK154" s="266"/>
      <c r="DOL154" s="266"/>
      <c r="DOM154" s="266"/>
      <c r="DON154" s="266"/>
      <c r="DOO154" s="266"/>
      <c r="DOP154" s="266"/>
      <c r="DOQ154" s="266"/>
      <c r="DOR154" s="266"/>
      <c r="DOS154" s="266"/>
      <c r="DOT154" s="266"/>
      <c r="DOU154" s="266"/>
      <c r="DOV154" s="266"/>
      <c r="DOW154" s="266"/>
      <c r="DOX154" s="266"/>
      <c r="DOY154" s="266"/>
      <c r="DOZ154" s="266"/>
      <c r="DPA154" s="266"/>
      <c r="DPB154" s="266"/>
      <c r="DPC154" s="266"/>
      <c r="DPD154" s="266"/>
      <c r="DPE154" s="266"/>
      <c r="DPF154" s="266"/>
      <c r="DPG154" s="266"/>
      <c r="DPH154" s="266"/>
      <c r="DPI154" s="266"/>
      <c r="DPJ154" s="266"/>
      <c r="DPK154" s="266"/>
      <c r="DPL154" s="266"/>
      <c r="DPM154" s="266"/>
      <c r="DPN154" s="266"/>
      <c r="DPO154" s="266"/>
      <c r="DPP154" s="266"/>
      <c r="DPQ154" s="266"/>
      <c r="DPR154" s="266"/>
      <c r="DPS154" s="266"/>
      <c r="DPT154" s="266"/>
      <c r="DPU154" s="266"/>
      <c r="DPV154" s="266"/>
      <c r="DPW154" s="266"/>
      <c r="DPX154" s="266"/>
      <c r="DPY154" s="266"/>
      <c r="DPZ154" s="266"/>
      <c r="DQA154" s="266"/>
      <c r="DQB154" s="266"/>
      <c r="DQC154" s="266"/>
      <c r="DQD154" s="266"/>
      <c r="DQE154" s="266"/>
      <c r="DQF154" s="266"/>
      <c r="DQG154" s="266"/>
      <c r="DQH154" s="266"/>
      <c r="DQI154" s="266"/>
      <c r="DQJ154" s="266"/>
      <c r="DQK154" s="266"/>
      <c r="DQL154" s="266"/>
      <c r="DQM154" s="266"/>
      <c r="DQN154" s="266"/>
      <c r="DQO154" s="266"/>
      <c r="DQP154" s="266"/>
      <c r="DQQ154" s="266"/>
      <c r="DQR154" s="266"/>
      <c r="DQS154" s="266"/>
      <c r="DQT154" s="266"/>
      <c r="DQU154" s="266"/>
      <c r="DQV154" s="266"/>
      <c r="DQW154" s="266"/>
      <c r="DQX154" s="266"/>
      <c r="DQY154" s="266"/>
      <c r="DQZ154" s="266"/>
      <c r="DRA154" s="266"/>
      <c r="DRB154" s="266"/>
      <c r="DRC154" s="266"/>
      <c r="DRD154" s="266"/>
      <c r="DRE154" s="266"/>
      <c r="DRF154" s="266"/>
      <c r="DRG154" s="266"/>
      <c r="DRH154" s="266"/>
      <c r="DRI154" s="266"/>
      <c r="DRJ154" s="266"/>
      <c r="DRK154" s="266"/>
      <c r="DRL154" s="266"/>
      <c r="DRM154" s="266"/>
      <c r="DRN154" s="266"/>
      <c r="DRO154" s="266"/>
      <c r="DRP154" s="266"/>
      <c r="DRQ154" s="266"/>
      <c r="DRR154" s="266"/>
      <c r="DRS154" s="266"/>
      <c r="DRT154" s="266"/>
      <c r="DRU154" s="266"/>
      <c r="DRV154" s="266"/>
      <c r="DRW154" s="266"/>
      <c r="DRX154" s="266"/>
      <c r="DRY154" s="266"/>
      <c r="DRZ154" s="266"/>
      <c r="DSA154" s="266"/>
      <c r="DSB154" s="266"/>
      <c r="DSC154" s="266"/>
      <c r="DSD154" s="266"/>
      <c r="DSE154" s="266"/>
      <c r="DSF154" s="266"/>
      <c r="DSG154" s="266"/>
      <c r="DSH154" s="266"/>
      <c r="DSI154" s="266"/>
      <c r="DSJ154" s="266"/>
      <c r="DSK154" s="266"/>
      <c r="DSL154" s="266"/>
      <c r="DSM154" s="266"/>
      <c r="DSN154" s="266"/>
      <c r="DSO154" s="266"/>
      <c r="DSP154" s="266"/>
      <c r="DSQ154" s="266"/>
      <c r="DSR154" s="266"/>
      <c r="DSS154" s="266"/>
      <c r="DST154" s="266"/>
      <c r="DSU154" s="266"/>
      <c r="DSV154" s="266"/>
      <c r="DSW154" s="266"/>
      <c r="DSX154" s="266"/>
      <c r="DSY154" s="266"/>
      <c r="DSZ154" s="266"/>
      <c r="DTA154" s="266"/>
      <c r="DTB154" s="266"/>
      <c r="DTC154" s="266"/>
      <c r="DTD154" s="266"/>
      <c r="DTE154" s="266"/>
      <c r="DTF154" s="266"/>
      <c r="DTG154" s="266"/>
      <c r="DTH154" s="266"/>
      <c r="DTI154" s="266"/>
      <c r="DTJ154" s="266"/>
      <c r="DTK154" s="266"/>
      <c r="DTL154" s="266"/>
      <c r="DTM154" s="266"/>
      <c r="DTN154" s="266"/>
      <c r="DTO154" s="266"/>
      <c r="DTP154" s="266"/>
      <c r="DTQ154" s="266"/>
      <c r="DTR154" s="266"/>
      <c r="DTS154" s="266"/>
      <c r="DTT154" s="266"/>
      <c r="DTU154" s="266"/>
      <c r="DTV154" s="266"/>
      <c r="DTW154" s="266"/>
      <c r="DTX154" s="266"/>
      <c r="DTY154" s="266"/>
      <c r="DTZ154" s="266"/>
      <c r="DUA154" s="266"/>
      <c r="DUB154" s="266"/>
      <c r="DUC154" s="266"/>
      <c r="DUD154" s="266"/>
      <c r="DUE154" s="266"/>
      <c r="DUF154" s="266"/>
      <c r="DUG154" s="266"/>
      <c r="DUH154" s="266"/>
      <c r="DUI154" s="266"/>
      <c r="DUJ154" s="266"/>
      <c r="DUK154" s="266"/>
      <c r="DUL154" s="266"/>
      <c r="DUM154" s="266"/>
      <c r="DUN154" s="266"/>
      <c r="DUO154" s="266"/>
      <c r="DUP154" s="266"/>
      <c r="DUQ154" s="266"/>
      <c r="DUR154" s="266"/>
      <c r="DUS154" s="266"/>
      <c r="DUT154" s="266"/>
      <c r="DUU154" s="266"/>
      <c r="DUV154" s="266"/>
      <c r="DUW154" s="266"/>
      <c r="DUX154" s="266"/>
      <c r="DUY154" s="266"/>
      <c r="DUZ154" s="266"/>
      <c r="DVA154" s="266"/>
      <c r="DVB154" s="266"/>
      <c r="DVC154" s="266"/>
      <c r="DVD154" s="266"/>
      <c r="DVE154" s="266"/>
      <c r="DVF154" s="266"/>
      <c r="DVG154" s="266"/>
      <c r="DVH154" s="266"/>
      <c r="DVI154" s="266"/>
      <c r="DVJ154" s="266"/>
      <c r="DVK154" s="266"/>
      <c r="DVL154" s="266"/>
      <c r="DVM154" s="266"/>
      <c r="DVN154" s="266"/>
      <c r="DVO154" s="266"/>
      <c r="DVP154" s="266"/>
      <c r="DVQ154" s="266"/>
      <c r="DVR154" s="266"/>
      <c r="DVS154" s="266"/>
      <c r="DVT154" s="266"/>
      <c r="DVU154" s="266"/>
      <c r="DVV154" s="266"/>
      <c r="DVW154" s="266"/>
      <c r="DVX154" s="266"/>
      <c r="DVY154" s="266"/>
      <c r="DVZ154" s="266"/>
      <c r="DWA154" s="266"/>
      <c r="DWB154" s="266"/>
      <c r="DWC154" s="266"/>
      <c r="DWD154" s="266"/>
      <c r="DWE154" s="266"/>
      <c r="DWF154" s="266"/>
      <c r="DWG154" s="266"/>
      <c r="DWH154" s="266"/>
      <c r="DWI154" s="266"/>
      <c r="DWJ154" s="266"/>
      <c r="DWK154" s="266"/>
      <c r="DWL154" s="266"/>
      <c r="DWM154" s="266"/>
      <c r="DWN154" s="266"/>
      <c r="DWO154" s="266"/>
      <c r="DWP154" s="266"/>
      <c r="DWQ154" s="266"/>
      <c r="DWR154" s="266"/>
      <c r="DWS154" s="266"/>
      <c r="DWT154" s="266"/>
      <c r="DWU154" s="266"/>
      <c r="DWV154" s="266"/>
      <c r="DWW154" s="266"/>
      <c r="DWX154" s="266"/>
      <c r="DWY154" s="266"/>
      <c r="DWZ154" s="266"/>
      <c r="DXA154" s="266"/>
      <c r="DXB154" s="266"/>
      <c r="DXC154" s="266"/>
      <c r="DXD154" s="266"/>
      <c r="DXE154" s="266"/>
      <c r="DXF154" s="266"/>
      <c r="DXG154" s="266"/>
      <c r="DXH154" s="266"/>
      <c r="DXI154" s="266"/>
      <c r="DXJ154" s="266"/>
      <c r="DXK154" s="266"/>
      <c r="DXL154" s="266"/>
      <c r="DXM154" s="266"/>
      <c r="DXN154" s="266"/>
      <c r="DXO154" s="266"/>
      <c r="DXP154" s="266"/>
      <c r="DXQ154" s="266"/>
      <c r="DXR154" s="266"/>
      <c r="DXS154" s="266"/>
      <c r="DXT154" s="266"/>
      <c r="DXU154" s="266"/>
      <c r="DXV154" s="266"/>
      <c r="DXW154" s="266"/>
      <c r="DXX154" s="266"/>
      <c r="DXY154" s="266"/>
      <c r="DXZ154" s="266"/>
      <c r="DYA154" s="266"/>
      <c r="DYB154" s="266"/>
      <c r="DYC154" s="266"/>
      <c r="DYD154" s="266"/>
      <c r="DYE154" s="266"/>
      <c r="DYF154" s="266"/>
      <c r="DYG154" s="266"/>
      <c r="DYH154" s="266"/>
      <c r="DYI154" s="266"/>
      <c r="DYJ154" s="266"/>
      <c r="DYK154" s="266"/>
      <c r="DYL154" s="266"/>
      <c r="DYM154" s="266"/>
      <c r="DYN154" s="266"/>
      <c r="DYO154" s="266"/>
      <c r="DYP154" s="266"/>
      <c r="DYQ154" s="266"/>
      <c r="DYR154" s="266"/>
      <c r="DYS154" s="266"/>
      <c r="DYT154" s="266"/>
      <c r="DYU154" s="266"/>
      <c r="DYV154" s="266"/>
      <c r="DYW154" s="266"/>
      <c r="DYX154" s="266"/>
      <c r="DYY154" s="266"/>
      <c r="DYZ154" s="266"/>
      <c r="DZA154" s="266"/>
      <c r="DZB154" s="266"/>
      <c r="DZC154" s="266"/>
      <c r="DZD154" s="266"/>
      <c r="DZE154" s="266"/>
      <c r="DZF154" s="266"/>
      <c r="DZG154" s="266"/>
      <c r="DZH154" s="266"/>
      <c r="DZI154" s="266"/>
      <c r="DZJ154" s="266"/>
      <c r="DZK154" s="266"/>
      <c r="DZL154" s="266"/>
      <c r="DZM154" s="266"/>
      <c r="DZN154" s="266"/>
      <c r="DZO154" s="266"/>
      <c r="DZP154" s="266"/>
      <c r="DZQ154" s="266"/>
      <c r="DZR154" s="266"/>
      <c r="DZS154" s="266"/>
      <c r="DZT154" s="266"/>
      <c r="DZU154" s="266"/>
      <c r="DZV154" s="266"/>
      <c r="DZW154" s="266"/>
      <c r="DZX154" s="266"/>
      <c r="DZY154" s="266"/>
      <c r="DZZ154" s="266"/>
      <c r="EAA154" s="266"/>
      <c r="EAB154" s="266"/>
      <c r="EAC154" s="266"/>
      <c r="EAD154" s="266"/>
      <c r="EAE154" s="266"/>
      <c r="EAF154" s="266"/>
      <c r="EAG154" s="266"/>
      <c r="EAH154" s="266"/>
      <c r="EAI154" s="266"/>
      <c r="EAJ154" s="266"/>
      <c r="EAK154" s="266"/>
      <c r="EAL154" s="266"/>
      <c r="EAM154" s="266"/>
      <c r="EAN154" s="266"/>
      <c r="EAO154" s="266"/>
      <c r="EAP154" s="266"/>
      <c r="EAQ154" s="266"/>
      <c r="EAR154" s="266"/>
      <c r="EAS154" s="266"/>
      <c r="EAT154" s="266"/>
      <c r="EAU154" s="266"/>
      <c r="EAV154" s="266"/>
      <c r="EAW154" s="266"/>
      <c r="EAX154" s="266"/>
      <c r="EAY154" s="266"/>
      <c r="EAZ154" s="266"/>
      <c r="EBA154" s="266"/>
      <c r="EBB154" s="266"/>
      <c r="EBC154" s="266"/>
      <c r="EBD154" s="266"/>
      <c r="EBE154" s="266"/>
      <c r="EBF154" s="266"/>
      <c r="EBG154" s="266"/>
      <c r="EBH154" s="266"/>
      <c r="EBI154" s="266"/>
      <c r="EBJ154" s="266"/>
      <c r="EBK154" s="266"/>
      <c r="EBL154" s="266"/>
      <c r="EBM154" s="266"/>
      <c r="EBN154" s="266"/>
      <c r="EBO154" s="266"/>
      <c r="EBP154" s="266"/>
      <c r="EBQ154" s="266"/>
      <c r="EBR154" s="266"/>
      <c r="EBS154" s="266"/>
      <c r="EBT154" s="266"/>
      <c r="EBU154" s="266"/>
      <c r="EBV154" s="266"/>
      <c r="EBW154" s="266"/>
      <c r="EBX154" s="266"/>
      <c r="EBY154" s="266"/>
      <c r="EBZ154" s="266"/>
      <c r="ECA154" s="266"/>
      <c r="ECB154" s="266"/>
      <c r="ECC154" s="266"/>
      <c r="ECD154" s="266"/>
      <c r="ECE154" s="266"/>
      <c r="ECF154" s="266"/>
      <c r="ECG154" s="266"/>
      <c r="ECH154" s="266"/>
      <c r="ECI154" s="266"/>
      <c r="ECJ154" s="266"/>
      <c r="ECK154" s="266"/>
      <c r="ECL154" s="266"/>
      <c r="ECM154" s="266"/>
      <c r="ECN154" s="266"/>
      <c r="ECO154" s="266"/>
      <c r="ECP154" s="266"/>
      <c r="ECQ154" s="266"/>
      <c r="ECR154" s="266"/>
      <c r="ECS154" s="266"/>
      <c r="ECT154" s="266"/>
      <c r="ECU154" s="266"/>
      <c r="ECV154" s="266"/>
      <c r="ECW154" s="266"/>
      <c r="ECX154" s="266"/>
      <c r="ECY154" s="266"/>
      <c r="ECZ154" s="266"/>
      <c r="EDA154" s="266"/>
      <c r="EDB154" s="266"/>
      <c r="EDC154" s="266"/>
      <c r="EDD154" s="266"/>
      <c r="EDE154" s="266"/>
      <c r="EDF154" s="266"/>
      <c r="EDG154" s="266"/>
      <c r="EDH154" s="266"/>
      <c r="EDI154" s="266"/>
      <c r="EDJ154" s="266"/>
      <c r="EDK154" s="266"/>
      <c r="EDL154" s="266"/>
      <c r="EDM154" s="266"/>
      <c r="EDN154" s="266"/>
      <c r="EDO154" s="266"/>
      <c r="EDP154" s="266"/>
      <c r="EDQ154" s="266"/>
      <c r="EDR154" s="266"/>
      <c r="EDS154" s="266"/>
      <c r="EDT154" s="266"/>
      <c r="EDU154" s="266"/>
      <c r="EDV154" s="266"/>
      <c r="EDW154" s="266"/>
      <c r="EDX154" s="266"/>
      <c r="EDY154" s="266"/>
      <c r="EDZ154" s="266"/>
      <c r="EEA154" s="266"/>
      <c r="EEB154" s="266"/>
      <c r="EEC154" s="266"/>
      <c r="EED154" s="266"/>
      <c r="EEE154" s="266"/>
      <c r="EEF154" s="266"/>
      <c r="EEG154" s="266"/>
      <c r="EEH154" s="266"/>
      <c r="EEI154" s="266"/>
      <c r="EEJ154" s="266"/>
      <c r="EEK154" s="266"/>
      <c r="EEL154" s="266"/>
      <c r="EEM154" s="266"/>
      <c r="EEN154" s="266"/>
      <c r="EEO154" s="266"/>
      <c r="EEP154" s="266"/>
      <c r="EEQ154" s="266"/>
      <c r="EER154" s="266"/>
      <c r="EES154" s="266"/>
      <c r="EET154" s="266"/>
      <c r="EEU154" s="266"/>
      <c r="EEV154" s="266"/>
      <c r="EEW154" s="266"/>
      <c r="EEX154" s="266"/>
      <c r="EEY154" s="266"/>
      <c r="EEZ154" s="266"/>
      <c r="EFA154" s="266"/>
      <c r="EFB154" s="266"/>
      <c r="EFC154" s="266"/>
      <c r="EFD154" s="266"/>
      <c r="EFE154" s="266"/>
      <c r="EFF154" s="266"/>
      <c r="EFG154" s="266"/>
      <c r="EFH154" s="266"/>
      <c r="EFI154" s="266"/>
      <c r="EFJ154" s="266"/>
      <c r="EFK154" s="266"/>
      <c r="EFL154" s="266"/>
      <c r="EFM154" s="266"/>
      <c r="EFN154" s="266"/>
      <c r="EFO154" s="266"/>
      <c r="EFP154" s="266"/>
      <c r="EFQ154" s="266"/>
      <c r="EFR154" s="266"/>
      <c r="EFS154" s="266"/>
      <c r="EFT154" s="266"/>
      <c r="EFU154" s="266"/>
      <c r="EFV154" s="266"/>
      <c r="EFW154" s="266"/>
      <c r="EFX154" s="266"/>
      <c r="EFY154" s="266"/>
      <c r="EFZ154" s="266"/>
      <c r="EGA154" s="266"/>
      <c r="EGB154" s="266"/>
      <c r="EGC154" s="266"/>
      <c r="EGD154" s="266"/>
      <c r="EGE154" s="266"/>
      <c r="EGF154" s="266"/>
      <c r="EGG154" s="266"/>
      <c r="EGH154" s="266"/>
      <c r="EGI154" s="266"/>
      <c r="EGJ154" s="266"/>
      <c r="EGK154" s="266"/>
      <c r="EGL154" s="266"/>
      <c r="EGM154" s="266"/>
      <c r="EGN154" s="266"/>
      <c r="EGO154" s="266"/>
      <c r="EGP154" s="266"/>
      <c r="EGQ154" s="266"/>
      <c r="EGR154" s="266"/>
      <c r="EGS154" s="266"/>
      <c r="EGT154" s="266"/>
      <c r="EGU154" s="266"/>
      <c r="EGV154" s="266"/>
      <c r="EGW154" s="266"/>
      <c r="EGX154" s="266"/>
      <c r="EGY154" s="266"/>
      <c r="EGZ154" s="266"/>
      <c r="EHA154" s="266"/>
      <c r="EHB154" s="266"/>
      <c r="EHC154" s="266"/>
      <c r="EHD154" s="266"/>
      <c r="EHE154" s="266"/>
      <c r="EHF154" s="266"/>
      <c r="EHG154" s="266"/>
      <c r="EHH154" s="266"/>
      <c r="EHI154" s="266"/>
      <c r="EHJ154" s="266"/>
      <c r="EHK154" s="266"/>
      <c r="EHL154" s="266"/>
      <c r="EHM154" s="266"/>
      <c r="EHN154" s="266"/>
      <c r="EHO154" s="266"/>
      <c r="EHP154" s="266"/>
      <c r="EHQ154" s="266"/>
      <c r="EHR154" s="266"/>
      <c r="EHS154" s="266"/>
      <c r="EHT154" s="266"/>
      <c r="EHU154" s="266"/>
      <c r="EHV154" s="266"/>
      <c r="EHW154" s="266"/>
      <c r="EHX154" s="266"/>
      <c r="EHY154" s="266"/>
      <c r="EHZ154" s="266"/>
      <c r="EIA154" s="266"/>
      <c r="EIB154" s="266"/>
      <c r="EIC154" s="266"/>
      <c r="EID154" s="266"/>
      <c r="EIE154" s="266"/>
      <c r="EIF154" s="266"/>
      <c r="EIG154" s="266"/>
      <c r="EIH154" s="266"/>
      <c r="EII154" s="266"/>
      <c r="EIJ154" s="266"/>
      <c r="EIK154" s="266"/>
      <c r="EIL154" s="266"/>
      <c r="EIM154" s="266"/>
      <c r="EIN154" s="266"/>
      <c r="EIO154" s="266"/>
      <c r="EIP154" s="266"/>
      <c r="EIQ154" s="266"/>
      <c r="EIR154" s="266"/>
      <c r="EIS154" s="266"/>
      <c r="EIT154" s="266"/>
      <c r="EIU154" s="266"/>
      <c r="EIV154" s="266"/>
      <c r="EIW154" s="266"/>
      <c r="EIX154" s="266"/>
      <c r="EIY154" s="266"/>
      <c r="EIZ154" s="266"/>
      <c r="EJA154" s="266"/>
      <c r="EJB154" s="266"/>
      <c r="EJC154" s="266"/>
      <c r="EJD154" s="266"/>
      <c r="EJE154" s="266"/>
      <c r="EJF154" s="266"/>
      <c r="EJG154" s="266"/>
      <c r="EJH154" s="266"/>
      <c r="EJI154" s="266"/>
      <c r="EJJ154" s="266"/>
      <c r="EJK154" s="266"/>
      <c r="EJL154" s="266"/>
      <c r="EJM154" s="266"/>
      <c r="EJN154" s="266"/>
      <c r="EJO154" s="266"/>
      <c r="EJP154" s="266"/>
      <c r="EJQ154" s="266"/>
      <c r="EJR154" s="266"/>
      <c r="EJS154" s="266"/>
      <c r="EJT154" s="266"/>
      <c r="EJU154" s="266"/>
      <c r="EJV154" s="266"/>
      <c r="EJW154" s="266"/>
      <c r="EJX154" s="266"/>
      <c r="EJY154" s="266"/>
      <c r="EJZ154" s="266"/>
      <c r="EKA154" s="266"/>
      <c r="EKB154" s="266"/>
      <c r="EKC154" s="266"/>
      <c r="EKD154" s="266"/>
      <c r="EKE154" s="266"/>
      <c r="EKF154" s="266"/>
      <c r="EKG154" s="266"/>
      <c r="EKH154" s="266"/>
      <c r="EKI154" s="266"/>
      <c r="EKJ154" s="266"/>
      <c r="EKK154" s="266"/>
      <c r="EKL154" s="266"/>
      <c r="EKM154" s="266"/>
      <c r="EKN154" s="266"/>
      <c r="EKO154" s="266"/>
      <c r="EKP154" s="266"/>
      <c r="EKQ154" s="266"/>
      <c r="EKR154" s="266"/>
      <c r="EKS154" s="266"/>
      <c r="EKT154" s="266"/>
      <c r="EKU154" s="266"/>
      <c r="EKV154" s="266"/>
      <c r="EKW154" s="266"/>
      <c r="EKX154" s="266"/>
      <c r="EKY154" s="266"/>
      <c r="EKZ154" s="266"/>
      <c r="ELA154" s="266"/>
      <c r="ELB154" s="266"/>
      <c r="ELC154" s="266"/>
      <c r="ELD154" s="266"/>
      <c r="ELE154" s="266"/>
      <c r="ELF154" s="266"/>
      <c r="ELG154" s="266"/>
      <c r="ELH154" s="266"/>
      <c r="ELI154" s="266"/>
      <c r="ELJ154" s="266"/>
      <c r="ELK154" s="266"/>
      <c r="ELL154" s="266"/>
      <c r="ELM154" s="266"/>
      <c r="ELN154" s="266"/>
      <c r="ELO154" s="266"/>
      <c r="ELP154" s="266"/>
      <c r="ELQ154" s="266"/>
      <c r="ELR154" s="266"/>
      <c r="ELS154" s="266"/>
      <c r="ELT154" s="266"/>
      <c r="ELU154" s="266"/>
      <c r="ELV154" s="266"/>
      <c r="ELW154" s="266"/>
      <c r="ELX154" s="266"/>
      <c r="ELY154" s="266"/>
      <c r="ELZ154" s="266"/>
      <c r="EMA154" s="266"/>
      <c r="EMB154" s="266"/>
      <c r="EMC154" s="266"/>
      <c r="EMD154" s="266"/>
      <c r="EME154" s="266"/>
      <c r="EMF154" s="266"/>
      <c r="EMG154" s="266"/>
      <c r="EMH154" s="266"/>
      <c r="EMI154" s="266"/>
      <c r="EMJ154" s="266"/>
      <c r="EMK154" s="266"/>
      <c r="EML154" s="266"/>
      <c r="EMM154" s="266"/>
      <c r="EMN154" s="266"/>
      <c r="EMO154" s="266"/>
      <c r="EMP154" s="266"/>
      <c r="EMQ154" s="266"/>
      <c r="EMR154" s="266"/>
      <c r="EMS154" s="266"/>
      <c r="EMT154" s="266"/>
      <c r="EMU154" s="266"/>
      <c r="EMV154" s="266"/>
      <c r="EMW154" s="266"/>
      <c r="EMX154" s="266"/>
      <c r="EMY154" s="266"/>
      <c r="EMZ154" s="266"/>
      <c r="ENA154" s="266"/>
      <c r="ENB154" s="266"/>
      <c r="ENC154" s="266"/>
      <c r="END154" s="266"/>
      <c r="ENE154" s="266"/>
      <c r="ENF154" s="266"/>
      <c r="ENG154" s="266"/>
      <c r="ENH154" s="266"/>
      <c r="ENI154" s="266"/>
      <c r="ENJ154" s="266"/>
      <c r="ENK154" s="266"/>
      <c r="ENL154" s="266"/>
      <c r="ENM154" s="266"/>
      <c r="ENN154" s="266"/>
      <c r="ENO154" s="266"/>
      <c r="ENP154" s="266"/>
      <c r="ENQ154" s="266"/>
      <c r="ENR154" s="266"/>
      <c r="ENS154" s="266"/>
      <c r="ENT154" s="266"/>
      <c r="ENU154" s="266"/>
      <c r="ENV154" s="266"/>
      <c r="ENW154" s="266"/>
      <c r="ENX154" s="266"/>
      <c r="ENY154" s="266"/>
      <c r="ENZ154" s="266"/>
      <c r="EOA154" s="266"/>
      <c r="EOB154" s="266"/>
      <c r="EOC154" s="266"/>
      <c r="EOD154" s="266"/>
      <c r="EOE154" s="266"/>
      <c r="EOF154" s="266"/>
      <c r="EOG154" s="266"/>
      <c r="EOH154" s="266"/>
      <c r="EOI154" s="266"/>
      <c r="EOJ154" s="266"/>
      <c r="EOK154" s="266"/>
      <c r="EOL154" s="266"/>
      <c r="EOM154" s="266"/>
      <c r="EON154" s="266"/>
      <c r="EOO154" s="266"/>
      <c r="EOP154" s="266"/>
      <c r="EOQ154" s="266"/>
      <c r="EOR154" s="266"/>
      <c r="EOS154" s="266"/>
      <c r="EOT154" s="266"/>
      <c r="EOU154" s="266"/>
      <c r="EOV154" s="266"/>
      <c r="EOW154" s="266"/>
      <c r="EOX154" s="266"/>
      <c r="EOY154" s="266"/>
      <c r="EOZ154" s="266"/>
      <c r="EPA154" s="266"/>
      <c r="EPB154" s="266"/>
      <c r="EPC154" s="266"/>
      <c r="EPD154" s="266"/>
      <c r="EPE154" s="266"/>
      <c r="EPF154" s="266"/>
      <c r="EPG154" s="266"/>
      <c r="EPH154" s="266"/>
      <c r="EPI154" s="266"/>
      <c r="EPJ154" s="266"/>
      <c r="EPK154" s="266"/>
      <c r="EPL154" s="266"/>
      <c r="EPM154" s="266"/>
      <c r="EPN154" s="266"/>
      <c r="EPO154" s="266"/>
      <c r="EPP154" s="266"/>
      <c r="EPQ154" s="266"/>
      <c r="EPR154" s="266"/>
      <c r="EPS154" s="266"/>
      <c r="EPT154" s="266"/>
      <c r="EPU154" s="266"/>
      <c r="EPV154" s="266"/>
      <c r="EPW154" s="266"/>
      <c r="EPX154" s="266"/>
      <c r="EPY154" s="266"/>
      <c r="EPZ154" s="266"/>
      <c r="EQA154" s="266"/>
      <c r="EQB154" s="266"/>
      <c r="EQC154" s="266"/>
      <c r="EQD154" s="266"/>
      <c r="EQE154" s="266"/>
      <c r="EQF154" s="266"/>
      <c r="EQG154" s="266"/>
      <c r="EQH154" s="266"/>
      <c r="EQI154" s="266"/>
      <c r="EQJ154" s="266"/>
      <c r="EQK154" s="266"/>
      <c r="EQL154" s="266"/>
      <c r="EQM154" s="266"/>
      <c r="EQN154" s="266"/>
      <c r="EQO154" s="266"/>
      <c r="EQP154" s="266"/>
      <c r="EQQ154" s="266"/>
      <c r="EQR154" s="266"/>
      <c r="EQS154" s="266"/>
      <c r="EQT154" s="266"/>
      <c r="EQU154" s="266"/>
      <c r="EQV154" s="266"/>
      <c r="EQW154" s="266"/>
      <c r="EQX154" s="266"/>
      <c r="EQY154" s="266"/>
      <c r="EQZ154" s="266"/>
      <c r="ERA154" s="266"/>
      <c r="ERB154" s="266"/>
      <c r="ERC154" s="266"/>
      <c r="ERD154" s="266"/>
      <c r="ERE154" s="266"/>
      <c r="ERF154" s="266"/>
      <c r="ERG154" s="266"/>
      <c r="ERH154" s="266"/>
      <c r="ERI154" s="266"/>
      <c r="ERJ154" s="266"/>
      <c r="ERK154" s="266"/>
      <c r="ERL154" s="266"/>
      <c r="ERM154" s="266"/>
      <c r="ERN154" s="266"/>
      <c r="ERO154" s="266"/>
      <c r="ERP154" s="266"/>
      <c r="ERQ154" s="266"/>
      <c r="ERR154" s="266"/>
      <c r="ERS154" s="266"/>
      <c r="ERT154" s="266"/>
      <c r="ERU154" s="266"/>
      <c r="ERV154" s="266"/>
      <c r="ERW154" s="266"/>
      <c r="ERX154" s="266"/>
      <c r="ERY154" s="266"/>
      <c r="ERZ154" s="266"/>
      <c r="ESA154" s="266"/>
      <c r="ESB154" s="266"/>
      <c r="ESC154" s="266"/>
      <c r="ESD154" s="266"/>
      <c r="ESE154" s="266"/>
      <c r="ESF154" s="266"/>
      <c r="ESG154" s="266"/>
      <c r="ESH154" s="266"/>
      <c r="ESI154" s="266"/>
      <c r="ESJ154" s="266"/>
      <c r="ESK154" s="266"/>
      <c r="ESL154" s="266"/>
      <c r="ESM154" s="266"/>
      <c r="ESN154" s="266"/>
      <c r="ESO154" s="266"/>
      <c r="ESP154" s="266"/>
      <c r="ESQ154" s="266"/>
      <c r="ESR154" s="266"/>
      <c r="ESS154" s="266"/>
      <c r="EST154" s="266"/>
      <c r="ESU154" s="266"/>
      <c r="ESV154" s="266"/>
      <c r="ESW154" s="266"/>
      <c r="ESX154" s="266"/>
      <c r="ESY154" s="266"/>
      <c r="ESZ154" s="266"/>
      <c r="ETA154" s="266"/>
      <c r="ETB154" s="266"/>
      <c r="ETC154" s="266"/>
      <c r="ETD154" s="266"/>
      <c r="ETE154" s="266"/>
      <c r="ETF154" s="266"/>
      <c r="ETG154" s="266"/>
      <c r="ETH154" s="266"/>
      <c r="ETI154" s="266"/>
      <c r="ETJ154" s="266"/>
      <c r="ETK154" s="266"/>
      <c r="ETL154" s="266"/>
      <c r="ETM154" s="266"/>
      <c r="ETN154" s="266"/>
      <c r="ETO154" s="266"/>
      <c r="ETP154" s="266"/>
      <c r="ETQ154" s="266"/>
      <c r="ETR154" s="266"/>
      <c r="ETS154" s="266"/>
      <c r="ETT154" s="266"/>
      <c r="ETU154" s="266"/>
      <c r="ETV154" s="266"/>
      <c r="ETW154" s="266"/>
      <c r="ETX154" s="266"/>
      <c r="ETY154" s="266"/>
      <c r="ETZ154" s="266"/>
      <c r="EUA154" s="266"/>
      <c r="EUB154" s="266"/>
      <c r="EUC154" s="266"/>
      <c r="EUD154" s="266"/>
      <c r="EUE154" s="266"/>
      <c r="EUF154" s="266"/>
      <c r="EUG154" s="266"/>
      <c r="EUH154" s="266"/>
      <c r="EUI154" s="266"/>
      <c r="EUJ154" s="266"/>
      <c r="EUK154" s="266"/>
      <c r="EUL154" s="266"/>
      <c r="EUM154" s="266"/>
      <c r="EUN154" s="266"/>
      <c r="EUO154" s="266"/>
      <c r="EUP154" s="266"/>
      <c r="EUQ154" s="266"/>
      <c r="EUR154" s="266"/>
      <c r="EUS154" s="266"/>
      <c r="EUT154" s="266"/>
      <c r="EUU154" s="266"/>
      <c r="EUV154" s="266"/>
      <c r="EUW154" s="266"/>
      <c r="EUX154" s="266"/>
      <c r="EUY154" s="266"/>
      <c r="EUZ154" s="266"/>
      <c r="EVA154" s="266"/>
      <c r="EVB154" s="266"/>
      <c r="EVC154" s="266"/>
      <c r="EVD154" s="266"/>
      <c r="EVE154" s="266"/>
      <c r="EVF154" s="266"/>
      <c r="EVG154" s="266"/>
      <c r="EVH154" s="266"/>
      <c r="EVI154" s="266"/>
      <c r="EVJ154" s="266"/>
      <c r="EVK154" s="266"/>
      <c r="EVL154" s="266"/>
      <c r="EVM154" s="266"/>
      <c r="EVN154" s="266"/>
      <c r="EVO154" s="266"/>
      <c r="EVP154" s="266"/>
      <c r="EVQ154" s="266"/>
      <c r="EVR154" s="266"/>
      <c r="EVS154" s="266"/>
      <c r="EVT154" s="266"/>
      <c r="EVU154" s="266"/>
      <c r="EVV154" s="266"/>
      <c r="EVW154" s="266"/>
      <c r="EVX154" s="266"/>
      <c r="EVY154" s="266"/>
      <c r="EVZ154" s="266"/>
      <c r="EWA154" s="266"/>
      <c r="EWB154" s="266"/>
      <c r="EWC154" s="266"/>
      <c r="EWD154" s="266"/>
      <c r="EWE154" s="266"/>
      <c r="EWF154" s="266"/>
      <c r="EWG154" s="266"/>
      <c r="EWH154" s="266"/>
      <c r="EWI154" s="266"/>
      <c r="EWJ154" s="266"/>
      <c r="EWK154" s="266"/>
      <c r="EWL154" s="266"/>
      <c r="EWM154" s="266"/>
      <c r="EWN154" s="266"/>
      <c r="EWO154" s="266"/>
      <c r="EWP154" s="266"/>
      <c r="EWQ154" s="266"/>
      <c r="EWR154" s="266"/>
      <c r="EWS154" s="266"/>
      <c r="EWT154" s="266"/>
      <c r="EWU154" s="266"/>
      <c r="EWV154" s="266"/>
      <c r="EWW154" s="266"/>
      <c r="EWX154" s="266"/>
      <c r="EWY154" s="266"/>
      <c r="EWZ154" s="266"/>
      <c r="EXA154" s="266"/>
      <c r="EXB154" s="266"/>
      <c r="EXC154" s="266"/>
      <c r="EXD154" s="266"/>
      <c r="EXE154" s="266"/>
      <c r="EXF154" s="266"/>
      <c r="EXG154" s="266"/>
      <c r="EXH154" s="266"/>
      <c r="EXI154" s="266"/>
      <c r="EXJ154" s="266"/>
      <c r="EXK154" s="266"/>
      <c r="EXL154" s="266"/>
      <c r="EXM154" s="266"/>
      <c r="EXN154" s="266"/>
      <c r="EXO154" s="266"/>
      <c r="EXP154" s="266"/>
      <c r="EXQ154" s="266"/>
      <c r="EXR154" s="266"/>
      <c r="EXS154" s="266"/>
      <c r="EXT154" s="266"/>
      <c r="EXU154" s="266"/>
      <c r="EXV154" s="266"/>
      <c r="EXW154" s="266"/>
      <c r="EXX154" s="266"/>
      <c r="EXY154" s="266"/>
      <c r="EXZ154" s="266"/>
      <c r="EYA154" s="266"/>
      <c r="EYB154" s="266"/>
      <c r="EYC154" s="266"/>
      <c r="EYD154" s="266"/>
      <c r="EYE154" s="266"/>
      <c r="EYF154" s="266"/>
      <c r="EYG154" s="266"/>
      <c r="EYH154" s="266"/>
      <c r="EYI154" s="266"/>
      <c r="EYJ154" s="266"/>
      <c r="EYK154" s="266"/>
      <c r="EYL154" s="266"/>
      <c r="EYM154" s="266"/>
      <c r="EYN154" s="266"/>
      <c r="EYO154" s="266"/>
      <c r="EYP154" s="266"/>
      <c r="EYQ154" s="266"/>
      <c r="EYR154" s="266"/>
      <c r="EYS154" s="266"/>
      <c r="EYT154" s="266"/>
      <c r="EYU154" s="266"/>
      <c r="EYV154" s="266"/>
      <c r="EYW154" s="266"/>
      <c r="EYX154" s="266"/>
      <c r="EYY154" s="266"/>
      <c r="EYZ154" s="266"/>
      <c r="EZA154" s="266"/>
      <c r="EZB154" s="266"/>
      <c r="EZC154" s="266"/>
      <c r="EZD154" s="266"/>
      <c r="EZE154" s="266"/>
      <c r="EZF154" s="266"/>
      <c r="EZG154" s="266"/>
      <c r="EZH154" s="266"/>
      <c r="EZI154" s="266"/>
      <c r="EZJ154" s="266"/>
      <c r="EZK154" s="266"/>
      <c r="EZL154" s="266"/>
      <c r="EZM154" s="266"/>
      <c r="EZN154" s="266"/>
      <c r="EZO154" s="266"/>
      <c r="EZP154" s="266"/>
      <c r="EZQ154" s="266"/>
      <c r="EZR154" s="266"/>
      <c r="EZS154" s="266"/>
      <c r="EZT154" s="266"/>
      <c r="EZU154" s="266"/>
      <c r="EZV154" s="266"/>
      <c r="EZW154" s="266"/>
      <c r="EZX154" s="266"/>
      <c r="EZY154" s="266"/>
      <c r="EZZ154" s="266"/>
      <c r="FAA154" s="266"/>
      <c r="FAB154" s="266"/>
      <c r="FAC154" s="266"/>
      <c r="FAD154" s="266"/>
      <c r="FAE154" s="266"/>
      <c r="FAF154" s="266"/>
      <c r="FAG154" s="266"/>
      <c r="FAH154" s="266"/>
      <c r="FAI154" s="266"/>
      <c r="FAJ154" s="266"/>
      <c r="FAK154" s="266"/>
      <c r="FAL154" s="266"/>
      <c r="FAM154" s="266"/>
      <c r="FAN154" s="266"/>
      <c r="FAO154" s="266"/>
      <c r="FAP154" s="266"/>
      <c r="FAQ154" s="266"/>
      <c r="FAR154" s="266"/>
      <c r="FAS154" s="266"/>
      <c r="FAT154" s="266"/>
      <c r="FAU154" s="266"/>
      <c r="FAV154" s="266"/>
      <c r="FAW154" s="266"/>
      <c r="FAX154" s="266"/>
      <c r="FAY154" s="266"/>
      <c r="FAZ154" s="266"/>
      <c r="FBA154" s="266"/>
      <c r="FBB154" s="266"/>
      <c r="FBC154" s="266"/>
      <c r="FBD154" s="266"/>
      <c r="FBE154" s="266"/>
      <c r="FBF154" s="266"/>
      <c r="FBG154" s="266"/>
      <c r="FBH154" s="266"/>
      <c r="FBI154" s="266"/>
      <c r="FBJ154" s="266"/>
      <c r="FBK154" s="266"/>
      <c r="FBL154" s="266"/>
      <c r="FBM154" s="266"/>
      <c r="FBN154" s="266"/>
      <c r="FBO154" s="266"/>
      <c r="FBP154" s="266"/>
      <c r="FBQ154" s="266"/>
      <c r="FBR154" s="266"/>
      <c r="FBS154" s="266"/>
      <c r="FBT154" s="266"/>
      <c r="FBU154" s="266"/>
      <c r="FBV154" s="266"/>
      <c r="FBW154" s="266"/>
      <c r="FBX154" s="266"/>
      <c r="FBY154" s="266"/>
      <c r="FBZ154" s="266"/>
      <c r="FCA154" s="266"/>
      <c r="FCB154" s="266"/>
      <c r="FCC154" s="266"/>
      <c r="FCD154" s="266"/>
      <c r="FCE154" s="266"/>
      <c r="FCF154" s="266"/>
      <c r="FCG154" s="266"/>
      <c r="FCH154" s="266"/>
      <c r="FCI154" s="266"/>
      <c r="FCJ154" s="266"/>
      <c r="FCK154" s="266"/>
      <c r="FCL154" s="266"/>
      <c r="FCM154" s="266"/>
      <c r="FCN154" s="266"/>
      <c r="FCO154" s="266"/>
      <c r="FCP154" s="266"/>
      <c r="FCQ154" s="266"/>
      <c r="FCR154" s="266"/>
      <c r="FCS154" s="266"/>
      <c r="FCT154" s="266"/>
      <c r="FCU154" s="266"/>
      <c r="FCV154" s="266"/>
      <c r="FCW154" s="266"/>
      <c r="FCX154" s="266"/>
      <c r="FCY154" s="266"/>
      <c r="FCZ154" s="266"/>
      <c r="FDA154" s="266"/>
      <c r="FDB154" s="266"/>
      <c r="FDC154" s="266"/>
      <c r="FDD154" s="266"/>
      <c r="FDE154" s="266"/>
      <c r="FDF154" s="266"/>
      <c r="FDG154" s="266"/>
      <c r="FDH154" s="266"/>
      <c r="FDI154" s="266"/>
      <c r="FDJ154" s="266"/>
      <c r="FDK154" s="266"/>
      <c r="FDL154" s="266"/>
      <c r="FDM154" s="266"/>
      <c r="FDN154" s="266"/>
      <c r="FDO154" s="266"/>
      <c r="FDP154" s="266"/>
      <c r="FDQ154" s="266"/>
      <c r="FDR154" s="266"/>
      <c r="FDS154" s="266"/>
      <c r="FDT154" s="266"/>
      <c r="FDU154" s="266"/>
      <c r="FDV154" s="266"/>
      <c r="FDW154" s="266"/>
      <c r="FDX154" s="266"/>
      <c r="FDY154" s="266"/>
      <c r="FDZ154" s="266"/>
      <c r="FEA154" s="266"/>
      <c r="FEB154" s="266"/>
      <c r="FEC154" s="266"/>
      <c r="FED154" s="266"/>
      <c r="FEE154" s="266"/>
      <c r="FEF154" s="266"/>
      <c r="FEG154" s="266"/>
      <c r="FEH154" s="266"/>
      <c r="FEI154" s="266"/>
      <c r="FEJ154" s="266"/>
      <c r="FEK154" s="266"/>
      <c r="FEL154" s="266"/>
      <c r="FEM154" s="266"/>
      <c r="FEN154" s="266"/>
      <c r="FEO154" s="266"/>
      <c r="FEP154" s="266"/>
      <c r="FEQ154" s="266"/>
      <c r="FER154" s="266"/>
      <c r="FES154" s="266"/>
      <c r="FET154" s="266"/>
      <c r="FEU154" s="266"/>
      <c r="FEV154" s="266"/>
      <c r="FEW154" s="266"/>
      <c r="FEX154" s="266"/>
      <c r="FEY154" s="266"/>
      <c r="FEZ154" s="266"/>
      <c r="FFA154" s="266"/>
      <c r="FFB154" s="266"/>
      <c r="FFC154" s="266"/>
      <c r="FFD154" s="266"/>
      <c r="FFE154" s="266"/>
      <c r="FFF154" s="266"/>
      <c r="FFG154" s="266"/>
      <c r="FFH154" s="266"/>
      <c r="FFI154" s="266"/>
      <c r="FFJ154" s="266"/>
      <c r="FFK154" s="266"/>
      <c r="FFL154" s="266"/>
      <c r="FFM154" s="266"/>
      <c r="FFN154" s="266"/>
      <c r="FFO154" s="266"/>
      <c r="FFP154" s="266"/>
      <c r="FFQ154" s="266"/>
      <c r="FFR154" s="266"/>
      <c r="FFS154" s="266"/>
      <c r="FFT154" s="266"/>
      <c r="FFU154" s="266"/>
      <c r="FFV154" s="266"/>
      <c r="FFW154" s="266"/>
      <c r="FFX154" s="266"/>
      <c r="FFY154" s="266"/>
      <c r="FFZ154" s="266"/>
      <c r="FGA154" s="266"/>
      <c r="FGB154" s="266"/>
      <c r="FGC154" s="266"/>
      <c r="FGD154" s="266"/>
      <c r="FGE154" s="266"/>
      <c r="FGF154" s="266"/>
      <c r="FGG154" s="266"/>
      <c r="FGH154" s="266"/>
      <c r="FGI154" s="266"/>
      <c r="FGJ154" s="266"/>
      <c r="FGK154" s="266"/>
      <c r="FGL154" s="266"/>
      <c r="FGM154" s="266"/>
      <c r="FGN154" s="266"/>
      <c r="FGO154" s="266"/>
      <c r="FGP154" s="266"/>
      <c r="FGQ154" s="266"/>
      <c r="FGR154" s="266"/>
      <c r="FGS154" s="266"/>
      <c r="FGT154" s="266"/>
      <c r="FGU154" s="266"/>
      <c r="FGV154" s="266"/>
      <c r="FGW154" s="266"/>
      <c r="FGX154" s="266"/>
      <c r="FGY154" s="266"/>
      <c r="FGZ154" s="266"/>
      <c r="FHA154" s="266"/>
      <c r="FHB154" s="266"/>
      <c r="FHC154" s="266"/>
      <c r="FHD154" s="266"/>
      <c r="FHE154" s="266"/>
      <c r="FHF154" s="266"/>
      <c r="FHG154" s="266"/>
      <c r="FHH154" s="266"/>
      <c r="FHI154" s="266"/>
      <c r="FHJ154" s="266"/>
      <c r="FHK154" s="266"/>
      <c r="FHL154" s="266"/>
      <c r="FHM154" s="266"/>
      <c r="FHN154" s="266"/>
      <c r="FHO154" s="266"/>
      <c r="FHP154" s="266"/>
      <c r="FHQ154" s="266"/>
      <c r="FHR154" s="266"/>
      <c r="FHS154" s="266"/>
      <c r="FHT154" s="266"/>
      <c r="FHU154" s="266"/>
      <c r="FHV154" s="266"/>
      <c r="FHW154" s="266"/>
      <c r="FHX154" s="266"/>
      <c r="FHY154" s="266"/>
      <c r="FHZ154" s="266"/>
      <c r="FIA154" s="266"/>
      <c r="FIB154" s="266"/>
      <c r="FIC154" s="266"/>
      <c r="FID154" s="266"/>
      <c r="FIE154" s="266"/>
      <c r="FIF154" s="266"/>
      <c r="FIG154" s="266"/>
      <c r="FIH154" s="266"/>
      <c r="FII154" s="266"/>
      <c r="FIJ154" s="266"/>
      <c r="FIK154" s="266"/>
      <c r="FIL154" s="266"/>
      <c r="FIM154" s="266"/>
      <c r="FIN154" s="266"/>
      <c r="FIO154" s="266"/>
      <c r="FIP154" s="266"/>
      <c r="FIQ154" s="266"/>
      <c r="FIR154" s="266"/>
      <c r="FIS154" s="266"/>
      <c r="FIT154" s="266"/>
      <c r="FIU154" s="266"/>
      <c r="FIV154" s="266"/>
      <c r="FIW154" s="266"/>
      <c r="FIX154" s="266"/>
      <c r="FIY154" s="266"/>
      <c r="FIZ154" s="266"/>
      <c r="FJA154" s="266"/>
      <c r="FJB154" s="266"/>
      <c r="FJC154" s="266"/>
      <c r="FJD154" s="266"/>
      <c r="FJE154" s="266"/>
      <c r="FJF154" s="266"/>
      <c r="FJG154" s="266"/>
      <c r="FJH154" s="266"/>
      <c r="FJI154" s="266"/>
      <c r="FJJ154" s="266"/>
      <c r="FJK154" s="266"/>
      <c r="FJL154" s="266"/>
      <c r="FJM154" s="266"/>
      <c r="FJN154" s="266"/>
      <c r="FJO154" s="266"/>
      <c r="FJP154" s="266"/>
      <c r="FJQ154" s="266"/>
      <c r="FJR154" s="266"/>
      <c r="FJS154" s="266"/>
      <c r="FJT154" s="266"/>
      <c r="FJU154" s="266"/>
      <c r="FJV154" s="266"/>
      <c r="FJW154" s="266"/>
      <c r="FJX154" s="266"/>
      <c r="FJY154" s="266"/>
      <c r="FJZ154" s="266"/>
      <c r="FKA154" s="266"/>
      <c r="FKB154" s="266"/>
      <c r="FKC154" s="266"/>
      <c r="FKD154" s="266"/>
      <c r="FKE154" s="266"/>
      <c r="FKF154" s="266"/>
      <c r="FKG154" s="266"/>
      <c r="FKH154" s="266"/>
      <c r="FKI154" s="266"/>
      <c r="FKJ154" s="266"/>
      <c r="FKK154" s="266"/>
      <c r="FKL154" s="266"/>
      <c r="FKM154" s="266"/>
      <c r="FKN154" s="266"/>
      <c r="FKO154" s="266"/>
      <c r="FKP154" s="266"/>
      <c r="FKQ154" s="266"/>
      <c r="FKR154" s="266"/>
      <c r="FKS154" s="266"/>
      <c r="FKT154" s="266"/>
      <c r="FKU154" s="266"/>
      <c r="FKV154" s="266"/>
      <c r="FKW154" s="266"/>
      <c r="FKX154" s="266"/>
      <c r="FKY154" s="266"/>
      <c r="FKZ154" s="266"/>
      <c r="FLA154" s="266"/>
      <c r="FLB154" s="266"/>
      <c r="FLC154" s="266"/>
      <c r="FLD154" s="266"/>
      <c r="FLE154" s="266"/>
      <c r="FLF154" s="266"/>
      <c r="FLG154" s="266"/>
      <c r="FLH154" s="266"/>
      <c r="FLI154" s="266"/>
      <c r="FLJ154" s="266"/>
      <c r="FLK154" s="266"/>
      <c r="FLL154" s="266"/>
      <c r="FLM154" s="266"/>
      <c r="FLN154" s="266"/>
      <c r="FLO154" s="266"/>
      <c r="FLP154" s="266"/>
      <c r="FLQ154" s="266"/>
      <c r="FLR154" s="266"/>
      <c r="FLS154" s="266"/>
      <c r="FLT154" s="266"/>
      <c r="FLU154" s="266"/>
      <c r="FLV154" s="266"/>
      <c r="FLW154" s="266"/>
      <c r="FLX154" s="266"/>
      <c r="FLY154" s="266"/>
      <c r="FLZ154" s="266"/>
      <c r="FMA154" s="266"/>
      <c r="FMB154" s="266"/>
      <c r="FMC154" s="266"/>
      <c r="FMD154" s="266"/>
      <c r="FME154" s="266"/>
      <c r="FMF154" s="266"/>
      <c r="FMG154" s="266"/>
      <c r="FMH154" s="266"/>
      <c r="FMI154" s="266"/>
      <c r="FMJ154" s="266"/>
      <c r="FMK154" s="266"/>
      <c r="FML154" s="266"/>
      <c r="FMM154" s="266"/>
      <c r="FMN154" s="266"/>
      <c r="FMO154" s="266"/>
      <c r="FMP154" s="266"/>
      <c r="FMQ154" s="266"/>
      <c r="FMR154" s="266"/>
      <c r="FMS154" s="266"/>
      <c r="FMT154" s="266"/>
      <c r="FMU154" s="266"/>
      <c r="FMV154" s="266"/>
      <c r="FMW154" s="266"/>
      <c r="FMX154" s="266"/>
      <c r="FMY154" s="266"/>
      <c r="FMZ154" s="266"/>
      <c r="FNA154" s="266"/>
      <c r="FNB154" s="266"/>
      <c r="FNC154" s="266"/>
      <c r="FND154" s="266"/>
      <c r="FNE154" s="266"/>
      <c r="FNF154" s="266"/>
      <c r="FNG154" s="266"/>
      <c r="FNH154" s="266"/>
      <c r="FNI154" s="266"/>
      <c r="FNJ154" s="266"/>
      <c r="FNK154" s="266"/>
      <c r="FNL154" s="266"/>
      <c r="FNM154" s="266"/>
      <c r="FNN154" s="266"/>
      <c r="FNO154" s="266"/>
      <c r="FNP154" s="266"/>
      <c r="FNQ154" s="266"/>
      <c r="FNR154" s="266"/>
      <c r="FNS154" s="266"/>
      <c r="FNT154" s="266"/>
      <c r="FNU154" s="266"/>
      <c r="FNV154" s="266"/>
      <c r="FNW154" s="266"/>
      <c r="FNX154" s="266"/>
      <c r="FNY154" s="266"/>
      <c r="FNZ154" s="266"/>
      <c r="FOA154" s="266"/>
      <c r="FOB154" s="266"/>
      <c r="FOC154" s="266"/>
      <c r="FOD154" s="266"/>
      <c r="FOE154" s="266"/>
      <c r="FOF154" s="266"/>
      <c r="FOG154" s="266"/>
      <c r="FOH154" s="266"/>
      <c r="FOI154" s="266"/>
      <c r="FOJ154" s="266"/>
      <c r="FOK154" s="266"/>
      <c r="FOL154" s="266"/>
      <c r="FOM154" s="266"/>
      <c r="FON154" s="266"/>
      <c r="FOO154" s="266"/>
      <c r="FOP154" s="266"/>
      <c r="FOQ154" s="266"/>
      <c r="FOR154" s="266"/>
      <c r="FOS154" s="266"/>
      <c r="FOT154" s="266"/>
      <c r="FOU154" s="266"/>
      <c r="FOV154" s="266"/>
      <c r="FOW154" s="266"/>
      <c r="FOX154" s="266"/>
      <c r="FOY154" s="266"/>
      <c r="FOZ154" s="266"/>
      <c r="FPA154" s="266"/>
      <c r="FPB154" s="266"/>
      <c r="FPC154" s="266"/>
      <c r="FPD154" s="266"/>
      <c r="FPE154" s="266"/>
      <c r="FPF154" s="266"/>
      <c r="FPG154" s="266"/>
      <c r="FPH154" s="266"/>
      <c r="FPI154" s="266"/>
      <c r="FPJ154" s="266"/>
      <c r="FPK154" s="266"/>
      <c r="FPL154" s="266"/>
      <c r="FPM154" s="266"/>
      <c r="FPN154" s="266"/>
      <c r="FPO154" s="266"/>
      <c r="FPP154" s="266"/>
      <c r="FPQ154" s="266"/>
      <c r="FPR154" s="266"/>
      <c r="FPS154" s="266"/>
      <c r="FPT154" s="266"/>
      <c r="FPU154" s="266"/>
      <c r="FPV154" s="266"/>
      <c r="FPW154" s="266"/>
      <c r="FPX154" s="266"/>
      <c r="FPY154" s="266"/>
      <c r="FPZ154" s="266"/>
      <c r="FQA154" s="266"/>
      <c r="FQB154" s="266"/>
      <c r="FQC154" s="266"/>
      <c r="FQD154" s="266"/>
      <c r="FQE154" s="266"/>
      <c r="FQF154" s="266"/>
      <c r="FQG154" s="266"/>
      <c r="FQH154" s="266"/>
      <c r="FQI154" s="266"/>
      <c r="FQJ154" s="266"/>
      <c r="FQK154" s="266"/>
      <c r="FQL154" s="266"/>
      <c r="FQM154" s="266"/>
      <c r="FQN154" s="266"/>
      <c r="FQO154" s="266"/>
      <c r="FQP154" s="266"/>
      <c r="FQQ154" s="266"/>
      <c r="FQR154" s="266"/>
      <c r="FQS154" s="266"/>
      <c r="FQT154" s="266"/>
      <c r="FQU154" s="266"/>
      <c r="FQV154" s="266"/>
      <c r="FQW154" s="266"/>
      <c r="FQX154" s="266"/>
      <c r="FQY154" s="266"/>
      <c r="FQZ154" s="266"/>
      <c r="FRA154" s="266"/>
      <c r="FRB154" s="266"/>
      <c r="FRC154" s="266"/>
      <c r="FRD154" s="266"/>
      <c r="FRE154" s="266"/>
      <c r="FRF154" s="266"/>
      <c r="FRG154" s="266"/>
      <c r="FRH154" s="266"/>
      <c r="FRI154" s="266"/>
      <c r="FRJ154" s="266"/>
      <c r="FRK154" s="266"/>
      <c r="FRL154" s="266"/>
      <c r="FRM154" s="266"/>
      <c r="FRN154" s="266"/>
      <c r="FRO154" s="266"/>
      <c r="FRP154" s="266"/>
      <c r="FRQ154" s="266"/>
      <c r="FRR154" s="266"/>
      <c r="FRS154" s="266"/>
      <c r="FRT154" s="266"/>
      <c r="FRU154" s="266"/>
      <c r="FRV154" s="266"/>
      <c r="FRW154" s="266"/>
      <c r="FRX154" s="266"/>
      <c r="FRY154" s="266"/>
      <c r="FRZ154" s="266"/>
      <c r="FSA154" s="266"/>
      <c r="FSB154" s="266"/>
      <c r="FSC154" s="266"/>
      <c r="FSD154" s="266"/>
      <c r="FSE154" s="266"/>
      <c r="FSF154" s="266"/>
      <c r="FSG154" s="266"/>
      <c r="FSH154" s="266"/>
      <c r="FSI154" s="266"/>
      <c r="FSJ154" s="266"/>
      <c r="FSK154" s="266"/>
      <c r="FSL154" s="266"/>
      <c r="FSM154" s="266"/>
      <c r="FSN154" s="266"/>
      <c r="FSO154" s="266"/>
      <c r="FSP154" s="266"/>
      <c r="FSQ154" s="266"/>
      <c r="FSR154" s="266"/>
      <c r="FSS154" s="266"/>
      <c r="FST154" s="266"/>
      <c r="FSU154" s="266"/>
      <c r="FSV154" s="266"/>
      <c r="FSW154" s="266"/>
      <c r="FSX154" s="266"/>
      <c r="FSY154" s="266"/>
      <c r="FSZ154" s="266"/>
      <c r="FTA154" s="266"/>
      <c r="FTB154" s="266"/>
      <c r="FTC154" s="266"/>
      <c r="FTD154" s="266"/>
      <c r="FTE154" s="266"/>
      <c r="FTF154" s="266"/>
      <c r="FTG154" s="266"/>
      <c r="FTH154" s="266"/>
      <c r="FTI154" s="266"/>
      <c r="FTJ154" s="266"/>
      <c r="FTK154" s="266"/>
      <c r="FTL154" s="266"/>
      <c r="FTM154" s="266"/>
      <c r="FTN154" s="266"/>
      <c r="FTO154" s="266"/>
      <c r="FTP154" s="266"/>
      <c r="FTQ154" s="266"/>
      <c r="FTR154" s="266"/>
      <c r="FTS154" s="266"/>
      <c r="FTT154" s="266"/>
      <c r="FTU154" s="266"/>
      <c r="FTV154" s="266"/>
      <c r="FTW154" s="266"/>
      <c r="FTX154" s="266"/>
      <c r="FTY154" s="266"/>
      <c r="FTZ154" s="266"/>
      <c r="FUA154" s="266"/>
      <c r="FUB154" s="266"/>
      <c r="FUC154" s="266"/>
      <c r="FUD154" s="266"/>
      <c r="FUE154" s="266"/>
      <c r="FUF154" s="266"/>
      <c r="FUG154" s="266"/>
      <c r="FUH154" s="266"/>
      <c r="FUI154" s="266"/>
      <c r="FUJ154" s="266"/>
      <c r="FUK154" s="266"/>
      <c r="FUL154" s="266"/>
      <c r="FUM154" s="266"/>
      <c r="FUN154" s="266"/>
      <c r="FUO154" s="266"/>
      <c r="FUP154" s="266"/>
      <c r="FUQ154" s="266"/>
      <c r="FUR154" s="266"/>
      <c r="FUS154" s="266"/>
      <c r="FUT154" s="266"/>
      <c r="FUU154" s="266"/>
      <c r="FUV154" s="266"/>
      <c r="FUW154" s="266"/>
      <c r="FUX154" s="266"/>
      <c r="FUY154" s="266"/>
      <c r="FUZ154" s="266"/>
      <c r="FVA154" s="266"/>
      <c r="FVB154" s="266"/>
      <c r="FVC154" s="266"/>
      <c r="FVD154" s="266"/>
      <c r="FVE154" s="266"/>
      <c r="FVF154" s="266"/>
      <c r="FVG154" s="266"/>
      <c r="FVH154" s="266"/>
      <c r="FVI154" s="266"/>
      <c r="FVJ154" s="266"/>
      <c r="FVK154" s="266"/>
      <c r="FVL154" s="266"/>
      <c r="FVM154" s="266"/>
      <c r="FVN154" s="266"/>
      <c r="FVO154" s="266"/>
      <c r="FVP154" s="266"/>
      <c r="FVQ154" s="266"/>
      <c r="FVR154" s="266"/>
      <c r="FVS154" s="266"/>
      <c r="FVT154" s="266"/>
      <c r="FVU154" s="266"/>
      <c r="FVV154" s="266"/>
      <c r="FVW154" s="266"/>
      <c r="FVX154" s="266"/>
      <c r="FVY154" s="266"/>
      <c r="FVZ154" s="266"/>
      <c r="FWA154" s="266"/>
      <c r="FWB154" s="266"/>
      <c r="FWC154" s="266"/>
      <c r="FWD154" s="266"/>
      <c r="FWE154" s="266"/>
      <c r="FWF154" s="266"/>
      <c r="FWG154" s="266"/>
      <c r="FWH154" s="266"/>
      <c r="FWI154" s="266"/>
      <c r="FWJ154" s="266"/>
      <c r="FWK154" s="266"/>
      <c r="FWL154" s="266"/>
      <c r="FWM154" s="266"/>
      <c r="FWN154" s="266"/>
      <c r="FWO154" s="266"/>
      <c r="FWP154" s="266"/>
      <c r="FWQ154" s="266"/>
      <c r="FWR154" s="266"/>
      <c r="FWS154" s="266"/>
      <c r="FWT154" s="266"/>
      <c r="FWU154" s="266"/>
      <c r="FWV154" s="266"/>
      <c r="FWW154" s="266"/>
      <c r="FWX154" s="266"/>
      <c r="FWY154" s="266"/>
      <c r="FWZ154" s="266"/>
      <c r="FXA154" s="266"/>
      <c r="FXB154" s="266"/>
      <c r="FXC154" s="266"/>
      <c r="FXD154" s="266"/>
      <c r="FXE154" s="266"/>
      <c r="FXF154" s="266"/>
      <c r="FXG154" s="266"/>
      <c r="FXH154" s="266"/>
      <c r="FXI154" s="266"/>
      <c r="FXJ154" s="266"/>
      <c r="FXK154" s="266"/>
      <c r="FXL154" s="266"/>
      <c r="FXM154" s="266"/>
      <c r="FXN154" s="266"/>
      <c r="FXO154" s="266"/>
      <c r="FXP154" s="266"/>
      <c r="FXQ154" s="266"/>
      <c r="FXR154" s="266"/>
      <c r="FXS154" s="266"/>
      <c r="FXT154" s="266"/>
      <c r="FXU154" s="266"/>
      <c r="FXV154" s="266"/>
      <c r="FXW154" s="266"/>
      <c r="FXX154" s="266"/>
      <c r="FXY154" s="266"/>
      <c r="FXZ154" s="266"/>
      <c r="FYA154" s="266"/>
      <c r="FYB154" s="266"/>
      <c r="FYC154" s="266"/>
      <c r="FYD154" s="266"/>
      <c r="FYE154" s="266"/>
      <c r="FYF154" s="266"/>
      <c r="FYG154" s="266"/>
      <c r="FYH154" s="266"/>
      <c r="FYI154" s="266"/>
      <c r="FYJ154" s="266"/>
      <c r="FYK154" s="266"/>
      <c r="FYL154" s="266"/>
      <c r="FYM154" s="266"/>
      <c r="FYN154" s="266"/>
      <c r="FYO154" s="266"/>
      <c r="FYP154" s="266"/>
      <c r="FYQ154" s="266"/>
      <c r="FYR154" s="266"/>
      <c r="FYS154" s="266"/>
      <c r="FYT154" s="266"/>
      <c r="FYU154" s="266"/>
      <c r="FYV154" s="266"/>
      <c r="FYW154" s="266"/>
      <c r="FYX154" s="266"/>
      <c r="FYY154" s="266"/>
      <c r="FYZ154" s="266"/>
      <c r="FZA154" s="266"/>
      <c r="FZB154" s="266"/>
      <c r="FZC154" s="266"/>
      <c r="FZD154" s="266"/>
      <c r="FZE154" s="266"/>
      <c r="FZF154" s="266"/>
      <c r="FZG154" s="266"/>
      <c r="FZH154" s="266"/>
      <c r="FZI154" s="266"/>
      <c r="FZJ154" s="266"/>
      <c r="FZK154" s="266"/>
      <c r="FZL154" s="266"/>
      <c r="FZM154" s="266"/>
      <c r="FZN154" s="266"/>
      <c r="FZO154" s="266"/>
      <c r="FZP154" s="266"/>
      <c r="FZQ154" s="266"/>
      <c r="FZR154" s="266"/>
      <c r="FZS154" s="266"/>
      <c r="FZT154" s="266"/>
      <c r="FZU154" s="266"/>
      <c r="FZV154" s="266"/>
      <c r="FZW154" s="266"/>
      <c r="FZX154" s="266"/>
      <c r="FZY154" s="266"/>
      <c r="FZZ154" s="266"/>
      <c r="GAA154" s="266"/>
      <c r="GAB154" s="266"/>
      <c r="GAC154" s="266"/>
      <c r="GAD154" s="266"/>
      <c r="GAE154" s="266"/>
      <c r="GAF154" s="266"/>
      <c r="GAG154" s="266"/>
      <c r="GAH154" s="266"/>
      <c r="GAI154" s="266"/>
      <c r="GAJ154" s="266"/>
      <c r="GAK154" s="266"/>
      <c r="GAL154" s="266"/>
      <c r="GAM154" s="266"/>
      <c r="GAN154" s="266"/>
      <c r="GAO154" s="266"/>
      <c r="GAP154" s="266"/>
      <c r="GAQ154" s="266"/>
      <c r="GAR154" s="266"/>
      <c r="GAS154" s="266"/>
      <c r="GAT154" s="266"/>
      <c r="GAU154" s="266"/>
      <c r="GAV154" s="266"/>
      <c r="GAW154" s="266"/>
      <c r="GAX154" s="266"/>
      <c r="GAY154" s="266"/>
      <c r="GAZ154" s="266"/>
      <c r="GBA154" s="266"/>
      <c r="GBB154" s="266"/>
      <c r="GBC154" s="266"/>
      <c r="GBD154" s="266"/>
      <c r="GBE154" s="266"/>
      <c r="GBF154" s="266"/>
      <c r="GBG154" s="266"/>
      <c r="GBH154" s="266"/>
      <c r="GBI154" s="266"/>
      <c r="GBJ154" s="266"/>
      <c r="GBK154" s="266"/>
      <c r="GBL154" s="266"/>
      <c r="GBM154" s="266"/>
      <c r="GBN154" s="266"/>
      <c r="GBO154" s="266"/>
      <c r="GBP154" s="266"/>
      <c r="GBQ154" s="266"/>
      <c r="GBR154" s="266"/>
      <c r="GBS154" s="266"/>
      <c r="GBT154" s="266"/>
      <c r="GBU154" s="266"/>
      <c r="GBV154" s="266"/>
      <c r="GBW154" s="266"/>
      <c r="GBX154" s="266"/>
      <c r="GBY154" s="266"/>
      <c r="GBZ154" s="266"/>
      <c r="GCA154" s="266"/>
      <c r="GCB154" s="266"/>
      <c r="GCC154" s="266"/>
      <c r="GCD154" s="266"/>
      <c r="GCE154" s="266"/>
      <c r="GCF154" s="266"/>
      <c r="GCG154" s="266"/>
      <c r="GCH154" s="266"/>
      <c r="GCI154" s="266"/>
      <c r="GCJ154" s="266"/>
      <c r="GCK154" s="266"/>
      <c r="GCL154" s="266"/>
      <c r="GCM154" s="266"/>
      <c r="GCN154" s="266"/>
      <c r="GCO154" s="266"/>
      <c r="GCP154" s="266"/>
      <c r="GCQ154" s="266"/>
      <c r="GCR154" s="266"/>
      <c r="GCS154" s="266"/>
      <c r="GCT154" s="266"/>
      <c r="GCU154" s="266"/>
      <c r="GCV154" s="266"/>
      <c r="GCW154" s="266"/>
      <c r="GCX154" s="266"/>
      <c r="GCY154" s="266"/>
      <c r="GCZ154" s="266"/>
      <c r="GDA154" s="266"/>
      <c r="GDB154" s="266"/>
      <c r="GDC154" s="266"/>
      <c r="GDD154" s="266"/>
      <c r="GDE154" s="266"/>
      <c r="GDF154" s="266"/>
      <c r="GDG154" s="266"/>
      <c r="GDH154" s="266"/>
      <c r="GDI154" s="266"/>
      <c r="GDJ154" s="266"/>
      <c r="GDK154" s="266"/>
      <c r="GDL154" s="266"/>
      <c r="GDM154" s="266"/>
      <c r="GDN154" s="266"/>
      <c r="GDO154" s="266"/>
      <c r="GDP154" s="266"/>
      <c r="GDQ154" s="266"/>
      <c r="GDR154" s="266"/>
      <c r="GDS154" s="266"/>
      <c r="GDT154" s="266"/>
      <c r="GDU154" s="266"/>
      <c r="GDV154" s="266"/>
      <c r="GDW154" s="266"/>
      <c r="GDX154" s="266"/>
      <c r="GDY154" s="266"/>
      <c r="GDZ154" s="266"/>
      <c r="GEA154" s="266"/>
      <c r="GEB154" s="266"/>
      <c r="GEC154" s="266"/>
      <c r="GED154" s="266"/>
      <c r="GEE154" s="266"/>
      <c r="GEF154" s="266"/>
      <c r="GEG154" s="266"/>
      <c r="GEH154" s="266"/>
      <c r="GEI154" s="266"/>
      <c r="GEJ154" s="266"/>
      <c r="GEK154" s="266"/>
      <c r="GEL154" s="266"/>
      <c r="GEM154" s="266"/>
      <c r="GEN154" s="266"/>
      <c r="GEO154" s="266"/>
      <c r="GEP154" s="266"/>
      <c r="GEQ154" s="266"/>
      <c r="GER154" s="266"/>
      <c r="GES154" s="266"/>
      <c r="GET154" s="266"/>
      <c r="GEU154" s="266"/>
      <c r="GEV154" s="266"/>
      <c r="GEW154" s="266"/>
      <c r="GEX154" s="266"/>
      <c r="GEY154" s="266"/>
      <c r="GEZ154" s="266"/>
      <c r="GFA154" s="266"/>
      <c r="GFB154" s="266"/>
      <c r="GFC154" s="266"/>
      <c r="GFD154" s="266"/>
      <c r="GFE154" s="266"/>
      <c r="GFF154" s="266"/>
      <c r="GFG154" s="266"/>
      <c r="GFH154" s="266"/>
      <c r="GFI154" s="266"/>
      <c r="GFJ154" s="266"/>
      <c r="GFK154" s="266"/>
      <c r="GFL154" s="266"/>
      <c r="GFM154" s="266"/>
      <c r="GFN154" s="266"/>
      <c r="GFO154" s="266"/>
      <c r="GFP154" s="266"/>
      <c r="GFQ154" s="266"/>
      <c r="GFR154" s="266"/>
      <c r="GFS154" s="266"/>
      <c r="GFT154" s="266"/>
      <c r="GFU154" s="266"/>
      <c r="GFV154" s="266"/>
      <c r="GFW154" s="266"/>
      <c r="GFX154" s="266"/>
      <c r="GFY154" s="266"/>
      <c r="GFZ154" s="266"/>
      <c r="GGA154" s="266"/>
      <c r="GGB154" s="266"/>
      <c r="GGC154" s="266"/>
      <c r="GGD154" s="266"/>
      <c r="GGE154" s="266"/>
      <c r="GGF154" s="266"/>
      <c r="GGG154" s="266"/>
      <c r="GGH154" s="266"/>
      <c r="GGI154" s="266"/>
      <c r="GGJ154" s="266"/>
      <c r="GGK154" s="266"/>
      <c r="GGL154" s="266"/>
      <c r="GGM154" s="266"/>
      <c r="GGN154" s="266"/>
      <c r="GGO154" s="266"/>
      <c r="GGP154" s="266"/>
      <c r="GGQ154" s="266"/>
      <c r="GGR154" s="266"/>
      <c r="GGS154" s="266"/>
      <c r="GGT154" s="266"/>
      <c r="GGU154" s="266"/>
      <c r="GGV154" s="266"/>
      <c r="GGW154" s="266"/>
      <c r="GGX154" s="266"/>
      <c r="GGY154" s="266"/>
      <c r="GGZ154" s="266"/>
      <c r="GHA154" s="266"/>
      <c r="GHB154" s="266"/>
      <c r="GHC154" s="266"/>
      <c r="GHD154" s="266"/>
      <c r="GHE154" s="266"/>
      <c r="GHF154" s="266"/>
      <c r="GHG154" s="266"/>
      <c r="GHH154" s="266"/>
      <c r="GHI154" s="266"/>
      <c r="GHJ154" s="266"/>
      <c r="GHK154" s="266"/>
      <c r="GHL154" s="266"/>
      <c r="GHM154" s="266"/>
      <c r="GHN154" s="266"/>
      <c r="GHO154" s="266"/>
      <c r="GHP154" s="266"/>
      <c r="GHQ154" s="266"/>
      <c r="GHR154" s="266"/>
      <c r="GHS154" s="266"/>
      <c r="GHT154" s="266"/>
      <c r="GHU154" s="266"/>
      <c r="GHV154" s="266"/>
      <c r="GHW154" s="266"/>
      <c r="GHX154" s="266"/>
      <c r="GHY154" s="266"/>
      <c r="GHZ154" s="266"/>
      <c r="GIA154" s="266"/>
      <c r="GIB154" s="266"/>
      <c r="GIC154" s="266"/>
      <c r="GID154" s="266"/>
      <c r="GIE154" s="266"/>
      <c r="GIF154" s="266"/>
      <c r="GIG154" s="266"/>
      <c r="GIH154" s="266"/>
      <c r="GII154" s="266"/>
      <c r="GIJ154" s="266"/>
      <c r="GIK154" s="266"/>
      <c r="GIL154" s="266"/>
      <c r="GIM154" s="266"/>
      <c r="GIN154" s="266"/>
      <c r="GIO154" s="266"/>
      <c r="GIP154" s="266"/>
      <c r="GIQ154" s="266"/>
      <c r="GIR154" s="266"/>
      <c r="GIS154" s="266"/>
      <c r="GIT154" s="266"/>
      <c r="GIU154" s="266"/>
      <c r="GIV154" s="266"/>
      <c r="GIW154" s="266"/>
      <c r="GIX154" s="266"/>
      <c r="GIY154" s="266"/>
      <c r="GIZ154" s="266"/>
      <c r="GJA154" s="266"/>
      <c r="GJB154" s="266"/>
      <c r="GJC154" s="266"/>
      <c r="GJD154" s="266"/>
      <c r="GJE154" s="266"/>
      <c r="GJF154" s="266"/>
      <c r="GJG154" s="266"/>
      <c r="GJH154" s="266"/>
      <c r="GJI154" s="266"/>
      <c r="GJJ154" s="266"/>
      <c r="GJK154" s="266"/>
      <c r="GJL154" s="266"/>
      <c r="GJM154" s="266"/>
      <c r="GJN154" s="266"/>
      <c r="GJO154" s="266"/>
      <c r="GJP154" s="266"/>
      <c r="GJQ154" s="266"/>
      <c r="GJR154" s="266"/>
      <c r="GJS154" s="266"/>
      <c r="GJT154" s="266"/>
      <c r="GJU154" s="266"/>
      <c r="GJV154" s="266"/>
      <c r="GJW154" s="266"/>
      <c r="GJX154" s="266"/>
      <c r="GJY154" s="266"/>
      <c r="GJZ154" s="266"/>
      <c r="GKA154" s="266"/>
      <c r="GKB154" s="266"/>
      <c r="GKC154" s="266"/>
      <c r="GKD154" s="266"/>
      <c r="GKE154" s="266"/>
      <c r="GKF154" s="266"/>
      <c r="GKG154" s="266"/>
      <c r="GKH154" s="266"/>
      <c r="GKI154" s="266"/>
      <c r="GKJ154" s="266"/>
      <c r="GKK154" s="266"/>
      <c r="GKL154" s="266"/>
      <c r="GKM154" s="266"/>
      <c r="GKN154" s="266"/>
      <c r="GKO154" s="266"/>
      <c r="GKP154" s="266"/>
      <c r="GKQ154" s="266"/>
      <c r="GKR154" s="266"/>
      <c r="GKS154" s="266"/>
      <c r="GKT154" s="266"/>
      <c r="GKU154" s="266"/>
      <c r="GKV154" s="266"/>
      <c r="GKW154" s="266"/>
      <c r="GKX154" s="266"/>
      <c r="GKY154" s="266"/>
      <c r="GKZ154" s="266"/>
      <c r="GLA154" s="266"/>
      <c r="GLB154" s="266"/>
      <c r="GLC154" s="266"/>
      <c r="GLD154" s="266"/>
      <c r="GLE154" s="266"/>
      <c r="GLF154" s="266"/>
      <c r="GLG154" s="266"/>
      <c r="GLH154" s="266"/>
      <c r="GLI154" s="266"/>
      <c r="GLJ154" s="266"/>
      <c r="GLK154" s="266"/>
      <c r="GLL154" s="266"/>
      <c r="GLM154" s="266"/>
      <c r="GLN154" s="266"/>
      <c r="GLO154" s="266"/>
      <c r="GLP154" s="266"/>
      <c r="GLQ154" s="266"/>
      <c r="GLR154" s="266"/>
      <c r="GLS154" s="266"/>
      <c r="GLT154" s="266"/>
      <c r="GLU154" s="266"/>
      <c r="GLV154" s="266"/>
      <c r="GLW154" s="266"/>
      <c r="GLX154" s="266"/>
      <c r="GLY154" s="266"/>
      <c r="GLZ154" s="266"/>
      <c r="GMA154" s="266"/>
      <c r="GMB154" s="266"/>
      <c r="GMC154" s="266"/>
      <c r="GMD154" s="266"/>
      <c r="GME154" s="266"/>
      <c r="GMF154" s="266"/>
      <c r="GMG154" s="266"/>
      <c r="GMH154" s="266"/>
      <c r="GMI154" s="266"/>
      <c r="GMJ154" s="266"/>
      <c r="GMK154" s="266"/>
      <c r="GML154" s="266"/>
      <c r="GMM154" s="266"/>
      <c r="GMN154" s="266"/>
      <c r="GMO154" s="266"/>
      <c r="GMP154" s="266"/>
      <c r="GMQ154" s="266"/>
      <c r="GMR154" s="266"/>
      <c r="GMS154" s="266"/>
      <c r="GMT154" s="266"/>
      <c r="GMU154" s="266"/>
      <c r="GMV154" s="266"/>
      <c r="GMW154" s="266"/>
      <c r="GMX154" s="266"/>
      <c r="GMY154" s="266"/>
      <c r="GMZ154" s="266"/>
      <c r="GNA154" s="266"/>
      <c r="GNB154" s="266"/>
      <c r="GNC154" s="266"/>
      <c r="GND154" s="266"/>
      <c r="GNE154" s="266"/>
      <c r="GNF154" s="266"/>
      <c r="GNG154" s="266"/>
      <c r="GNH154" s="266"/>
      <c r="GNI154" s="266"/>
      <c r="GNJ154" s="266"/>
      <c r="GNK154" s="266"/>
      <c r="GNL154" s="266"/>
      <c r="GNM154" s="266"/>
      <c r="GNN154" s="266"/>
      <c r="GNO154" s="266"/>
      <c r="GNP154" s="266"/>
      <c r="GNQ154" s="266"/>
      <c r="GNR154" s="266"/>
      <c r="GNS154" s="266"/>
      <c r="GNT154" s="266"/>
      <c r="GNU154" s="266"/>
      <c r="GNV154" s="266"/>
      <c r="GNW154" s="266"/>
      <c r="GNX154" s="266"/>
      <c r="GNY154" s="266"/>
      <c r="GNZ154" s="266"/>
      <c r="GOA154" s="266"/>
      <c r="GOB154" s="266"/>
      <c r="GOC154" s="266"/>
      <c r="GOD154" s="266"/>
      <c r="GOE154" s="266"/>
      <c r="GOF154" s="266"/>
      <c r="GOG154" s="266"/>
      <c r="GOH154" s="266"/>
      <c r="GOI154" s="266"/>
      <c r="GOJ154" s="266"/>
      <c r="GOK154" s="266"/>
      <c r="GOL154" s="266"/>
      <c r="GOM154" s="266"/>
      <c r="GON154" s="266"/>
      <c r="GOO154" s="266"/>
      <c r="GOP154" s="266"/>
      <c r="GOQ154" s="266"/>
      <c r="GOR154" s="266"/>
      <c r="GOS154" s="266"/>
      <c r="GOT154" s="266"/>
      <c r="GOU154" s="266"/>
      <c r="GOV154" s="266"/>
      <c r="GOW154" s="266"/>
      <c r="GOX154" s="266"/>
      <c r="GOY154" s="266"/>
      <c r="GOZ154" s="266"/>
      <c r="GPA154" s="266"/>
      <c r="GPB154" s="266"/>
      <c r="GPC154" s="266"/>
      <c r="GPD154" s="266"/>
      <c r="GPE154" s="266"/>
      <c r="GPF154" s="266"/>
      <c r="GPG154" s="266"/>
      <c r="GPH154" s="266"/>
      <c r="GPI154" s="266"/>
      <c r="GPJ154" s="266"/>
      <c r="GPK154" s="266"/>
      <c r="GPL154" s="266"/>
      <c r="GPM154" s="266"/>
      <c r="GPN154" s="266"/>
      <c r="GPO154" s="266"/>
      <c r="GPP154" s="266"/>
      <c r="GPQ154" s="266"/>
      <c r="GPR154" s="266"/>
      <c r="GPS154" s="266"/>
      <c r="GPT154" s="266"/>
      <c r="GPU154" s="266"/>
      <c r="GPV154" s="266"/>
      <c r="GPW154" s="266"/>
      <c r="GPX154" s="266"/>
      <c r="GPY154" s="266"/>
      <c r="GPZ154" s="266"/>
      <c r="GQA154" s="266"/>
      <c r="GQB154" s="266"/>
      <c r="GQC154" s="266"/>
      <c r="GQD154" s="266"/>
      <c r="GQE154" s="266"/>
      <c r="GQF154" s="266"/>
      <c r="GQG154" s="266"/>
      <c r="GQH154" s="266"/>
      <c r="GQI154" s="266"/>
      <c r="GQJ154" s="266"/>
      <c r="GQK154" s="266"/>
      <c r="GQL154" s="266"/>
      <c r="GQM154" s="266"/>
      <c r="GQN154" s="266"/>
      <c r="GQO154" s="266"/>
      <c r="GQP154" s="266"/>
      <c r="GQQ154" s="266"/>
      <c r="GQR154" s="266"/>
      <c r="GQS154" s="266"/>
      <c r="GQT154" s="266"/>
      <c r="GQU154" s="266"/>
      <c r="GQV154" s="266"/>
      <c r="GQW154" s="266"/>
      <c r="GQX154" s="266"/>
      <c r="GQY154" s="266"/>
      <c r="GQZ154" s="266"/>
      <c r="GRA154" s="266"/>
      <c r="GRB154" s="266"/>
      <c r="GRC154" s="266"/>
      <c r="GRD154" s="266"/>
      <c r="GRE154" s="266"/>
      <c r="GRF154" s="266"/>
      <c r="GRG154" s="266"/>
      <c r="GRH154" s="266"/>
      <c r="GRI154" s="266"/>
      <c r="GRJ154" s="266"/>
      <c r="GRK154" s="266"/>
      <c r="GRL154" s="266"/>
      <c r="GRM154" s="266"/>
      <c r="GRN154" s="266"/>
      <c r="GRO154" s="266"/>
      <c r="GRP154" s="266"/>
      <c r="GRQ154" s="266"/>
      <c r="GRR154" s="266"/>
      <c r="GRS154" s="266"/>
      <c r="GRT154" s="266"/>
      <c r="GRU154" s="266"/>
      <c r="GRV154" s="266"/>
      <c r="GRW154" s="266"/>
      <c r="GRX154" s="266"/>
      <c r="GRY154" s="266"/>
      <c r="GRZ154" s="266"/>
      <c r="GSA154" s="266"/>
      <c r="GSB154" s="266"/>
      <c r="GSC154" s="266"/>
      <c r="GSD154" s="266"/>
      <c r="GSE154" s="266"/>
      <c r="GSF154" s="266"/>
      <c r="GSG154" s="266"/>
      <c r="GSH154" s="266"/>
      <c r="GSI154" s="266"/>
      <c r="GSJ154" s="266"/>
      <c r="GSK154" s="266"/>
      <c r="GSL154" s="266"/>
      <c r="GSM154" s="266"/>
      <c r="GSN154" s="266"/>
      <c r="GSO154" s="266"/>
      <c r="GSP154" s="266"/>
      <c r="GSQ154" s="266"/>
      <c r="GSR154" s="266"/>
      <c r="GSS154" s="266"/>
      <c r="GST154" s="266"/>
      <c r="GSU154" s="266"/>
      <c r="GSV154" s="266"/>
      <c r="GSW154" s="266"/>
      <c r="GSX154" s="266"/>
      <c r="GSY154" s="266"/>
      <c r="GSZ154" s="266"/>
      <c r="GTA154" s="266"/>
      <c r="GTB154" s="266"/>
      <c r="GTC154" s="266"/>
      <c r="GTD154" s="266"/>
      <c r="GTE154" s="266"/>
      <c r="GTF154" s="266"/>
      <c r="GTG154" s="266"/>
      <c r="GTH154" s="266"/>
      <c r="GTI154" s="266"/>
      <c r="GTJ154" s="266"/>
      <c r="GTK154" s="266"/>
      <c r="GTL154" s="266"/>
      <c r="GTM154" s="266"/>
      <c r="GTN154" s="266"/>
      <c r="GTO154" s="266"/>
      <c r="GTP154" s="266"/>
      <c r="GTQ154" s="266"/>
      <c r="GTR154" s="266"/>
      <c r="GTS154" s="266"/>
      <c r="GTT154" s="266"/>
      <c r="GTU154" s="266"/>
      <c r="GTV154" s="266"/>
      <c r="GTW154" s="266"/>
      <c r="GTX154" s="266"/>
      <c r="GTY154" s="266"/>
      <c r="GTZ154" s="266"/>
      <c r="GUA154" s="266"/>
      <c r="GUB154" s="266"/>
      <c r="GUC154" s="266"/>
      <c r="GUD154" s="266"/>
      <c r="GUE154" s="266"/>
      <c r="GUF154" s="266"/>
      <c r="GUG154" s="266"/>
      <c r="GUH154" s="266"/>
      <c r="GUI154" s="266"/>
      <c r="GUJ154" s="266"/>
      <c r="GUK154" s="266"/>
      <c r="GUL154" s="266"/>
      <c r="GUM154" s="266"/>
      <c r="GUN154" s="266"/>
      <c r="GUO154" s="266"/>
      <c r="GUP154" s="266"/>
      <c r="GUQ154" s="266"/>
      <c r="GUR154" s="266"/>
      <c r="GUS154" s="266"/>
      <c r="GUT154" s="266"/>
      <c r="GUU154" s="266"/>
      <c r="GUV154" s="266"/>
      <c r="GUW154" s="266"/>
      <c r="GUX154" s="266"/>
      <c r="GUY154" s="266"/>
      <c r="GUZ154" s="266"/>
      <c r="GVA154" s="266"/>
      <c r="GVB154" s="266"/>
      <c r="GVC154" s="266"/>
      <c r="GVD154" s="266"/>
      <c r="GVE154" s="266"/>
      <c r="GVF154" s="266"/>
      <c r="GVG154" s="266"/>
      <c r="GVH154" s="266"/>
      <c r="GVI154" s="266"/>
      <c r="GVJ154" s="266"/>
      <c r="GVK154" s="266"/>
      <c r="GVL154" s="266"/>
      <c r="GVM154" s="266"/>
      <c r="GVN154" s="266"/>
      <c r="GVO154" s="266"/>
      <c r="GVP154" s="266"/>
      <c r="GVQ154" s="266"/>
      <c r="GVR154" s="266"/>
      <c r="GVS154" s="266"/>
      <c r="GVT154" s="266"/>
      <c r="GVU154" s="266"/>
      <c r="GVV154" s="266"/>
      <c r="GVW154" s="266"/>
      <c r="GVX154" s="266"/>
      <c r="GVY154" s="266"/>
      <c r="GVZ154" s="266"/>
      <c r="GWA154" s="266"/>
      <c r="GWB154" s="266"/>
      <c r="GWC154" s="266"/>
      <c r="GWD154" s="266"/>
      <c r="GWE154" s="266"/>
      <c r="GWF154" s="266"/>
      <c r="GWG154" s="266"/>
      <c r="GWH154" s="266"/>
      <c r="GWI154" s="266"/>
      <c r="GWJ154" s="266"/>
      <c r="GWK154" s="266"/>
      <c r="GWL154" s="266"/>
      <c r="GWM154" s="266"/>
      <c r="GWN154" s="266"/>
      <c r="GWO154" s="266"/>
      <c r="GWP154" s="266"/>
      <c r="GWQ154" s="266"/>
      <c r="GWR154" s="266"/>
      <c r="GWS154" s="266"/>
      <c r="GWT154" s="266"/>
      <c r="GWU154" s="266"/>
      <c r="GWV154" s="266"/>
      <c r="GWW154" s="266"/>
      <c r="GWX154" s="266"/>
      <c r="GWY154" s="266"/>
      <c r="GWZ154" s="266"/>
      <c r="GXA154" s="266"/>
      <c r="GXB154" s="266"/>
      <c r="GXC154" s="266"/>
      <c r="GXD154" s="266"/>
      <c r="GXE154" s="266"/>
      <c r="GXF154" s="266"/>
      <c r="GXG154" s="266"/>
      <c r="GXH154" s="266"/>
      <c r="GXI154" s="266"/>
      <c r="GXJ154" s="266"/>
      <c r="GXK154" s="266"/>
      <c r="GXL154" s="266"/>
      <c r="GXM154" s="266"/>
      <c r="GXN154" s="266"/>
      <c r="GXO154" s="266"/>
      <c r="GXP154" s="266"/>
      <c r="GXQ154" s="266"/>
      <c r="GXR154" s="266"/>
      <c r="GXS154" s="266"/>
      <c r="GXT154" s="266"/>
      <c r="GXU154" s="266"/>
      <c r="GXV154" s="266"/>
      <c r="GXW154" s="266"/>
      <c r="GXX154" s="266"/>
      <c r="GXY154" s="266"/>
      <c r="GXZ154" s="266"/>
      <c r="GYA154" s="266"/>
      <c r="GYB154" s="266"/>
      <c r="GYC154" s="266"/>
      <c r="GYD154" s="266"/>
      <c r="GYE154" s="266"/>
      <c r="GYF154" s="266"/>
      <c r="GYG154" s="266"/>
      <c r="GYH154" s="266"/>
      <c r="GYI154" s="266"/>
      <c r="GYJ154" s="266"/>
      <c r="GYK154" s="266"/>
      <c r="GYL154" s="266"/>
      <c r="GYM154" s="266"/>
      <c r="GYN154" s="266"/>
      <c r="GYO154" s="266"/>
      <c r="GYP154" s="266"/>
      <c r="GYQ154" s="266"/>
      <c r="GYR154" s="266"/>
      <c r="GYS154" s="266"/>
      <c r="GYT154" s="266"/>
      <c r="GYU154" s="266"/>
      <c r="GYV154" s="266"/>
      <c r="GYW154" s="266"/>
      <c r="GYX154" s="266"/>
      <c r="GYY154" s="266"/>
      <c r="GYZ154" s="266"/>
      <c r="GZA154" s="266"/>
      <c r="GZB154" s="266"/>
      <c r="GZC154" s="266"/>
      <c r="GZD154" s="266"/>
      <c r="GZE154" s="266"/>
      <c r="GZF154" s="266"/>
      <c r="GZG154" s="266"/>
      <c r="GZH154" s="266"/>
      <c r="GZI154" s="266"/>
      <c r="GZJ154" s="266"/>
      <c r="GZK154" s="266"/>
      <c r="GZL154" s="266"/>
      <c r="GZM154" s="266"/>
      <c r="GZN154" s="266"/>
      <c r="GZO154" s="266"/>
      <c r="GZP154" s="266"/>
      <c r="GZQ154" s="266"/>
      <c r="GZR154" s="266"/>
      <c r="GZS154" s="266"/>
      <c r="GZT154" s="266"/>
      <c r="GZU154" s="266"/>
      <c r="GZV154" s="266"/>
      <c r="GZW154" s="266"/>
      <c r="GZX154" s="266"/>
      <c r="GZY154" s="266"/>
      <c r="GZZ154" s="266"/>
      <c r="HAA154" s="266"/>
      <c r="HAB154" s="266"/>
      <c r="HAC154" s="266"/>
      <c r="HAD154" s="266"/>
      <c r="HAE154" s="266"/>
      <c r="HAF154" s="266"/>
      <c r="HAG154" s="266"/>
      <c r="HAH154" s="266"/>
      <c r="HAI154" s="266"/>
      <c r="HAJ154" s="266"/>
      <c r="HAK154" s="266"/>
      <c r="HAL154" s="266"/>
      <c r="HAM154" s="266"/>
      <c r="HAN154" s="266"/>
      <c r="HAO154" s="266"/>
      <c r="HAP154" s="266"/>
      <c r="HAQ154" s="266"/>
      <c r="HAR154" s="266"/>
      <c r="HAS154" s="266"/>
      <c r="HAT154" s="266"/>
      <c r="HAU154" s="266"/>
      <c r="HAV154" s="266"/>
      <c r="HAW154" s="266"/>
      <c r="HAX154" s="266"/>
      <c r="HAY154" s="266"/>
      <c r="HAZ154" s="266"/>
      <c r="HBA154" s="266"/>
      <c r="HBB154" s="266"/>
      <c r="HBC154" s="266"/>
      <c r="HBD154" s="266"/>
      <c r="HBE154" s="266"/>
      <c r="HBF154" s="266"/>
      <c r="HBG154" s="266"/>
      <c r="HBH154" s="266"/>
      <c r="HBI154" s="266"/>
      <c r="HBJ154" s="266"/>
      <c r="HBK154" s="266"/>
      <c r="HBL154" s="266"/>
      <c r="HBM154" s="266"/>
      <c r="HBN154" s="266"/>
      <c r="HBO154" s="266"/>
      <c r="HBP154" s="266"/>
      <c r="HBQ154" s="266"/>
      <c r="HBR154" s="266"/>
      <c r="HBS154" s="266"/>
      <c r="HBT154" s="266"/>
      <c r="HBU154" s="266"/>
      <c r="HBV154" s="266"/>
      <c r="HBW154" s="266"/>
      <c r="HBX154" s="266"/>
      <c r="HBY154" s="266"/>
      <c r="HBZ154" s="266"/>
      <c r="HCA154" s="266"/>
      <c r="HCB154" s="266"/>
      <c r="HCC154" s="266"/>
      <c r="HCD154" s="266"/>
      <c r="HCE154" s="266"/>
      <c r="HCF154" s="266"/>
      <c r="HCG154" s="266"/>
      <c r="HCH154" s="266"/>
      <c r="HCI154" s="266"/>
      <c r="HCJ154" s="266"/>
      <c r="HCK154" s="266"/>
      <c r="HCL154" s="266"/>
      <c r="HCM154" s="266"/>
      <c r="HCN154" s="266"/>
      <c r="HCO154" s="266"/>
      <c r="HCP154" s="266"/>
      <c r="HCQ154" s="266"/>
      <c r="HCR154" s="266"/>
      <c r="HCS154" s="266"/>
      <c r="HCT154" s="266"/>
      <c r="HCU154" s="266"/>
      <c r="HCV154" s="266"/>
      <c r="HCW154" s="266"/>
      <c r="HCX154" s="266"/>
      <c r="HCY154" s="266"/>
      <c r="HCZ154" s="266"/>
      <c r="HDA154" s="266"/>
      <c r="HDB154" s="266"/>
      <c r="HDC154" s="266"/>
      <c r="HDD154" s="266"/>
      <c r="HDE154" s="266"/>
      <c r="HDF154" s="266"/>
      <c r="HDG154" s="266"/>
      <c r="HDH154" s="266"/>
      <c r="HDI154" s="266"/>
      <c r="HDJ154" s="266"/>
      <c r="HDK154" s="266"/>
      <c r="HDL154" s="266"/>
      <c r="HDM154" s="266"/>
      <c r="HDN154" s="266"/>
      <c r="HDO154" s="266"/>
      <c r="HDP154" s="266"/>
      <c r="HDQ154" s="266"/>
      <c r="HDR154" s="266"/>
      <c r="HDS154" s="266"/>
      <c r="HDT154" s="266"/>
      <c r="HDU154" s="266"/>
      <c r="HDV154" s="266"/>
      <c r="HDW154" s="266"/>
      <c r="HDX154" s="266"/>
      <c r="HDY154" s="266"/>
      <c r="HDZ154" s="266"/>
      <c r="HEA154" s="266"/>
      <c r="HEB154" s="266"/>
      <c r="HEC154" s="266"/>
      <c r="HED154" s="266"/>
      <c r="HEE154" s="266"/>
      <c r="HEF154" s="266"/>
      <c r="HEG154" s="266"/>
      <c r="HEH154" s="266"/>
      <c r="HEI154" s="266"/>
      <c r="HEJ154" s="266"/>
      <c r="HEK154" s="266"/>
      <c r="HEL154" s="266"/>
      <c r="HEM154" s="266"/>
      <c r="HEN154" s="266"/>
      <c r="HEO154" s="266"/>
      <c r="HEP154" s="266"/>
      <c r="HEQ154" s="266"/>
      <c r="HER154" s="266"/>
      <c r="HES154" s="266"/>
      <c r="HET154" s="266"/>
      <c r="HEU154" s="266"/>
      <c r="HEV154" s="266"/>
      <c r="HEW154" s="266"/>
      <c r="HEX154" s="266"/>
      <c r="HEY154" s="266"/>
      <c r="HEZ154" s="266"/>
      <c r="HFA154" s="266"/>
      <c r="HFB154" s="266"/>
      <c r="HFC154" s="266"/>
      <c r="HFD154" s="266"/>
      <c r="HFE154" s="266"/>
      <c r="HFF154" s="266"/>
      <c r="HFG154" s="266"/>
      <c r="HFH154" s="266"/>
      <c r="HFI154" s="266"/>
      <c r="HFJ154" s="266"/>
      <c r="HFK154" s="266"/>
      <c r="HFL154" s="266"/>
      <c r="HFM154" s="266"/>
      <c r="HFN154" s="266"/>
      <c r="HFO154" s="266"/>
      <c r="HFP154" s="266"/>
      <c r="HFQ154" s="266"/>
      <c r="HFR154" s="266"/>
      <c r="HFS154" s="266"/>
      <c r="HFT154" s="266"/>
      <c r="HFU154" s="266"/>
      <c r="HFV154" s="266"/>
      <c r="HFW154" s="266"/>
      <c r="HFX154" s="266"/>
      <c r="HFY154" s="266"/>
      <c r="HFZ154" s="266"/>
      <c r="HGA154" s="266"/>
      <c r="HGB154" s="266"/>
      <c r="HGC154" s="266"/>
      <c r="HGD154" s="266"/>
      <c r="HGE154" s="266"/>
      <c r="HGF154" s="266"/>
      <c r="HGG154" s="266"/>
      <c r="HGH154" s="266"/>
      <c r="HGI154" s="266"/>
      <c r="HGJ154" s="266"/>
      <c r="HGK154" s="266"/>
      <c r="HGL154" s="266"/>
      <c r="HGM154" s="266"/>
      <c r="HGN154" s="266"/>
      <c r="HGO154" s="266"/>
      <c r="HGP154" s="266"/>
      <c r="HGQ154" s="266"/>
      <c r="HGR154" s="266"/>
      <c r="HGS154" s="266"/>
      <c r="HGT154" s="266"/>
      <c r="HGU154" s="266"/>
      <c r="HGV154" s="266"/>
      <c r="HGW154" s="266"/>
      <c r="HGX154" s="266"/>
      <c r="HGY154" s="266"/>
      <c r="HGZ154" s="266"/>
      <c r="HHA154" s="266"/>
      <c r="HHB154" s="266"/>
      <c r="HHC154" s="266"/>
      <c r="HHD154" s="266"/>
      <c r="HHE154" s="266"/>
      <c r="HHF154" s="266"/>
      <c r="HHG154" s="266"/>
      <c r="HHH154" s="266"/>
      <c r="HHI154" s="266"/>
      <c r="HHJ154" s="266"/>
      <c r="HHK154" s="266"/>
      <c r="HHL154" s="266"/>
      <c r="HHM154" s="266"/>
      <c r="HHN154" s="266"/>
      <c r="HHO154" s="266"/>
      <c r="HHP154" s="266"/>
      <c r="HHQ154" s="266"/>
      <c r="HHR154" s="266"/>
      <c r="HHS154" s="266"/>
      <c r="HHT154" s="266"/>
      <c r="HHU154" s="266"/>
      <c r="HHV154" s="266"/>
      <c r="HHW154" s="266"/>
      <c r="HHX154" s="266"/>
      <c r="HHY154" s="266"/>
      <c r="HHZ154" s="266"/>
      <c r="HIA154" s="266"/>
      <c r="HIB154" s="266"/>
      <c r="HIC154" s="266"/>
      <c r="HID154" s="266"/>
      <c r="HIE154" s="266"/>
      <c r="HIF154" s="266"/>
      <c r="HIG154" s="266"/>
      <c r="HIH154" s="266"/>
      <c r="HII154" s="266"/>
      <c r="HIJ154" s="266"/>
      <c r="HIK154" s="266"/>
      <c r="HIL154" s="266"/>
      <c r="HIM154" s="266"/>
      <c r="HIN154" s="266"/>
      <c r="HIO154" s="266"/>
      <c r="HIP154" s="266"/>
      <c r="HIQ154" s="266"/>
      <c r="HIR154" s="266"/>
      <c r="HIS154" s="266"/>
      <c r="HIT154" s="266"/>
      <c r="HIU154" s="266"/>
      <c r="HIV154" s="266"/>
      <c r="HIW154" s="266"/>
      <c r="HIX154" s="266"/>
      <c r="HIY154" s="266"/>
      <c r="HIZ154" s="266"/>
      <c r="HJA154" s="266"/>
      <c r="HJB154" s="266"/>
      <c r="HJC154" s="266"/>
      <c r="HJD154" s="266"/>
      <c r="HJE154" s="266"/>
      <c r="HJF154" s="266"/>
      <c r="HJG154" s="266"/>
      <c r="HJH154" s="266"/>
      <c r="HJI154" s="266"/>
      <c r="HJJ154" s="266"/>
      <c r="HJK154" s="266"/>
      <c r="HJL154" s="266"/>
      <c r="HJM154" s="266"/>
      <c r="HJN154" s="266"/>
      <c r="HJO154" s="266"/>
      <c r="HJP154" s="266"/>
      <c r="HJQ154" s="266"/>
      <c r="HJR154" s="266"/>
      <c r="HJS154" s="266"/>
      <c r="HJT154" s="266"/>
      <c r="HJU154" s="266"/>
      <c r="HJV154" s="266"/>
      <c r="HJW154" s="266"/>
      <c r="HJX154" s="266"/>
      <c r="HJY154" s="266"/>
      <c r="HJZ154" s="266"/>
      <c r="HKA154" s="266"/>
      <c r="HKB154" s="266"/>
      <c r="HKC154" s="266"/>
      <c r="HKD154" s="266"/>
      <c r="HKE154" s="266"/>
      <c r="HKF154" s="266"/>
      <c r="HKG154" s="266"/>
      <c r="HKH154" s="266"/>
      <c r="HKI154" s="266"/>
      <c r="HKJ154" s="266"/>
      <c r="HKK154" s="266"/>
      <c r="HKL154" s="266"/>
      <c r="HKM154" s="266"/>
      <c r="HKN154" s="266"/>
      <c r="HKO154" s="266"/>
      <c r="HKP154" s="266"/>
      <c r="HKQ154" s="266"/>
      <c r="HKR154" s="266"/>
      <c r="HKS154" s="266"/>
      <c r="HKT154" s="266"/>
      <c r="HKU154" s="266"/>
      <c r="HKV154" s="266"/>
      <c r="HKW154" s="266"/>
      <c r="HKX154" s="266"/>
      <c r="HKY154" s="266"/>
      <c r="HKZ154" s="266"/>
      <c r="HLA154" s="266"/>
      <c r="HLB154" s="266"/>
      <c r="HLC154" s="266"/>
      <c r="HLD154" s="266"/>
      <c r="HLE154" s="266"/>
      <c r="HLF154" s="266"/>
      <c r="HLG154" s="266"/>
      <c r="HLH154" s="266"/>
      <c r="HLI154" s="266"/>
      <c r="HLJ154" s="266"/>
      <c r="HLK154" s="266"/>
      <c r="HLL154" s="266"/>
      <c r="HLM154" s="266"/>
      <c r="HLN154" s="266"/>
      <c r="HLO154" s="266"/>
      <c r="HLP154" s="266"/>
      <c r="HLQ154" s="266"/>
      <c r="HLR154" s="266"/>
      <c r="HLS154" s="266"/>
      <c r="HLT154" s="266"/>
      <c r="HLU154" s="266"/>
      <c r="HLV154" s="266"/>
      <c r="HLW154" s="266"/>
      <c r="HLX154" s="266"/>
      <c r="HLY154" s="266"/>
      <c r="HLZ154" s="266"/>
      <c r="HMA154" s="266"/>
      <c r="HMB154" s="266"/>
      <c r="HMC154" s="266"/>
      <c r="HMD154" s="266"/>
      <c r="HME154" s="266"/>
      <c r="HMF154" s="266"/>
      <c r="HMG154" s="266"/>
      <c r="HMH154" s="266"/>
      <c r="HMI154" s="266"/>
      <c r="HMJ154" s="266"/>
      <c r="HMK154" s="266"/>
      <c r="HML154" s="266"/>
      <c r="HMM154" s="266"/>
      <c r="HMN154" s="266"/>
      <c r="HMO154" s="266"/>
      <c r="HMP154" s="266"/>
      <c r="HMQ154" s="266"/>
      <c r="HMR154" s="266"/>
      <c r="HMS154" s="266"/>
      <c r="HMT154" s="266"/>
      <c r="HMU154" s="266"/>
      <c r="HMV154" s="266"/>
      <c r="HMW154" s="266"/>
      <c r="HMX154" s="266"/>
      <c r="HMY154" s="266"/>
      <c r="HMZ154" s="266"/>
      <c r="HNA154" s="266"/>
      <c r="HNB154" s="266"/>
      <c r="HNC154" s="266"/>
      <c r="HND154" s="266"/>
      <c r="HNE154" s="266"/>
      <c r="HNF154" s="266"/>
      <c r="HNG154" s="266"/>
      <c r="HNH154" s="266"/>
      <c r="HNI154" s="266"/>
      <c r="HNJ154" s="266"/>
      <c r="HNK154" s="266"/>
      <c r="HNL154" s="266"/>
      <c r="HNM154" s="266"/>
      <c r="HNN154" s="266"/>
      <c r="HNO154" s="266"/>
      <c r="HNP154" s="266"/>
      <c r="HNQ154" s="266"/>
      <c r="HNR154" s="266"/>
      <c r="HNS154" s="266"/>
      <c r="HNT154" s="266"/>
      <c r="HNU154" s="266"/>
      <c r="HNV154" s="266"/>
      <c r="HNW154" s="266"/>
      <c r="HNX154" s="266"/>
      <c r="HNY154" s="266"/>
      <c r="HNZ154" s="266"/>
      <c r="HOA154" s="266"/>
      <c r="HOB154" s="266"/>
      <c r="HOC154" s="266"/>
      <c r="HOD154" s="266"/>
      <c r="HOE154" s="266"/>
      <c r="HOF154" s="266"/>
      <c r="HOG154" s="266"/>
      <c r="HOH154" s="266"/>
      <c r="HOI154" s="266"/>
      <c r="HOJ154" s="266"/>
      <c r="HOK154" s="266"/>
      <c r="HOL154" s="266"/>
      <c r="HOM154" s="266"/>
      <c r="HON154" s="266"/>
      <c r="HOO154" s="266"/>
      <c r="HOP154" s="266"/>
      <c r="HOQ154" s="266"/>
      <c r="HOR154" s="266"/>
      <c r="HOS154" s="266"/>
      <c r="HOT154" s="266"/>
      <c r="HOU154" s="266"/>
      <c r="HOV154" s="266"/>
      <c r="HOW154" s="266"/>
      <c r="HOX154" s="266"/>
      <c r="HOY154" s="266"/>
      <c r="HOZ154" s="266"/>
      <c r="HPA154" s="266"/>
      <c r="HPB154" s="266"/>
      <c r="HPC154" s="266"/>
      <c r="HPD154" s="266"/>
      <c r="HPE154" s="266"/>
      <c r="HPF154" s="266"/>
      <c r="HPG154" s="266"/>
      <c r="HPH154" s="266"/>
      <c r="HPI154" s="266"/>
      <c r="HPJ154" s="266"/>
      <c r="HPK154" s="266"/>
      <c r="HPL154" s="266"/>
      <c r="HPM154" s="266"/>
      <c r="HPN154" s="266"/>
      <c r="HPO154" s="266"/>
      <c r="HPP154" s="266"/>
      <c r="HPQ154" s="266"/>
      <c r="HPR154" s="266"/>
      <c r="HPS154" s="266"/>
      <c r="HPT154" s="266"/>
      <c r="HPU154" s="266"/>
      <c r="HPV154" s="266"/>
      <c r="HPW154" s="266"/>
      <c r="HPX154" s="266"/>
      <c r="HPY154" s="266"/>
      <c r="HPZ154" s="266"/>
      <c r="HQA154" s="266"/>
      <c r="HQB154" s="266"/>
      <c r="HQC154" s="266"/>
      <c r="HQD154" s="266"/>
      <c r="HQE154" s="266"/>
      <c r="HQF154" s="266"/>
      <c r="HQG154" s="266"/>
      <c r="HQH154" s="266"/>
      <c r="HQI154" s="266"/>
      <c r="HQJ154" s="266"/>
      <c r="HQK154" s="266"/>
      <c r="HQL154" s="266"/>
      <c r="HQM154" s="266"/>
      <c r="HQN154" s="266"/>
      <c r="HQO154" s="266"/>
      <c r="HQP154" s="266"/>
      <c r="HQQ154" s="266"/>
      <c r="HQR154" s="266"/>
      <c r="HQS154" s="266"/>
      <c r="HQT154" s="266"/>
      <c r="HQU154" s="266"/>
      <c r="HQV154" s="266"/>
      <c r="HQW154" s="266"/>
      <c r="HQX154" s="266"/>
      <c r="HQY154" s="266"/>
      <c r="HQZ154" s="266"/>
      <c r="HRA154" s="266"/>
      <c r="HRB154" s="266"/>
      <c r="HRC154" s="266"/>
      <c r="HRD154" s="266"/>
      <c r="HRE154" s="266"/>
      <c r="HRF154" s="266"/>
      <c r="HRG154" s="266"/>
      <c r="HRH154" s="266"/>
      <c r="HRI154" s="266"/>
      <c r="HRJ154" s="266"/>
      <c r="HRK154" s="266"/>
      <c r="HRL154" s="266"/>
      <c r="HRM154" s="266"/>
      <c r="HRN154" s="266"/>
      <c r="HRO154" s="266"/>
      <c r="HRP154" s="266"/>
      <c r="HRQ154" s="266"/>
      <c r="HRR154" s="266"/>
      <c r="HRS154" s="266"/>
      <c r="HRT154" s="266"/>
      <c r="HRU154" s="266"/>
      <c r="HRV154" s="266"/>
      <c r="HRW154" s="266"/>
      <c r="HRX154" s="266"/>
      <c r="HRY154" s="266"/>
      <c r="HRZ154" s="266"/>
      <c r="HSA154" s="266"/>
      <c r="HSB154" s="266"/>
      <c r="HSC154" s="266"/>
      <c r="HSD154" s="266"/>
      <c r="HSE154" s="266"/>
      <c r="HSF154" s="266"/>
      <c r="HSG154" s="266"/>
      <c r="HSH154" s="266"/>
      <c r="HSI154" s="266"/>
      <c r="HSJ154" s="266"/>
      <c r="HSK154" s="266"/>
      <c r="HSL154" s="266"/>
      <c r="HSM154" s="266"/>
      <c r="HSN154" s="266"/>
      <c r="HSO154" s="266"/>
      <c r="HSP154" s="266"/>
      <c r="HSQ154" s="266"/>
      <c r="HSR154" s="266"/>
      <c r="HSS154" s="266"/>
      <c r="HST154" s="266"/>
      <c r="HSU154" s="266"/>
      <c r="HSV154" s="266"/>
      <c r="HSW154" s="266"/>
      <c r="HSX154" s="266"/>
      <c r="HSY154" s="266"/>
      <c r="HSZ154" s="266"/>
      <c r="HTA154" s="266"/>
      <c r="HTB154" s="266"/>
      <c r="HTC154" s="266"/>
      <c r="HTD154" s="266"/>
      <c r="HTE154" s="266"/>
      <c r="HTF154" s="266"/>
      <c r="HTG154" s="266"/>
      <c r="HTH154" s="266"/>
      <c r="HTI154" s="266"/>
      <c r="HTJ154" s="266"/>
      <c r="HTK154" s="266"/>
      <c r="HTL154" s="266"/>
      <c r="HTM154" s="266"/>
      <c r="HTN154" s="266"/>
      <c r="HTO154" s="266"/>
      <c r="HTP154" s="266"/>
      <c r="HTQ154" s="266"/>
      <c r="HTR154" s="266"/>
      <c r="HTS154" s="266"/>
      <c r="HTT154" s="266"/>
      <c r="HTU154" s="266"/>
      <c r="HTV154" s="266"/>
      <c r="HTW154" s="266"/>
      <c r="HTX154" s="266"/>
      <c r="HTY154" s="266"/>
      <c r="HTZ154" s="266"/>
      <c r="HUA154" s="266"/>
      <c r="HUB154" s="266"/>
      <c r="HUC154" s="266"/>
      <c r="HUD154" s="266"/>
      <c r="HUE154" s="266"/>
      <c r="HUF154" s="266"/>
      <c r="HUG154" s="266"/>
      <c r="HUH154" s="266"/>
      <c r="HUI154" s="266"/>
      <c r="HUJ154" s="266"/>
      <c r="HUK154" s="266"/>
      <c r="HUL154" s="266"/>
      <c r="HUM154" s="266"/>
      <c r="HUN154" s="266"/>
      <c r="HUO154" s="266"/>
      <c r="HUP154" s="266"/>
      <c r="HUQ154" s="266"/>
      <c r="HUR154" s="266"/>
      <c r="HUS154" s="266"/>
      <c r="HUT154" s="266"/>
      <c r="HUU154" s="266"/>
      <c r="HUV154" s="266"/>
      <c r="HUW154" s="266"/>
      <c r="HUX154" s="266"/>
      <c r="HUY154" s="266"/>
      <c r="HUZ154" s="266"/>
      <c r="HVA154" s="266"/>
      <c r="HVB154" s="266"/>
      <c r="HVC154" s="266"/>
      <c r="HVD154" s="266"/>
      <c r="HVE154" s="266"/>
      <c r="HVF154" s="266"/>
      <c r="HVG154" s="266"/>
      <c r="HVH154" s="266"/>
      <c r="HVI154" s="266"/>
      <c r="HVJ154" s="266"/>
      <c r="HVK154" s="266"/>
      <c r="HVL154" s="266"/>
      <c r="HVM154" s="266"/>
      <c r="HVN154" s="266"/>
      <c r="HVO154" s="266"/>
      <c r="HVP154" s="266"/>
      <c r="HVQ154" s="266"/>
      <c r="HVR154" s="266"/>
      <c r="HVS154" s="266"/>
      <c r="HVT154" s="266"/>
      <c r="HVU154" s="266"/>
      <c r="HVV154" s="266"/>
      <c r="HVW154" s="266"/>
      <c r="HVX154" s="266"/>
      <c r="HVY154" s="266"/>
      <c r="HVZ154" s="266"/>
      <c r="HWA154" s="266"/>
      <c r="HWB154" s="266"/>
      <c r="HWC154" s="266"/>
      <c r="HWD154" s="266"/>
      <c r="HWE154" s="266"/>
      <c r="HWF154" s="266"/>
      <c r="HWG154" s="266"/>
      <c r="HWH154" s="266"/>
      <c r="HWI154" s="266"/>
      <c r="HWJ154" s="266"/>
      <c r="HWK154" s="266"/>
      <c r="HWL154" s="266"/>
      <c r="HWM154" s="266"/>
      <c r="HWN154" s="266"/>
      <c r="HWO154" s="266"/>
      <c r="HWP154" s="266"/>
      <c r="HWQ154" s="266"/>
      <c r="HWR154" s="266"/>
      <c r="HWS154" s="266"/>
      <c r="HWT154" s="266"/>
      <c r="HWU154" s="266"/>
      <c r="HWV154" s="266"/>
      <c r="HWW154" s="266"/>
      <c r="HWX154" s="266"/>
      <c r="HWY154" s="266"/>
      <c r="HWZ154" s="266"/>
      <c r="HXA154" s="266"/>
      <c r="HXB154" s="266"/>
      <c r="HXC154" s="266"/>
      <c r="HXD154" s="266"/>
      <c r="HXE154" s="266"/>
      <c r="HXF154" s="266"/>
      <c r="HXG154" s="266"/>
      <c r="HXH154" s="266"/>
      <c r="HXI154" s="266"/>
      <c r="HXJ154" s="266"/>
      <c r="HXK154" s="266"/>
      <c r="HXL154" s="266"/>
      <c r="HXM154" s="266"/>
      <c r="HXN154" s="266"/>
      <c r="HXO154" s="266"/>
      <c r="HXP154" s="266"/>
      <c r="HXQ154" s="266"/>
      <c r="HXR154" s="266"/>
      <c r="HXS154" s="266"/>
      <c r="HXT154" s="266"/>
      <c r="HXU154" s="266"/>
      <c r="HXV154" s="266"/>
      <c r="HXW154" s="266"/>
      <c r="HXX154" s="266"/>
      <c r="HXY154" s="266"/>
      <c r="HXZ154" s="266"/>
      <c r="HYA154" s="266"/>
      <c r="HYB154" s="266"/>
      <c r="HYC154" s="266"/>
      <c r="HYD154" s="266"/>
      <c r="HYE154" s="266"/>
      <c r="HYF154" s="266"/>
      <c r="HYG154" s="266"/>
      <c r="HYH154" s="266"/>
      <c r="HYI154" s="266"/>
      <c r="HYJ154" s="266"/>
      <c r="HYK154" s="266"/>
      <c r="HYL154" s="266"/>
      <c r="HYM154" s="266"/>
      <c r="HYN154" s="266"/>
      <c r="HYO154" s="266"/>
      <c r="HYP154" s="266"/>
      <c r="HYQ154" s="266"/>
      <c r="HYR154" s="266"/>
      <c r="HYS154" s="266"/>
      <c r="HYT154" s="266"/>
      <c r="HYU154" s="266"/>
      <c r="HYV154" s="266"/>
      <c r="HYW154" s="266"/>
      <c r="HYX154" s="266"/>
      <c r="HYY154" s="266"/>
      <c r="HYZ154" s="266"/>
      <c r="HZA154" s="266"/>
      <c r="HZB154" s="266"/>
      <c r="HZC154" s="266"/>
      <c r="HZD154" s="266"/>
      <c r="HZE154" s="266"/>
      <c r="HZF154" s="266"/>
      <c r="HZG154" s="266"/>
      <c r="HZH154" s="266"/>
      <c r="HZI154" s="266"/>
      <c r="HZJ154" s="266"/>
      <c r="HZK154" s="266"/>
      <c r="HZL154" s="266"/>
      <c r="HZM154" s="266"/>
      <c r="HZN154" s="266"/>
      <c r="HZO154" s="266"/>
      <c r="HZP154" s="266"/>
      <c r="HZQ154" s="266"/>
      <c r="HZR154" s="266"/>
      <c r="HZS154" s="266"/>
      <c r="HZT154" s="266"/>
      <c r="HZU154" s="266"/>
      <c r="HZV154" s="266"/>
      <c r="HZW154" s="266"/>
      <c r="HZX154" s="266"/>
      <c r="HZY154" s="266"/>
      <c r="HZZ154" s="266"/>
      <c r="IAA154" s="266"/>
      <c r="IAB154" s="266"/>
      <c r="IAC154" s="266"/>
      <c r="IAD154" s="266"/>
      <c r="IAE154" s="266"/>
      <c r="IAF154" s="266"/>
      <c r="IAG154" s="266"/>
      <c r="IAH154" s="266"/>
      <c r="IAI154" s="266"/>
      <c r="IAJ154" s="266"/>
      <c r="IAK154" s="266"/>
      <c r="IAL154" s="266"/>
      <c r="IAM154" s="266"/>
      <c r="IAN154" s="266"/>
      <c r="IAO154" s="266"/>
      <c r="IAP154" s="266"/>
      <c r="IAQ154" s="266"/>
      <c r="IAR154" s="266"/>
      <c r="IAS154" s="266"/>
      <c r="IAT154" s="266"/>
      <c r="IAU154" s="266"/>
      <c r="IAV154" s="266"/>
      <c r="IAW154" s="266"/>
      <c r="IAX154" s="266"/>
      <c r="IAY154" s="266"/>
      <c r="IAZ154" s="266"/>
      <c r="IBA154" s="266"/>
      <c r="IBB154" s="266"/>
      <c r="IBC154" s="266"/>
      <c r="IBD154" s="266"/>
      <c r="IBE154" s="266"/>
      <c r="IBF154" s="266"/>
      <c r="IBG154" s="266"/>
      <c r="IBH154" s="266"/>
      <c r="IBI154" s="266"/>
      <c r="IBJ154" s="266"/>
      <c r="IBK154" s="266"/>
      <c r="IBL154" s="266"/>
      <c r="IBM154" s="266"/>
      <c r="IBN154" s="266"/>
      <c r="IBO154" s="266"/>
      <c r="IBP154" s="266"/>
      <c r="IBQ154" s="266"/>
      <c r="IBR154" s="266"/>
      <c r="IBS154" s="266"/>
      <c r="IBT154" s="266"/>
      <c r="IBU154" s="266"/>
      <c r="IBV154" s="266"/>
      <c r="IBW154" s="266"/>
      <c r="IBX154" s="266"/>
      <c r="IBY154" s="266"/>
      <c r="IBZ154" s="266"/>
      <c r="ICA154" s="266"/>
      <c r="ICB154" s="266"/>
      <c r="ICC154" s="266"/>
      <c r="ICD154" s="266"/>
      <c r="ICE154" s="266"/>
      <c r="ICF154" s="266"/>
      <c r="ICG154" s="266"/>
      <c r="ICH154" s="266"/>
      <c r="ICI154" s="266"/>
      <c r="ICJ154" s="266"/>
      <c r="ICK154" s="266"/>
      <c r="ICL154" s="266"/>
      <c r="ICM154" s="266"/>
      <c r="ICN154" s="266"/>
      <c r="ICO154" s="266"/>
      <c r="ICP154" s="266"/>
      <c r="ICQ154" s="266"/>
      <c r="ICR154" s="266"/>
      <c r="ICS154" s="266"/>
      <c r="ICT154" s="266"/>
      <c r="ICU154" s="266"/>
      <c r="ICV154" s="266"/>
      <c r="ICW154" s="266"/>
      <c r="ICX154" s="266"/>
      <c r="ICY154" s="266"/>
      <c r="ICZ154" s="266"/>
      <c r="IDA154" s="266"/>
      <c r="IDB154" s="266"/>
      <c r="IDC154" s="266"/>
      <c r="IDD154" s="266"/>
      <c r="IDE154" s="266"/>
      <c r="IDF154" s="266"/>
      <c r="IDG154" s="266"/>
      <c r="IDH154" s="266"/>
      <c r="IDI154" s="266"/>
      <c r="IDJ154" s="266"/>
      <c r="IDK154" s="266"/>
      <c r="IDL154" s="266"/>
      <c r="IDM154" s="266"/>
      <c r="IDN154" s="266"/>
      <c r="IDO154" s="266"/>
      <c r="IDP154" s="266"/>
      <c r="IDQ154" s="266"/>
      <c r="IDR154" s="266"/>
      <c r="IDS154" s="266"/>
      <c r="IDT154" s="266"/>
      <c r="IDU154" s="266"/>
      <c r="IDV154" s="266"/>
      <c r="IDW154" s="266"/>
      <c r="IDX154" s="266"/>
      <c r="IDY154" s="266"/>
      <c r="IDZ154" s="266"/>
      <c r="IEA154" s="266"/>
      <c r="IEB154" s="266"/>
      <c r="IEC154" s="266"/>
      <c r="IED154" s="266"/>
      <c r="IEE154" s="266"/>
      <c r="IEF154" s="266"/>
      <c r="IEG154" s="266"/>
      <c r="IEH154" s="266"/>
      <c r="IEI154" s="266"/>
      <c r="IEJ154" s="266"/>
      <c r="IEK154" s="266"/>
      <c r="IEL154" s="266"/>
      <c r="IEM154" s="266"/>
      <c r="IEN154" s="266"/>
      <c r="IEO154" s="266"/>
      <c r="IEP154" s="266"/>
      <c r="IEQ154" s="266"/>
      <c r="IER154" s="266"/>
      <c r="IES154" s="266"/>
      <c r="IET154" s="266"/>
      <c r="IEU154" s="266"/>
      <c r="IEV154" s="266"/>
      <c r="IEW154" s="266"/>
      <c r="IEX154" s="266"/>
      <c r="IEY154" s="266"/>
      <c r="IEZ154" s="266"/>
      <c r="IFA154" s="266"/>
      <c r="IFB154" s="266"/>
      <c r="IFC154" s="266"/>
      <c r="IFD154" s="266"/>
      <c r="IFE154" s="266"/>
      <c r="IFF154" s="266"/>
      <c r="IFG154" s="266"/>
      <c r="IFH154" s="266"/>
      <c r="IFI154" s="266"/>
      <c r="IFJ154" s="266"/>
      <c r="IFK154" s="266"/>
      <c r="IFL154" s="266"/>
      <c r="IFM154" s="266"/>
      <c r="IFN154" s="266"/>
      <c r="IFO154" s="266"/>
      <c r="IFP154" s="266"/>
      <c r="IFQ154" s="266"/>
      <c r="IFR154" s="266"/>
      <c r="IFS154" s="266"/>
      <c r="IFT154" s="266"/>
      <c r="IFU154" s="266"/>
      <c r="IFV154" s="266"/>
      <c r="IFW154" s="266"/>
      <c r="IFX154" s="266"/>
      <c r="IFY154" s="266"/>
      <c r="IFZ154" s="266"/>
      <c r="IGA154" s="266"/>
      <c r="IGB154" s="266"/>
      <c r="IGC154" s="266"/>
      <c r="IGD154" s="266"/>
      <c r="IGE154" s="266"/>
      <c r="IGF154" s="266"/>
      <c r="IGG154" s="266"/>
      <c r="IGH154" s="266"/>
      <c r="IGI154" s="266"/>
      <c r="IGJ154" s="266"/>
      <c r="IGK154" s="266"/>
      <c r="IGL154" s="266"/>
      <c r="IGM154" s="266"/>
      <c r="IGN154" s="266"/>
      <c r="IGO154" s="266"/>
      <c r="IGP154" s="266"/>
      <c r="IGQ154" s="266"/>
      <c r="IGR154" s="266"/>
      <c r="IGS154" s="266"/>
      <c r="IGT154" s="266"/>
      <c r="IGU154" s="266"/>
      <c r="IGV154" s="266"/>
      <c r="IGW154" s="266"/>
      <c r="IGX154" s="266"/>
      <c r="IGY154" s="266"/>
      <c r="IGZ154" s="266"/>
      <c r="IHA154" s="266"/>
      <c r="IHB154" s="266"/>
      <c r="IHC154" s="266"/>
      <c r="IHD154" s="266"/>
      <c r="IHE154" s="266"/>
      <c r="IHF154" s="266"/>
      <c r="IHG154" s="266"/>
      <c r="IHH154" s="266"/>
      <c r="IHI154" s="266"/>
      <c r="IHJ154" s="266"/>
      <c r="IHK154" s="266"/>
      <c r="IHL154" s="266"/>
      <c r="IHM154" s="266"/>
      <c r="IHN154" s="266"/>
      <c r="IHO154" s="266"/>
      <c r="IHP154" s="266"/>
      <c r="IHQ154" s="266"/>
      <c r="IHR154" s="266"/>
      <c r="IHS154" s="266"/>
      <c r="IHT154" s="266"/>
      <c r="IHU154" s="266"/>
      <c r="IHV154" s="266"/>
      <c r="IHW154" s="266"/>
      <c r="IHX154" s="266"/>
      <c r="IHY154" s="266"/>
      <c r="IHZ154" s="266"/>
      <c r="IIA154" s="266"/>
      <c r="IIB154" s="266"/>
      <c r="IIC154" s="266"/>
      <c r="IID154" s="266"/>
      <c r="IIE154" s="266"/>
      <c r="IIF154" s="266"/>
      <c r="IIG154" s="266"/>
      <c r="IIH154" s="266"/>
      <c r="III154" s="266"/>
      <c r="IIJ154" s="266"/>
      <c r="IIK154" s="266"/>
      <c r="IIL154" s="266"/>
      <c r="IIM154" s="266"/>
      <c r="IIN154" s="266"/>
      <c r="IIO154" s="266"/>
      <c r="IIP154" s="266"/>
      <c r="IIQ154" s="266"/>
      <c r="IIR154" s="266"/>
      <c r="IIS154" s="266"/>
      <c r="IIT154" s="266"/>
      <c r="IIU154" s="266"/>
      <c r="IIV154" s="266"/>
      <c r="IIW154" s="266"/>
      <c r="IIX154" s="266"/>
      <c r="IIY154" s="266"/>
      <c r="IIZ154" s="266"/>
      <c r="IJA154" s="266"/>
      <c r="IJB154" s="266"/>
      <c r="IJC154" s="266"/>
      <c r="IJD154" s="266"/>
      <c r="IJE154" s="266"/>
      <c r="IJF154" s="266"/>
      <c r="IJG154" s="266"/>
      <c r="IJH154" s="266"/>
      <c r="IJI154" s="266"/>
      <c r="IJJ154" s="266"/>
      <c r="IJK154" s="266"/>
      <c r="IJL154" s="266"/>
      <c r="IJM154" s="266"/>
      <c r="IJN154" s="266"/>
      <c r="IJO154" s="266"/>
      <c r="IJP154" s="266"/>
      <c r="IJQ154" s="266"/>
      <c r="IJR154" s="266"/>
      <c r="IJS154" s="266"/>
      <c r="IJT154" s="266"/>
      <c r="IJU154" s="266"/>
      <c r="IJV154" s="266"/>
      <c r="IJW154" s="266"/>
      <c r="IJX154" s="266"/>
      <c r="IJY154" s="266"/>
      <c r="IJZ154" s="266"/>
      <c r="IKA154" s="266"/>
      <c r="IKB154" s="266"/>
      <c r="IKC154" s="266"/>
      <c r="IKD154" s="266"/>
      <c r="IKE154" s="266"/>
      <c r="IKF154" s="266"/>
      <c r="IKG154" s="266"/>
      <c r="IKH154" s="266"/>
      <c r="IKI154" s="266"/>
      <c r="IKJ154" s="266"/>
      <c r="IKK154" s="266"/>
      <c r="IKL154" s="266"/>
      <c r="IKM154" s="266"/>
      <c r="IKN154" s="266"/>
      <c r="IKO154" s="266"/>
      <c r="IKP154" s="266"/>
      <c r="IKQ154" s="266"/>
      <c r="IKR154" s="266"/>
      <c r="IKS154" s="266"/>
      <c r="IKT154" s="266"/>
      <c r="IKU154" s="266"/>
      <c r="IKV154" s="266"/>
      <c r="IKW154" s="266"/>
      <c r="IKX154" s="266"/>
      <c r="IKY154" s="266"/>
      <c r="IKZ154" s="266"/>
      <c r="ILA154" s="266"/>
      <c r="ILB154" s="266"/>
      <c r="ILC154" s="266"/>
      <c r="ILD154" s="266"/>
      <c r="ILE154" s="266"/>
      <c r="ILF154" s="266"/>
      <c r="ILG154" s="266"/>
      <c r="ILH154" s="266"/>
      <c r="ILI154" s="266"/>
      <c r="ILJ154" s="266"/>
      <c r="ILK154" s="266"/>
      <c r="ILL154" s="266"/>
      <c r="ILM154" s="266"/>
      <c r="ILN154" s="266"/>
      <c r="ILO154" s="266"/>
      <c r="ILP154" s="266"/>
      <c r="ILQ154" s="266"/>
      <c r="ILR154" s="266"/>
      <c r="ILS154" s="266"/>
      <c r="ILT154" s="266"/>
      <c r="ILU154" s="266"/>
      <c r="ILV154" s="266"/>
      <c r="ILW154" s="266"/>
      <c r="ILX154" s="266"/>
      <c r="ILY154" s="266"/>
      <c r="ILZ154" s="266"/>
      <c r="IMA154" s="266"/>
      <c r="IMB154" s="266"/>
      <c r="IMC154" s="266"/>
      <c r="IMD154" s="266"/>
      <c r="IME154" s="266"/>
      <c r="IMF154" s="266"/>
      <c r="IMG154" s="266"/>
      <c r="IMH154" s="266"/>
      <c r="IMI154" s="266"/>
      <c r="IMJ154" s="266"/>
      <c r="IMK154" s="266"/>
      <c r="IML154" s="266"/>
      <c r="IMM154" s="266"/>
      <c r="IMN154" s="266"/>
      <c r="IMO154" s="266"/>
      <c r="IMP154" s="266"/>
      <c r="IMQ154" s="266"/>
      <c r="IMR154" s="266"/>
      <c r="IMS154" s="266"/>
      <c r="IMT154" s="266"/>
      <c r="IMU154" s="266"/>
      <c r="IMV154" s="266"/>
      <c r="IMW154" s="266"/>
      <c r="IMX154" s="266"/>
      <c r="IMY154" s="266"/>
      <c r="IMZ154" s="266"/>
      <c r="INA154" s="266"/>
      <c r="INB154" s="266"/>
      <c r="INC154" s="266"/>
      <c r="IND154" s="266"/>
      <c r="INE154" s="266"/>
      <c r="INF154" s="266"/>
      <c r="ING154" s="266"/>
      <c r="INH154" s="266"/>
      <c r="INI154" s="266"/>
      <c r="INJ154" s="266"/>
      <c r="INK154" s="266"/>
      <c r="INL154" s="266"/>
      <c r="INM154" s="266"/>
      <c r="INN154" s="266"/>
      <c r="INO154" s="266"/>
      <c r="INP154" s="266"/>
      <c r="INQ154" s="266"/>
      <c r="INR154" s="266"/>
      <c r="INS154" s="266"/>
      <c r="INT154" s="266"/>
      <c r="INU154" s="266"/>
      <c r="INV154" s="266"/>
      <c r="INW154" s="266"/>
      <c r="INX154" s="266"/>
      <c r="INY154" s="266"/>
      <c r="INZ154" s="266"/>
      <c r="IOA154" s="266"/>
      <c r="IOB154" s="266"/>
      <c r="IOC154" s="266"/>
      <c r="IOD154" s="266"/>
      <c r="IOE154" s="266"/>
      <c r="IOF154" s="266"/>
      <c r="IOG154" s="266"/>
      <c r="IOH154" s="266"/>
      <c r="IOI154" s="266"/>
      <c r="IOJ154" s="266"/>
      <c r="IOK154" s="266"/>
      <c r="IOL154" s="266"/>
      <c r="IOM154" s="266"/>
      <c r="ION154" s="266"/>
      <c r="IOO154" s="266"/>
      <c r="IOP154" s="266"/>
      <c r="IOQ154" s="266"/>
      <c r="IOR154" s="266"/>
      <c r="IOS154" s="266"/>
      <c r="IOT154" s="266"/>
      <c r="IOU154" s="266"/>
      <c r="IOV154" s="266"/>
      <c r="IOW154" s="266"/>
      <c r="IOX154" s="266"/>
      <c r="IOY154" s="266"/>
      <c r="IOZ154" s="266"/>
      <c r="IPA154" s="266"/>
      <c r="IPB154" s="266"/>
      <c r="IPC154" s="266"/>
      <c r="IPD154" s="266"/>
      <c r="IPE154" s="266"/>
      <c r="IPF154" s="266"/>
      <c r="IPG154" s="266"/>
      <c r="IPH154" s="266"/>
      <c r="IPI154" s="266"/>
      <c r="IPJ154" s="266"/>
      <c r="IPK154" s="266"/>
      <c r="IPL154" s="266"/>
      <c r="IPM154" s="266"/>
      <c r="IPN154" s="266"/>
      <c r="IPO154" s="266"/>
      <c r="IPP154" s="266"/>
      <c r="IPQ154" s="266"/>
      <c r="IPR154" s="266"/>
      <c r="IPS154" s="266"/>
      <c r="IPT154" s="266"/>
      <c r="IPU154" s="266"/>
      <c r="IPV154" s="266"/>
      <c r="IPW154" s="266"/>
      <c r="IPX154" s="266"/>
      <c r="IPY154" s="266"/>
      <c r="IPZ154" s="266"/>
      <c r="IQA154" s="266"/>
      <c r="IQB154" s="266"/>
      <c r="IQC154" s="266"/>
      <c r="IQD154" s="266"/>
      <c r="IQE154" s="266"/>
      <c r="IQF154" s="266"/>
      <c r="IQG154" s="266"/>
      <c r="IQH154" s="266"/>
      <c r="IQI154" s="266"/>
      <c r="IQJ154" s="266"/>
      <c r="IQK154" s="266"/>
      <c r="IQL154" s="266"/>
      <c r="IQM154" s="266"/>
      <c r="IQN154" s="266"/>
      <c r="IQO154" s="266"/>
      <c r="IQP154" s="266"/>
      <c r="IQQ154" s="266"/>
      <c r="IQR154" s="266"/>
      <c r="IQS154" s="266"/>
      <c r="IQT154" s="266"/>
      <c r="IQU154" s="266"/>
      <c r="IQV154" s="266"/>
      <c r="IQW154" s="266"/>
      <c r="IQX154" s="266"/>
      <c r="IQY154" s="266"/>
      <c r="IQZ154" s="266"/>
      <c r="IRA154" s="266"/>
      <c r="IRB154" s="266"/>
      <c r="IRC154" s="266"/>
      <c r="IRD154" s="266"/>
      <c r="IRE154" s="266"/>
      <c r="IRF154" s="266"/>
      <c r="IRG154" s="266"/>
      <c r="IRH154" s="266"/>
      <c r="IRI154" s="266"/>
      <c r="IRJ154" s="266"/>
      <c r="IRK154" s="266"/>
      <c r="IRL154" s="266"/>
      <c r="IRM154" s="266"/>
      <c r="IRN154" s="266"/>
      <c r="IRO154" s="266"/>
      <c r="IRP154" s="266"/>
      <c r="IRQ154" s="266"/>
      <c r="IRR154" s="266"/>
      <c r="IRS154" s="266"/>
      <c r="IRT154" s="266"/>
      <c r="IRU154" s="266"/>
      <c r="IRV154" s="266"/>
      <c r="IRW154" s="266"/>
      <c r="IRX154" s="266"/>
      <c r="IRY154" s="266"/>
      <c r="IRZ154" s="266"/>
      <c r="ISA154" s="266"/>
      <c r="ISB154" s="266"/>
      <c r="ISC154" s="266"/>
      <c r="ISD154" s="266"/>
      <c r="ISE154" s="266"/>
      <c r="ISF154" s="266"/>
      <c r="ISG154" s="266"/>
      <c r="ISH154" s="266"/>
      <c r="ISI154" s="266"/>
      <c r="ISJ154" s="266"/>
      <c r="ISK154" s="266"/>
      <c r="ISL154" s="266"/>
      <c r="ISM154" s="266"/>
      <c r="ISN154" s="266"/>
      <c r="ISO154" s="266"/>
      <c r="ISP154" s="266"/>
      <c r="ISQ154" s="266"/>
      <c r="ISR154" s="266"/>
      <c r="ISS154" s="266"/>
      <c r="IST154" s="266"/>
      <c r="ISU154" s="266"/>
      <c r="ISV154" s="266"/>
      <c r="ISW154" s="266"/>
      <c r="ISX154" s="266"/>
      <c r="ISY154" s="266"/>
      <c r="ISZ154" s="266"/>
      <c r="ITA154" s="266"/>
      <c r="ITB154" s="266"/>
      <c r="ITC154" s="266"/>
      <c r="ITD154" s="266"/>
      <c r="ITE154" s="266"/>
      <c r="ITF154" s="266"/>
      <c r="ITG154" s="266"/>
      <c r="ITH154" s="266"/>
      <c r="ITI154" s="266"/>
      <c r="ITJ154" s="266"/>
      <c r="ITK154" s="266"/>
      <c r="ITL154" s="266"/>
      <c r="ITM154" s="266"/>
      <c r="ITN154" s="266"/>
      <c r="ITO154" s="266"/>
      <c r="ITP154" s="266"/>
      <c r="ITQ154" s="266"/>
      <c r="ITR154" s="266"/>
      <c r="ITS154" s="266"/>
      <c r="ITT154" s="266"/>
      <c r="ITU154" s="266"/>
      <c r="ITV154" s="266"/>
      <c r="ITW154" s="266"/>
      <c r="ITX154" s="266"/>
      <c r="ITY154" s="266"/>
      <c r="ITZ154" s="266"/>
      <c r="IUA154" s="266"/>
      <c r="IUB154" s="266"/>
      <c r="IUC154" s="266"/>
      <c r="IUD154" s="266"/>
      <c r="IUE154" s="266"/>
      <c r="IUF154" s="266"/>
      <c r="IUG154" s="266"/>
      <c r="IUH154" s="266"/>
      <c r="IUI154" s="266"/>
      <c r="IUJ154" s="266"/>
      <c r="IUK154" s="266"/>
      <c r="IUL154" s="266"/>
      <c r="IUM154" s="266"/>
      <c r="IUN154" s="266"/>
      <c r="IUO154" s="266"/>
      <c r="IUP154" s="266"/>
      <c r="IUQ154" s="266"/>
      <c r="IUR154" s="266"/>
      <c r="IUS154" s="266"/>
      <c r="IUT154" s="266"/>
      <c r="IUU154" s="266"/>
      <c r="IUV154" s="266"/>
      <c r="IUW154" s="266"/>
      <c r="IUX154" s="266"/>
      <c r="IUY154" s="266"/>
      <c r="IUZ154" s="266"/>
      <c r="IVA154" s="266"/>
      <c r="IVB154" s="266"/>
      <c r="IVC154" s="266"/>
      <c r="IVD154" s="266"/>
      <c r="IVE154" s="266"/>
      <c r="IVF154" s="266"/>
      <c r="IVG154" s="266"/>
      <c r="IVH154" s="266"/>
      <c r="IVI154" s="266"/>
      <c r="IVJ154" s="266"/>
      <c r="IVK154" s="266"/>
      <c r="IVL154" s="266"/>
      <c r="IVM154" s="266"/>
      <c r="IVN154" s="266"/>
      <c r="IVO154" s="266"/>
      <c r="IVP154" s="266"/>
      <c r="IVQ154" s="266"/>
      <c r="IVR154" s="266"/>
      <c r="IVS154" s="266"/>
      <c r="IVT154" s="266"/>
      <c r="IVU154" s="266"/>
      <c r="IVV154" s="266"/>
      <c r="IVW154" s="266"/>
      <c r="IVX154" s="266"/>
      <c r="IVY154" s="266"/>
      <c r="IVZ154" s="266"/>
      <c r="IWA154" s="266"/>
      <c r="IWB154" s="266"/>
      <c r="IWC154" s="266"/>
      <c r="IWD154" s="266"/>
      <c r="IWE154" s="266"/>
      <c r="IWF154" s="266"/>
      <c r="IWG154" s="266"/>
      <c r="IWH154" s="266"/>
      <c r="IWI154" s="266"/>
      <c r="IWJ154" s="266"/>
      <c r="IWK154" s="266"/>
      <c r="IWL154" s="266"/>
      <c r="IWM154" s="266"/>
      <c r="IWN154" s="266"/>
      <c r="IWO154" s="266"/>
      <c r="IWP154" s="266"/>
      <c r="IWQ154" s="266"/>
      <c r="IWR154" s="266"/>
      <c r="IWS154" s="266"/>
      <c r="IWT154" s="266"/>
      <c r="IWU154" s="266"/>
      <c r="IWV154" s="266"/>
      <c r="IWW154" s="266"/>
      <c r="IWX154" s="266"/>
      <c r="IWY154" s="266"/>
      <c r="IWZ154" s="266"/>
      <c r="IXA154" s="266"/>
      <c r="IXB154" s="266"/>
      <c r="IXC154" s="266"/>
      <c r="IXD154" s="266"/>
      <c r="IXE154" s="266"/>
      <c r="IXF154" s="266"/>
      <c r="IXG154" s="266"/>
      <c r="IXH154" s="266"/>
      <c r="IXI154" s="266"/>
      <c r="IXJ154" s="266"/>
      <c r="IXK154" s="266"/>
      <c r="IXL154" s="266"/>
      <c r="IXM154" s="266"/>
      <c r="IXN154" s="266"/>
      <c r="IXO154" s="266"/>
      <c r="IXP154" s="266"/>
      <c r="IXQ154" s="266"/>
      <c r="IXR154" s="266"/>
      <c r="IXS154" s="266"/>
      <c r="IXT154" s="266"/>
      <c r="IXU154" s="266"/>
      <c r="IXV154" s="266"/>
      <c r="IXW154" s="266"/>
      <c r="IXX154" s="266"/>
      <c r="IXY154" s="266"/>
      <c r="IXZ154" s="266"/>
      <c r="IYA154" s="266"/>
      <c r="IYB154" s="266"/>
      <c r="IYC154" s="266"/>
      <c r="IYD154" s="266"/>
      <c r="IYE154" s="266"/>
      <c r="IYF154" s="266"/>
      <c r="IYG154" s="266"/>
      <c r="IYH154" s="266"/>
      <c r="IYI154" s="266"/>
      <c r="IYJ154" s="266"/>
      <c r="IYK154" s="266"/>
      <c r="IYL154" s="266"/>
      <c r="IYM154" s="266"/>
      <c r="IYN154" s="266"/>
      <c r="IYO154" s="266"/>
      <c r="IYP154" s="266"/>
      <c r="IYQ154" s="266"/>
      <c r="IYR154" s="266"/>
      <c r="IYS154" s="266"/>
      <c r="IYT154" s="266"/>
      <c r="IYU154" s="266"/>
      <c r="IYV154" s="266"/>
      <c r="IYW154" s="266"/>
      <c r="IYX154" s="266"/>
      <c r="IYY154" s="266"/>
      <c r="IYZ154" s="266"/>
      <c r="IZA154" s="266"/>
      <c r="IZB154" s="266"/>
      <c r="IZC154" s="266"/>
      <c r="IZD154" s="266"/>
      <c r="IZE154" s="266"/>
      <c r="IZF154" s="266"/>
      <c r="IZG154" s="266"/>
      <c r="IZH154" s="266"/>
      <c r="IZI154" s="266"/>
      <c r="IZJ154" s="266"/>
      <c r="IZK154" s="266"/>
      <c r="IZL154" s="266"/>
      <c r="IZM154" s="266"/>
      <c r="IZN154" s="266"/>
      <c r="IZO154" s="266"/>
      <c r="IZP154" s="266"/>
      <c r="IZQ154" s="266"/>
      <c r="IZR154" s="266"/>
      <c r="IZS154" s="266"/>
      <c r="IZT154" s="266"/>
      <c r="IZU154" s="266"/>
      <c r="IZV154" s="266"/>
      <c r="IZW154" s="266"/>
      <c r="IZX154" s="266"/>
      <c r="IZY154" s="266"/>
      <c r="IZZ154" s="266"/>
      <c r="JAA154" s="266"/>
      <c r="JAB154" s="266"/>
      <c r="JAC154" s="266"/>
      <c r="JAD154" s="266"/>
      <c r="JAE154" s="266"/>
      <c r="JAF154" s="266"/>
      <c r="JAG154" s="266"/>
      <c r="JAH154" s="266"/>
      <c r="JAI154" s="266"/>
      <c r="JAJ154" s="266"/>
      <c r="JAK154" s="266"/>
      <c r="JAL154" s="266"/>
      <c r="JAM154" s="266"/>
      <c r="JAN154" s="266"/>
      <c r="JAO154" s="266"/>
      <c r="JAP154" s="266"/>
      <c r="JAQ154" s="266"/>
      <c r="JAR154" s="266"/>
      <c r="JAS154" s="266"/>
      <c r="JAT154" s="266"/>
      <c r="JAU154" s="266"/>
      <c r="JAV154" s="266"/>
      <c r="JAW154" s="266"/>
      <c r="JAX154" s="266"/>
      <c r="JAY154" s="266"/>
      <c r="JAZ154" s="266"/>
      <c r="JBA154" s="266"/>
      <c r="JBB154" s="266"/>
      <c r="JBC154" s="266"/>
      <c r="JBD154" s="266"/>
      <c r="JBE154" s="266"/>
      <c r="JBF154" s="266"/>
      <c r="JBG154" s="266"/>
      <c r="JBH154" s="266"/>
      <c r="JBI154" s="266"/>
      <c r="JBJ154" s="266"/>
      <c r="JBK154" s="266"/>
      <c r="JBL154" s="266"/>
      <c r="JBM154" s="266"/>
      <c r="JBN154" s="266"/>
      <c r="JBO154" s="266"/>
      <c r="JBP154" s="266"/>
      <c r="JBQ154" s="266"/>
      <c r="JBR154" s="266"/>
      <c r="JBS154" s="266"/>
      <c r="JBT154" s="266"/>
      <c r="JBU154" s="266"/>
      <c r="JBV154" s="266"/>
      <c r="JBW154" s="266"/>
      <c r="JBX154" s="266"/>
      <c r="JBY154" s="266"/>
      <c r="JBZ154" s="266"/>
      <c r="JCA154" s="266"/>
      <c r="JCB154" s="266"/>
      <c r="JCC154" s="266"/>
      <c r="JCD154" s="266"/>
      <c r="JCE154" s="266"/>
      <c r="JCF154" s="266"/>
      <c r="JCG154" s="266"/>
      <c r="JCH154" s="266"/>
      <c r="JCI154" s="266"/>
      <c r="JCJ154" s="266"/>
      <c r="JCK154" s="266"/>
      <c r="JCL154" s="266"/>
      <c r="JCM154" s="266"/>
      <c r="JCN154" s="266"/>
      <c r="JCO154" s="266"/>
      <c r="JCP154" s="266"/>
      <c r="JCQ154" s="266"/>
      <c r="JCR154" s="266"/>
      <c r="JCS154" s="266"/>
      <c r="JCT154" s="266"/>
      <c r="JCU154" s="266"/>
      <c r="JCV154" s="266"/>
      <c r="JCW154" s="266"/>
      <c r="JCX154" s="266"/>
      <c r="JCY154" s="266"/>
      <c r="JCZ154" s="266"/>
      <c r="JDA154" s="266"/>
      <c r="JDB154" s="266"/>
      <c r="JDC154" s="266"/>
      <c r="JDD154" s="266"/>
      <c r="JDE154" s="266"/>
      <c r="JDF154" s="266"/>
      <c r="JDG154" s="266"/>
      <c r="JDH154" s="266"/>
      <c r="JDI154" s="266"/>
      <c r="JDJ154" s="266"/>
      <c r="JDK154" s="266"/>
      <c r="JDL154" s="266"/>
      <c r="JDM154" s="266"/>
      <c r="JDN154" s="266"/>
      <c r="JDO154" s="266"/>
      <c r="JDP154" s="266"/>
      <c r="JDQ154" s="266"/>
      <c r="JDR154" s="266"/>
      <c r="JDS154" s="266"/>
      <c r="JDT154" s="266"/>
      <c r="JDU154" s="266"/>
      <c r="JDV154" s="266"/>
      <c r="JDW154" s="266"/>
      <c r="JDX154" s="266"/>
      <c r="JDY154" s="266"/>
      <c r="JDZ154" s="266"/>
      <c r="JEA154" s="266"/>
      <c r="JEB154" s="266"/>
      <c r="JEC154" s="266"/>
      <c r="JED154" s="266"/>
      <c r="JEE154" s="266"/>
      <c r="JEF154" s="266"/>
      <c r="JEG154" s="266"/>
      <c r="JEH154" s="266"/>
      <c r="JEI154" s="266"/>
      <c r="JEJ154" s="266"/>
      <c r="JEK154" s="266"/>
      <c r="JEL154" s="266"/>
      <c r="JEM154" s="266"/>
      <c r="JEN154" s="266"/>
      <c r="JEO154" s="266"/>
      <c r="JEP154" s="266"/>
      <c r="JEQ154" s="266"/>
      <c r="JER154" s="266"/>
      <c r="JES154" s="266"/>
      <c r="JET154" s="266"/>
      <c r="JEU154" s="266"/>
      <c r="JEV154" s="266"/>
      <c r="JEW154" s="266"/>
      <c r="JEX154" s="266"/>
      <c r="JEY154" s="266"/>
      <c r="JEZ154" s="266"/>
      <c r="JFA154" s="266"/>
      <c r="JFB154" s="266"/>
      <c r="JFC154" s="266"/>
      <c r="JFD154" s="266"/>
      <c r="JFE154" s="266"/>
      <c r="JFF154" s="266"/>
      <c r="JFG154" s="266"/>
      <c r="JFH154" s="266"/>
      <c r="JFI154" s="266"/>
      <c r="JFJ154" s="266"/>
      <c r="JFK154" s="266"/>
      <c r="JFL154" s="266"/>
      <c r="JFM154" s="266"/>
      <c r="JFN154" s="266"/>
      <c r="JFO154" s="266"/>
      <c r="JFP154" s="266"/>
      <c r="JFQ154" s="266"/>
      <c r="JFR154" s="266"/>
      <c r="JFS154" s="266"/>
      <c r="JFT154" s="266"/>
      <c r="JFU154" s="266"/>
      <c r="JFV154" s="266"/>
      <c r="JFW154" s="266"/>
      <c r="JFX154" s="266"/>
      <c r="JFY154" s="266"/>
      <c r="JFZ154" s="266"/>
      <c r="JGA154" s="266"/>
      <c r="JGB154" s="266"/>
      <c r="JGC154" s="266"/>
      <c r="JGD154" s="266"/>
      <c r="JGE154" s="266"/>
      <c r="JGF154" s="266"/>
      <c r="JGG154" s="266"/>
      <c r="JGH154" s="266"/>
      <c r="JGI154" s="266"/>
      <c r="JGJ154" s="266"/>
      <c r="JGK154" s="266"/>
      <c r="JGL154" s="266"/>
      <c r="JGM154" s="266"/>
      <c r="JGN154" s="266"/>
      <c r="JGO154" s="266"/>
      <c r="JGP154" s="266"/>
      <c r="JGQ154" s="266"/>
      <c r="JGR154" s="266"/>
      <c r="JGS154" s="266"/>
      <c r="JGT154" s="266"/>
      <c r="JGU154" s="266"/>
      <c r="JGV154" s="266"/>
      <c r="JGW154" s="266"/>
      <c r="JGX154" s="266"/>
      <c r="JGY154" s="266"/>
      <c r="JGZ154" s="266"/>
      <c r="JHA154" s="266"/>
      <c r="JHB154" s="266"/>
      <c r="JHC154" s="266"/>
      <c r="JHD154" s="266"/>
      <c r="JHE154" s="266"/>
      <c r="JHF154" s="266"/>
      <c r="JHG154" s="266"/>
      <c r="JHH154" s="266"/>
      <c r="JHI154" s="266"/>
      <c r="JHJ154" s="266"/>
      <c r="JHK154" s="266"/>
      <c r="JHL154" s="266"/>
      <c r="JHM154" s="266"/>
      <c r="JHN154" s="266"/>
      <c r="JHO154" s="266"/>
      <c r="JHP154" s="266"/>
      <c r="JHQ154" s="266"/>
      <c r="JHR154" s="266"/>
      <c r="JHS154" s="266"/>
      <c r="JHT154" s="266"/>
      <c r="JHU154" s="266"/>
      <c r="JHV154" s="266"/>
      <c r="JHW154" s="266"/>
      <c r="JHX154" s="266"/>
      <c r="JHY154" s="266"/>
      <c r="JHZ154" s="266"/>
      <c r="JIA154" s="266"/>
      <c r="JIB154" s="266"/>
      <c r="JIC154" s="266"/>
      <c r="JID154" s="266"/>
      <c r="JIE154" s="266"/>
      <c r="JIF154" s="266"/>
      <c r="JIG154" s="266"/>
      <c r="JIH154" s="266"/>
      <c r="JII154" s="266"/>
      <c r="JIJ154" s="266"/>
      <c r="JIK154" s="266"/>
      <c r="JIL154" s="266"/>
      <c r="JIM154" s="266"/>
      <c r="JIN154" s="266"/>
      <c r="JIO154" s="266"/>
      <c r="JIP154" s="266"/>
      <c r="JIQ154" s="266"/>
      <c r="JIR154" s="266"/>
      <c r="JIS154" s="266"/>
      <c r="JIT154" s="266"/>
      <c r="JIU154" s="266"/>
      <c r="JIV154" s="266"/>
      <c r="JIW154" s="266"/>
      <c r="JIX154" s="266"/>
      <c r="JIY154" s="266"/>
      <c r="JIZ154" s="266"/>
      <c r="JJA154" s="266"/>
      <c r="JJB154" s="266"/>
      <c r="JJC154" s="266"/>
      <c r="JJD154" s="266"/>
      <c r="JJE154" s="266"/>
      <c r="JJF154" s="266"/>
      <c r="JJG154" s="266"/>
      <c r="JJH154" s="266"/>
      <c r="JJI154" s="266"/>
      <c r="JJJ154" s="266"/>
      <c r="JJK154" s="266"/>
      <c r="JJL154" s="266"/>
      <c r="JJM154" s="266"/>
      <c r="JJN154" s="266"/>
      <c r="JJO154" s="266"/>
      <c r="JJP154" s="266"/>
      <c r="JJQ154" s="266"/>
      <c r="JJR154" s="266"/>
      <c r="JJS154" s="266"/>
      <c r="JJT154" s="266"/>
      <c r="JJU154" s="266"/>
      <c r="JJV154" s="266"/>
      <c r="JJW154" s="266"/>
      <c r="JJX154" s="266"/>
      <c r="JJY154" s="266"/>
      <c r="JJZ154" s="266"/>
      <c r="JKA154" s="266"/>
      <c r="JKB154" s="266"/>
      <c r="JKC154" s="266"/>
      <c r="JKD154" s="266"/>
      <c r="JKE154" s="266"/>
      <c r="JKF154" s="266"/>
      <c r="JKG154" s="266"/>
      <c r="JKH154" s="266"/>
      <c r="JKI154" s="266"/>
      <c r="JKJ154" s="266"/>
      <c r="JKK154" s="266"/>
      <c r="JKL154" s="266"/>
      <c r="JKM154" s="266"/>
      <c r="JKN154" s="266"/>
      <c r="JKO154" s="266"/>
      <c r="JKP154" s="266"/>
      <c r="JKQ154" s="266"/>
      <c r="JKR154" s="266"/>
      <c r="JKS154" s="266"/>
      <c r="JKT154" s="266"/>
      <c r="JKU154" s="266"/>
      <c r="JKV154" s="266"/>
      <c r="JKW154" s="266"/>
      <c r="JKX154" s="266"/>
      <c r="JKY154" s="266"/>
      <c r="JKZ154" s="266"/>
      <c r="JLA154" s="266"/>
      <c r="JLB154" s="266"/>
      <c r="JLC154" s="266"/>
      <c r="JLD154" s="266"/>
      <c r="JLE154" s="266"/>
      <c r="JLF154" s="266"/>
      <c r="JLG154" s="266"/>
      <c r="JLH154" s="266"/>
      <c r="JLI154" s="266"/>
      <c r="JLJ154" s="266"/>
      <c r="JLK154" s="266"/>
      <c r="JLL154" s="266"/>
      <c r="JLM154" s="266"/>
      <c r="JLN154" s="266"/>
      <c r="JLO154" s="266"/>
      <c r="JLP154" s="266"/>
      <c r="JLQ154" s="266"/>
      <c r="JLR154" s="266"/>
      <c r="JLS154" s="266"/>
      <c r="JLT154" s="266"/>
      <c r="JLU154" s="266"/>
      <c r="JLV154" s="266"/>
      <c r="JLW154" s="266"/>
      <c r="JLX154" s="266"/>
      <c r="JLY154" s="266"/>
      <c r="JLZ154" s="266"/>
      <c r="JMA154" s="266"/>
      <c r="JMB154" s="266"/>
      <c r="JMC154" s="266"/>
      <c r="JMD154" s="266"/>
      <c r="JME154" s="266"/>
      <c r="JMF154" s="266"/>
      <c r="JMG154" s="266"/>
      <c r="JMH154" s="266"/>
      <c r="JMI154" s="266"/>
      <c r="JMJ154" s="266"/>
      <c r="JMK154" s="266"/>
      <c r="JML154" s="266"/>
      <c r="JMM154" s="266"/>
      <c r="JMN154" s="266"/>
      <c r="JMO154" s="266"/>
      <c r="JMP154" s="266"/>
      <c r="JMQ154" s="266"/>
      <c r="JMR154" s="266"/>
      <c r="JMS154" s="266"/>
      <c r="JMT154" s="266"/>
      <c r="JMU154" s="266"/>
      <c r="JMV154" s="266"/>
      <c r="JMW154" s="266"/>
      <c r="JMX154" s="266"/>
      <c r="JMY154" s="266"/>
      <c r="JMZ154" s="266"/>
      <c r="JNA154" s="266"/>
      <c r="JNB154" s="266"/>
      <c r="JNC154" s="266"/>
      <c r="JND154" s="266"/>
      <c r="JNE154" s="266"/>
      <c r="JNF154" s="266"/>
      <c r="JNG154" s="266"/>
      <c r="JNH154" s="266"/>
      <c r="JNI154" s="266"/>
      <c r="JNJ154" s="266"/>
      <c r="JNK154" s="266"/>
      <c r="JNL154" s="266"/>
      <c r="JNM154" s="266"/>
      <c r="JNN154" s="266"/>
      <c r="JNO154" s="266"/>
      <c r="JNP154" s="266"/>
      <c r="JNQ154" s="266"/>
      <c r="JNR154" s="266"/>
      <c r="JNS154" s="266"/>
      <c r="JNT154" s="266"/>
      <c r="JNU154" s="266"/>
      <c r="JNV154" s="266"/>
      <c r="JNW154" s="266"/>
      <c r="JNX154" s="266"/>
      <c r="JNY154" s="266"/>
      <c r="JNZ154" s="266"/>
      <c r="JOA154" s="266"/>
      <c r="JOB154" s="266"/>
      <c r="JOC154" s="266"/>
      <c r="JOD154" s="266"/>
      <c r="JOE154" s="266"/>
      <c r="JOF154" s="266"/>
      <c r="JOG154" s="266"/>
      <c r="JOH154" s="266"/>
      <c r="JOI154" s="266"/>
      <c r="JOJ154" s="266"/>
      <c r="JOK154" s="266"/>
      <c r="JOL154" s="266"/>
      <c r="JOM154" s="266"/>
      <c r="JON154" s="266"/>
      <c r="JOO154" s="266"/>
      <c r="JOP154" s="266"/>
      <c r="JOQ154" s="266"/>
      <c r="JOR154" s="266"/>
      <c r="JOS154" s="266"/>
      <c r="JOT154" s="266"/>
      <c r="JOU154" s="266"/>
      <c r="JOV154" s="266"/>
      <c r="JOW154" s="266"/>
      <c r="JOX154" s="266"/>
      <c r="JOY154" s="266"/>
      <c r="JOZ154" s="266"/>
      <c r="JPA154" s="266"/>
      <c r="JPB154" s="266"/>
      <c r="JPC154" s="266"/>
      <c r="JPD154" s="266"/>
      <c r="JPE154" s="266"/>
      <c r="JPF154" s="266"/>
      <c r="JPG154" s="266"/>
      <c r="JPH154" s="266"/>
      <c r="JPI154" s="266"/>
      <c r="JPJ154" s="266"/>
      <c r="JPK154" s="266"/>
      <c r="JPL154" s="266"/>
      <c r="JPM154" s="266"/>
      <c r="JPN154" s="266"/>
      <c r="JPO154" s="266"/>
      <c r="JPP154" s="266"/>
      <c r="JPQ154" s="266"/>
      <c r="JPR154" s="266"/>
      <c r="JPS154" s="266"/>
      <c r="JPT154" s="266"/>
      <c r="JPU154" s="266"/>
      <c r="JPV154" s="266"/>
      <c r="JPW154" s="266"/>
      <c r="JPX154" s="266"/>
      <c r="JPY154" s="266"/>
      <c r="JPZ154" s="266"/>
      <c r="JQA154" s="266"/>
      <c r="JQB154" s="266"/>
      <c r="JQC154" s="266"/>
      <c r="JQD154" s="266"/>
      <c r="JQE154" s="266"/>
      <c r="JQF154" s="266"/>
      <c r="JQG154" s="266"/>
      <c r="JQH154" s="266"/>
      <c r="JQI154" s="266"/>
      <c r="JQJ154" s="266"/>
      <c r="JQK154" s="266"/>
      <c r="JQL154" s="266"/>
      <c r="JQM154" s="266"/>
      <c r="JQN154" s="266"/>
      <c r="JQO154" s="266"/>
      <c r="JQP154" s="266"/>
      <c r="JQQ154" s="266"/>
      <c r="JQR154" s="266"/>
      <c r="JQS154" s="266"/>
      <c r="JQT154" s="266"/>
      <c r="JQU154" s="266"/>
      <c r="JQV154" s="266"/>
      <c r="JQW154" s="266"/>
      <c r="JQX154" s="266"/>
      <c r="JQY154" s="266"/>
      <c r="JQZ154" s="266"/>
      <c r="JRA154" s="266"/>
      <c r="JRB154" s="266"/>
      <c r="JRC154" s="266"/>
      <c r="JRD154" s="266"/>
      <c r="JRE154" s="266"/>
      <c r="JRF154" s="266"/>
      <c r="JRG154" s="266"/>
      <c r="JRH154" s="266"/>
      <c r="JRI154" s="266"/>
      <c r="JRJ154" s="266"/>
      <c r="JRK154" s="266"/>
      <c r="JRL154" s="266"/>
      <c r="JRM154" s="266"/>
      <c r="JRN154" s="266"/>
      <c r="JRO154" s="266"/>
      <c r="JRP154" s="266"/>
      <c r="JRQ154" s="266"/>
      <c r="JRR154" s="266"/>
      <c r="JRS154" s="266"/>
      <c r="JRT154" s="266"/>
      <c r="JRU154" s="266"/>
      <c r="JRV154" s="266"/>
      <c r="JRW154" s="266"/>
      <c r="JRX154" s="266"/>
      <c r="JRY154" s="266"/>
      <c r="JRZ154" s="266"/>
      <c r="JSA154" s="266"/>
      <c r="JSB154" s="266"/>
      <c r="JSC154" s="266"/>
      <c r="JSD154" s="266"/>
      <c r="JSE154" s="266"/>
      <c r="JSF154" s="266"/>
      <c r="JSG154" s="266"/>
      <c r="JSH154" s="266"/>
      <c r="JSI154" s="266"/>
      <c r="JSJ154" s="266"/>
      <c r="JSK154" s="266"/>
      <c r="JSL154" s="266"/>
      <c r="JSM154" s="266"/>
      <c r="JSN154" s="266"/>
      <c r="JSO154" s="266"/>
      <c r="JSP154" s="266"/>
      <c r="JSQ154" s="266"/>
      <c r="JSR154" s="266"/>
      <c r="JSS154" s="266"/>
      <c r="JST154" s="266"/>
      <c r="JSU154" s="266"/>
      <c r="JSV154" s="266"/>
      <c r="JSW154" s="266"/>
      <c r="JSX154" s="266"/>
      <c r="JSY154" s="266"/>
      <c r="JSZ154" s="266"/>
      <c r="JTA154" s="266"/>
      <c r="JTB154" s="266"/>
      <c r="JTC154" s="266"/>
      <c r="JTD154" s="266"/>
      <c r="JTE154" s="266"/>
      <c r="JTF154" s="266"/>
      <c r="JTG154" s="266"/>
      <c r="JTH154" s="266"/>
      <c r="JTI154" s="266"/>
      <c r="JTJ154" s="266"/>
      <c r="JTK154" s="266"/>
      <c r="JTL154" s="266"/>
      <c r="JTM154" s="266"/>
      <c r="JTN154" s="266"/>
      <c r="JTO154" s="266"/>
      <c r="JTP154" s="266"/>
      <c r="JTQ154" s="266"/>
      <c r="JTR154" s="266"/>
      <c r="JTS154" s="266"/>
      <c r="JTT154" s="266"/>
      <c r="JTU154" s="266"/>
      <c r="JTV154" s="266"/>
      <c r="JTW154" s="266"/>
      <c r="JTX154" s="266"/>
      <c r="JTY154" s="266"/>
      <c r="JTZ154" s="266"/>
      <c r="JUA154" s="266"/>
      <c r="JUB154" s="266"/>
      <c r="JUC154" s="266"/>
      <c r="JUD154" s="266"/>
      <c r="JUE154" s="266"/>
      <c r="JUF154" s="266"/>
      <c r="JUG154" s="266"/>
      <c r="JUH154" s="266"/>
      <c r="JUI154" s="266"/>
      <c r="JUJ154" s="266"/>
      <c r="JUK154" s="266"/>
      <c r="JUL154" s="266"/>
      <c r="JUM154" s="266"/>
      <c r="JUN154" s="266"/>
      <c r="JUO154" s="266"/>
      <c r="JUP154" s="266"/>
      <c r="JUQ154" s="266"/>
      <c r="JUR154" s="266"/>
      <c r="JUS154" s="266"/>
      <c r="JUT154" s="266"/>
      <c r="JUU154" s="266"/>
      <c r="JUV154" s="266"/>
      <c r="JUW154" s="266"/>
      <c r="JUX154" s="266"/>
      <c r="JUY154" s="266"/>
      <c r="JUZ154" s="266"/>
      <c r="JVA154" s="266"/>
      <c r="JVB154" s="266"/>
      <c r="JVC154" s="266"/>
      <c r="JVD154" s="266"/>
      <c r="JVE154" s="266"/>
      <c r="JVF154" s="266"/>
      <c r="JVG154" s="266"/>
      <c r="JVH154" s="266"/>
      <c r="JVI154" s="266"/>
      <c r="JVJ154" s="266"/>
      <c r="JVK154" s="266"/>
      <c r="JVL154" s="266"/>
      <c r="JVM154" s="266"/>
      <c r="JVN154" s="266"/>
      <c r="JVO154" s="266"/>
      <c r="JVP154" s="266"/>
      <c r="JVQ154" s="266"/>
      <c r="JVR154" s="266"/>
      <c r="JVS154" s="266"/>
      <c r="JVT154" s="266"/>
      <c r="JVU154" s="266"/>
      <c r="JVV154" s="266"/>
      <c r="JVW154" s="266"/>
      <c r="JVX154" s="266"/>
      <c r="JVY154" s="266"/>
      <c r="JVZ154" s="266"/>
      <c r="JWA154" s="266"/>
      <c r="JWB154" s="266"/>
      <c r="JWC154" s="266"/>
      <c r="JWD154" s="266"/>
      <c r="JWE154" s="266"/>
      <c r="JWF154" s="266"/>
      <c r="JWG154" s="266"/>
      <c r="JWH154" s="266"/>
      <c r="JWI154" s="266"/>
      <c r="JWJ154" s="266"/>
      <c r="JWK154" s="266"/>
      <c r="JWL154" s="266"/>
      <c r="JWM154" s="266"/>
      <c r="JWN154" s="266"/>
      <c r="JWO154" s="266"/>
      <c r="JWP154" s="266"/>
      <c r="JWQ154" s="266"/>
      <c r="JWR154" s="266"/>
      <c r="JWS154" s="266"/>
      <c r="JWT154" s="266"/>
      <c r="JWU154" s="266"/>
      <c r="JWV154" s="266"/>
      <c r="JWW154" s="266"/>
      <c r="JWX154" s="266"/>
      <c r="JWY154" s="266"/>
      <c r="JWZ154" s="266"/>
      <c r="JXA154" s="266"/>
      <c r="JXB154" s="266"/>
      <c r="JXC154" s="266"/>
      <c r="JXD154" s="266"/>
      <c r="JXE154" s="266"/>
      <c r="JXF154" s="266"/>
      <c r="JXG154" s="266"/>
      <c r="JXH154" s="266"/>
      <c r="JXI154" s="266"/>
      <c r="JXJ154" s="266"/>
      <c r="JXK154" s="266"/>
      <c r="JXL154" s="266"/>
      <c r="JXM154" s="266"/>
      <c r="JXN154" s="266"/>
      <c r="JXO154" s="266"/>
      <c r="JXP154" s="266"/>
      <c r="JXQ154" s="266"/>
      <c r="JXR154" s="266"/>
      <c r="JXS154" s="266"/>
      <c r="JXT154" s="266"/>
      <c r="JXU154" s="266"/>
      <c r="JXV154" s="266"/>
      <c r="JXW154" s="266"/>
      <c r="JXX154" s="266"/>
      <c r="JXY154" s="266"/>
      <c r="JXZ154" s="266"/>
      <c r="JYA154" s="266"/>
      <c r="JYB154" s="266"/>
      <c r="JYC154" s="266"/>
      <c r="JYD154" s="266"/>
      <c r="JYE154" s="266"/>
      <c r="JYF154" s="266"/>
      <c r="JYG154" s="266"/>
      <c r="JYH154" s="266"/>
      <c r="JYI154" s="266"/>
      <c r="JYJ154" s="266"/>
      <c r="JYK154" s="266"/>
      <c r="JYL154" s="266"/>
      <c r="JYM154" s="266"/>
      <c r="JYN154" s="266"/>
      <c r="JYO154" s="266"/>
      <c r="JYP154" s="266"/>
      <c r="JYQ154" s="266"/>
      <c r="JYR154" s="266"/>
      <c r="JYS154" s="266"/>
      <c r="JYT154" s="266"/>
      <c r="JYU154" s="266"/>
      <c r="JYV154" s="266"/>
      <c r="JYW154" s="266"/>
      <c r="JYX154" s="266"/>
      <c r="JYY154" s="266"/>
      <c r="JYZ154" s="266"/>
      <c r="JZA154" s="266"/>
      <c r="JZB154" s="266"/>
      <c r="JZC154" s="266"/>
      <c r="JZD154" s="266"/>
      <c r="JZE154" s="266"/>
      <c r="JZF154" s="266"/>
      <c r="JZG154" s="266"/>
      <c r="JZH154" s="266"/>
      <c r="JZI154" s="266"/>
      <c r="JZJ154" s="266"/>
      <c r="JZK154" s="266"/>
      <c r="JZL154" s="266"/>
      <c r="JZM154" s="266"/>
      <c r="JZN154" s="266"/>
      <c r="JZO154" s="266"/>
      <c r="JZP154" s="266"/>
      <c r="JZQ154" s="266"/>
      <c r="JZR154" s="266"/>
      <c r="JZS154" s="266"/>
      <c r="JZT154" s="266"/>
      <c r="JZU154" s="266"/>
      <c r="JZV154" s="266"/>
      <c r="JZW154" s="266"/>
      <c r="JZX154" s="266"/>
      <c r="JZY154" s="266"/>
      <c r="JZZ154" s="266"/>
      <c r="KAA154" s="266"/>
      <c r="KAB154" s="266"/>
      <c r="KAC154" s="266"/>
      <c r="KAD154" s="266"/>
      <c r="KAE154" s="266"/>
      <c r="KAF154" s="266"/>
      <c r="KAG154" s="266"/>
      <c r="KAH154" s="266"/>
      <c r="KAI154" s="266"/>
      <c r="KAJ154" s="266"/>
      <c r="KAK154" s="266"/>
      <c r="KAL154" s="266"/>
      <c r="KAM154" s="266"/>
      <c r="KAN154" s="266"/>
      <c r="KAO154" s="266"/>
      <c r="KAP154" s="266"/>
      <c r="KAQ154" s="266"/>
      <c r="KAR154" s="266"/>
      <c r="KAS154" s="266"/>
      <c r="KAT154" s="266"/>
      <c r="KAU154" s="266"/>
      <c r="KAV154" s="266"/>
      <c r="KAW154" s="266"/>
      <c r="KAX154" s="266"/>
      <c r="KAY154" s="266"/>
      <c r="KAZ154" s="266"/>
      <c r="KBA154" s="266"/>
      <c r="KBB154" s="266"/>
      <c r="KBC154" s="266"/>
      <c r="KBD154" s="266"/>
      <c r="KBE154" s="266"/>
      <c r="KBF154" s="266"/>
      <c r="KBG154" s="266"/>
      <c r="KBH154" s="266"/>
      <c r="KBI154" s="266"/>
      <c r="KBJ154" s="266"/>
      <c r="KBK154" s="266"/>
      <c r="KBL154" s="266"/>
      <c r="KBM154" s="266"/>
      <c r="KBN154" s="266"/>
      <c r="KBO154" s="266"/>
      <c r="KBP154" s="266"/>
      <c r="KBQ154" s="266"/>
      <c r="KBR154" s="266"/>
      <c r="KBS154" s="266"/>
      <c r="KBT154" s="266"/>
      <c r="KBU154" s="266"/>
      <c r="KBV154" s="266"/>
      <c r="KBW154" s="266"/>
      <c r="KBX154" s="266"/>
      <c r="KBY154" s="266"/>
      <c r="KBZ154" s="266"/>
      <c r="KCA154" s="266"/>
      <c r="KCB154" s="266"/>
      <c r="KCC154" s="266"/>
      <c r="KCD154" s="266"/>
      <c r="KCE154" s="266"/>
      <c r="KCF154" s="266"/>
      <c r="KCG154" s="266"/>
      <c r="KCH154" s="266"/>
      <c r="KCI154" s="266"/>
      <c r="KCJ154" s="266"/>
      <c r="KCK154" s="266"/>
      <c r="KCL154" s="266"/>
      <c r="KCM154" s="266"/>
      <c r="KCN154" s="266"/>
      <c r="KCO154" s="266"/>
      <c r="KCP154" s="266"/>
      <c r="KCQ154" s="266"/>
      <c r="KCR154" s="266"/>
      <c r="KCS154" s="266"/>
      <c r="KCT154" s="266"/>
      <c r="KCU154" s="266"/>
      <c r="KCV154" s="266"/>
      <c r="KCW154" s="266"/>
      <c r="KCX154" s="266"/>
      <c r="KCY154" s="266"/>
      <c r="KCZ154" s="266"/>
      <c r="KDA154" s="266"/>
      <c r="KDB154" s="266"/>
      <c r="KDC154" s="266"/>
      <c r="KDD154" s="266"/>
      <c r="KDE154" s="266"/>
      <c r="KDF154" s="266"/>
      <c r="KDG154" s="266"/>
      <c r="KDH154" s="266"/>
      <c r="KDI154" s="266"/>
      <c r="KDJ154" s="266"/>
      <c r="KDK154" s="266"/>
      <c r="KDL154" s="266"/>
      <c r="KDM154" s="266"/>
      <c r="KDN154" s="266"/>
      <c r="KDO154" s="266"/>
      <c r="KDP154" s="266"/>
      <c r="KDQ154" s="266"/>
      <c r="KDR154" s="266"/>
      <c r="KDS154" s="266"/>
      <c r="KDT154" s="266"/>
      <c r="KDU154" s="266"/>
      <c r="KDV154" s="266"/>
      <c r="KDW154" s="266"/>
      <c r="KDX154" s="266"/>
      <c r="KDY154" s="266"/>
      <c r="KDZ154" s="266"/>
      <c r="KEA154" s="266"/>
      <c r="KEB154" s="266"/>
      <c r="KEC154" s="266"/>
      <c r="KED154" s="266"/>
      <c r="KEE154" s="266"/>
      <c r="KEF154" s="266"/>
      <c r="KEG154" s="266"/>
      <c r="KEH154" s="266"/>
      <c r="KEI154" s="266"/>
      <c r="KEJ154" s="266"/>
      <c r="KEK154" s="266"/>
      <c r="KEL154" s="266"/>
      <c r="KEM154" s="266"/>
      <c r="KEN154" s="266"/>
      <c r="KEO154" s="266"/>
      <c r="KEP154" s="266"/>
      <c r="KEQ154" s="266"/>
      <c r="KER154" s="266"/>
      <c r="KES154" s="266"/>
      <c r="KET154" s="266"/>
      <c r="KEU154" s="266"/>
      <c r="KEV154" s="266"/>
      <c r="KEW154" s="266"/>
      <c r="KEX154" s="266"/>
      <c r="KEY154" s="266"/>
      <c r="KEZ154" s="266"/>
      <c r="KFA154" s="266"/>
      <c r="KFB154" s="266"/>
      <c r="KFC154" s="266"/>
      <c r="KFD154" s="266"/>
      <c r="KFE154" s="266"/>
      <c r="KFF154" s="266"/>
      <c r="KFG154" s="266"/>
      <c r="KFH154" s="266"/>
      <c r="KFI154" s="266"/>
      <c r="KFJ154" s="266"/>
      <c r="KFK154" s="266"/>
      <c r="KFL154" s="266"/>
      <c r="KFM154" s="266"/>
      <c r="KFN154" s="266"/>
      <c r="KFO154" s="266"/>
      <c r="KFP154" s="266"/>
      <c r="KFQ154" s="266"/>
      <c r="KFR154" s="266"/>
      <c r="KFS154" s="266"/>
      <c r="KFT154" s="266"/>
      <c r="KFU154" s="266"/>
      <c r="KFV154" s="266"/>
      <c r="KFW154" s="266"/>
      <c r="KFX154" s="266"/>
      <c r="KFY154" s="266"/>
      <c r="KFZ154" s="266"/>
      <c r="KGA154" s="266"/>
      <c r="KGB154" s="266"/>
      <c r="KGC154" s="266"/>
      <c r="KGD154" s="266"/>
      <c r="KGE154" s="266"/>
      <c r="KGF154" s="266"/>
      <c r="KGG154" s="266"/>
      <c r="KGH154" s="266"/>
      <c r="KGI154" s="266"/>
      <c r="KGJ154" s="266"/>
      <c r="KGK154" s="266"/>
      <c r="KGL154" s="266"/>
      <c r="KGM154" s="266"/>
      <c r="KGN154" s="266"/>
      <c r="KGO154" s="266"/>
      <c r="KGP154" s="266"/>
      <c r="KGQ154" s="266"/>
      <c r="KGR154" s="266"/>
      <c r="KGS154" s="266"/>
      <c r="KGT154" s="266"/>
      <c r="KGU154" s="266"/>
      <c r="KGV154" s="266"/>
      <c r="KGW154" s="266"/>
      <c r="KGX154" s="266"/>
      <c r="KGY154" s="266"/>
      <c r="KGZ154" s="266"/>
      <c r="KHA154" s="266"/>
      <c r="KHB154" s="266"/>
      <c r="KHC154" s="266"/>
      <c r="KHD154" s="266"/>
      <c r="KHE154" s="266"/>
      <c r="KHF154" s="266"/>
      <c r="KHG154" s="266"/>
      <c r="KHH154" s="266"/>
      <c r="KHI154" s="266"/>
      <c r="KHJ154" s="266"/>
      <c r="KHK154" s="266"/>
      <c r="KHL154" s="266"/>
      <c r="KHM154" s="266"/>
      <c r="KHN154" s="266"/>
      <c r="KHO154" s="266"/>
      <c r="KHP154" s="266"/>
      <c r="KHQ154" s="266"/>
      <c r="KHR154" s="266"/>
      <c r="KHS154" s="266"/>
      <c r="KHT154" s="266"/>
      <c r="KHU154" s="266"/>
      <c r="KHV154" s="266"/>
      <c r="KHW154" s="266"/>
      <c r="KHX154" s="266"/>
      <c r="KHY154" s="266"/>
      <c r="KHZ154" s="266"/>
      <c r="KIA154" s="266"/>
      <c r="KIB154" s="266"/>
      <c r="KIC154" s="266"/>
      <c r="KID154" s="266"/>
      <c r="KIE154" s="266"/>
      <c r="KIF154" s="266"/>
      <c r="KIG154" s="266"/>
      <c r="KIH154" s="266"/>
      <c r="KII154" s="266"/>
      <c r="KIJ154" s="266"/>
      <c r="KIK154" s="266"/>
      <c r="KIL154" s="266"/>
      <c r="KIM154" s="266"/>
      <c r="KIN154" s="266"/>
      <c r="KIO154" s="266"/>
      <c r="KIP154" s="266"/>
      <c r="KIQ154" s="266"/>
      <c r="KIR154" s="266"/>
      <c r="KIS154" s="266"/>
      <c r="KIT154" s="266"/>
      <c r="KIU154" s="266"/>
      <c r="KIV154" s="266"/>
      <c r="KIW154" s="266"/>
      <c r="KIX154" s="266"/>
      <c r="KIY154" s="266"/>
      <c r="KIZ154" s="266"/>
      <c r="KJA154" s="266"/>
      <c r="KJB154" s="266"/>
      <c r="KJC154" s="266"/>
      <c r="KJD154" s="266"/>
      <c r="KJE154" s="266"/>
      <c r="KJF154" s="266"/>
      <c r="KJG154" s="266"/>
      <c r="KJH154" s="266"/>
      <c r="KJI154" s="266"/>
      <c r="KJJ154" s="266"/>
      <c r="KJK154" s="266"/>
      <c r="KJL154" s="266"/>
      <c r="KJM154" s="266"/>
      <c r="KJN154" s="266"/>
      <c r="KJO154" s="266"/>
      <c r="KJP154" s="266"/>
      <c r="KJQ154" s="266"/>
      <c r="KJR154" s="266"/>
      <c r="KJS154" s="266"/>
      <c r="KJT154" s="266"/>
      <c r="KJU154" s="266"/>
      <c r="KJV154" s="266"/>
      <c r="KJW154" s="266"/>
      <c r="KJX154" s="266"/>
      <c r="KJY154" s="266"/>
      <c r="KJZ154" s="266"/>
      <c r="KKA154" s="266"/>
      <c r="KKB154" s="266"/>
      <c r="KKC154" s="266"/>
      <c r="KKD154" s="266"/>
      <c r="KKE154" s="266"/>
      <c r="KKF154" s="266"/>
      <c r="KKG154" s="266"/>
      <c r="KKH154" s="266"/>
      <c r="KKI154" s="266"/>
      <c r="KKJ154" s="266"/>
      <c r="KKK154" s="266"/>
      <c r="KKL154" s="266"/>
      <c r="KKM154" s="266"/>
      <c r="KKN154" s="266"/>
      <c r="KKO154" s="266"/>
      <c r="KKP154" s="266"/>
      <c r="KKQ154" s="266"/>
      <c r="KKR154" s="266"/>
      <c r="KKS154" s="266"/>
      <c r="KKT154" s="266"/>
      <c r="KKU154" s="266"/>
      <c r="KKV154" s="266"/>
      <c r="KKW154" s="266"/>
      <c r="KKX154" s="266"/>
      <c r="KKY154" s="266"/>
      <c r="KKZ154" s="266"/>
      <c r="KLA154" s="266"/>
      <c r="KLB154" s="266"/>
      <c r="KLC154" s="266"/>
      <c r="KLD154" s="266"/>
      <c r="KLE154" s="266"/>
      <c r="KLF154" s="266"/>
      <c r="KLG154" s="266"/>
      <c r="KLH154" s="266"/>
      <c r="KLI154" s="266"/>
      <c r="KLJ154" s="266"/>
      <c r="KLK154" s="266"/>
      <c r="KLL154" s="266"/>
      <c r="KLM154" s="266"/>
      <c r="KLN154" s="266"/>
      <c r="KLO154" s="266"/>
      <c r="KLP154" s="266"/>
      <c r="KLQ154" s="266"/>
      <c r="KLR154" s="266"/>
      <c r="KLS154" s="266"/>
      <c r="KLT154" s="266"/>
      <c r="KLU154" s="266"/>
      <c r="KLV154" s="266"/>
      <c r="KLW154" s="266"/>
      <c r="KLX154" s="266"/>
      <c r="KLY154" s="266"/>
      <c r="KLZ154" s="266"/>
      <c r="KMA154" s="266"/>
      <c r="KMB154" s="266"/>
      <c r="KMC154" s="266"/>
      <c r="KMD154" s="266"/>
      <c r="KME154" s="266"/>
      <c r="KMF154" s="266"/>
      <c r="KMG154" s="266"/>
      <c r="KMH154" s="266"/>
      <c r="KMI154" s="266"/>
      <c r="KMJ154" s="266"/>
      <c r="KMK154" s="266"/>
      <c r="KML154" s="266"/>
      <c r="KMM154" s="266"/>
      <c r="KMN154" s="266"/>
      <c r="KMO154" s="266"/>
      <c r="KMP154" s="266"/>
      <c r="KMQ154" s="266"/>
      <c r="KMR154" s="266"/>
      <c r="KMS154" s="266"/>
      <c r="KMT154" s="266"/>
      <c r="KMU154" s="266"/>
      <c r="KMV154" s="266"/>
      <c r="KMW154" s="266"/>
      <c r="KMX154" s="266"/>
      <c r="KMY154" s="266"/>
      <c r="KMZ154" s="266"/>
      <c r="KNA154" s="266"/>
      <c r="KNB154" s="266"/>
      <c r="KNC154" s="266"/>
      <c r="KND154" s="266"/>
      <c r="KNE154" s="266"/>
      <c r="KNF154" s="266"/>
      <c r="KNG154" s="266"/>
      <c r="KNH154" s="266"/>
      <c r="KNI154" s="266"/>
      <c r="KNJ154" s="266"/>
      <c r="KNK154" s="266"/>
      <c r="KNL154" s="266"/>
      <c r="KNM154" s="266"/>
      <c r="KNN154" s="266"/>
      <c r="KNO154" s="266"/>
      <c r="KNP154" s="266"/>
      <c r="KNQ154" s="266"/>
      <c r="KNR154" s="266"/>
      <c r="KNS154" s="266"/>
      <c r="KNT154" s="266"/>
      <c r="KNU154" s="266"/>
      <c r="KNV154" s="266"/>
      <c r="KNW154" s="266"/>
      <c r="KNX154" s="266"/>
      <c r="KNY154" s="266"/>
      <c r="KNZ154" s="266"/>
      <c r="KOA154" s="266"/>
      <c r="KOB154" s="266"/>
      <c r="KOC154" s="266"/>
      <c r="KOD154" s="266"/>
      <c r="KOE154" s="266"/>
      <c r="KOF154" s="266"/>
      <c r="KOG154" s="266"/>
      <c r="KOH154" s="266"/>
      <c r="KOI154" s="266"/>
      <c r="KOJ154" s="266"/>
      <c r="KOK154" s="266"/>
      <c r="KOL154" s="266"/>
      <c r="KOM154" s="266"/>
      <c r="KON154" s="266"/>
      <c r="KOO154" s="266"/>
      <c r="KOP154" s="266"/>
      <c r="KOQ154" s="266"/>
      <c r="KOR154" s="266"/>
      <c r="KOS154" s="266"/>
      <c r="KOT154" s="266"/>
      <c r="KOU154" s="266"/>
      <c r="KOV154" s="266"/>
      <c r="KOW154" s="266"/>
      <c r="KOX154" s="266"/>
      <c r="KOY154" s="266"/>
      <c r="KOZ154" s="266"/>
      <c r="KPA154" s="266"/>
      <c r="KPB154" s="266"/>
      <c r="KPC154" s="266"/>
      <c r="KPD154" s="266"/>
      <c r="KPE154" s="266"/>
      <c r="KPF154" s="266"/>
      <c r="KPG154" s="266"/>
      <c r="KPH154" s="266"/>
      <c r="KPI154" s="266"/>
      <c r="KPJ154" s="266"/>
      <c r="KPK154" s="266"/>
      <c r="KPL154" s="266"/>
      <c r="KPM154" s="266"/>
      <c r="KPN154" s="266"/>
      <c r="KPO154" s="266"/>
      <c r="KPP154" s="266"/>
      <c r="KPQ154" s="266"/>
      <c r="KPR154" s="266"/>
      <c r="KPS154" s="266"/>
      <c r="KPT154" s="266"/>
      <c r="KPU154" s="266"/>
      <c r="KPV154" s="266"/>
      <c r="KPW154" s="266"/>
      <c r="KPX154" s="266"/>
      <c r="KPY154" s="266"/>
      <c r="KPZ154" s="266"/>
      <c r="KQA154" s="266"/>
      <c r="KQB154" s="266"/>
      <c r="KQC154" s="266"/>
      <c r="KQD154" s="266"/>
      <c r="KQE154" s="266"/>
      <c r="KQF154" s="266"/>
      <c r="KQG154" s="266"/>
      <c r="KQH154" s="266"/>
      <c r="KQI154" s="266"/>
      <c r="KQJ154" s="266"/>
      <c r="KQK154" s="266"/>
      <c r="KQL154" s="266"/>
      <c r="KQM154" s="266"/>
      <c r="KQN154" s="266"/>
      <c r="KQO154" s="266"/>
      <c r="KQP154" s="266"/>
      <c r="KQQ154" s="266"/>
      <c r="KQR154" s="266"/>
      <c r="KQS154" s="266"/>
      <c r="KQT154" s="266"/>
      <c r="KQU154" s="266"/>
      <c r="KQV154" s="266"/>
      <c r="KQW154" s="266"/>
      <c r="KQX154" s="266"/>
      <c r="KQY154" s="266"/>
      <c r="KQZ154" s="266"/>
      <c r="KRA154" s="266"/>
      <c r="KRB154" s="266"/>
      <c r="KRC154" s="266"/>
      <c r="KRD154" s="266"/>
      <c r="KRE154" s="266"/>
      <c r="KRF154" s="266"/>
      <c r="KRG154" s="266"/>
      <c r="KRH154" s="266"/>
      <c r="KRI154" s="266"/>
      <c r="KRJ154" s="266"/>
      <c r="KRK154" s="266"/>
      <c r="KRL154" s="266"/>
      <c r="KRM154" s="266"/>
      <c r="KRN154" s="266"/>
      <c r="KRO154" s="266"/>
      <c r="KRP154" s="266"/>
      <c r="KRQ154" s="266"/>
      <c r="KRR154" s="266"/>
      <c r="KRS154" s="266"/>
      <c r="KRT154" s="266"/>
      <c r="KRU154" s="266"/>
      <c r="KRV154" s="266"/>
      <c r="KRW154" s="266"/>
      <c r="KRX154" s="266"/>
      <c r="KRY154" s="266"/>
      <c r="KRZ154" s="266"/>
      <c r="KSA154" s="266"/>
      <c r="KSB154" s="266"/>
      <c r="KSC154" s="266"/>
      <c r="KSD154" s="266"/>
      <c r="KSE154" s="266"/>
      <c r="KSF154" s="266"/>
      <c r="KSG154" s="266"/>
      <c r="KSH154" s="266"/>
      <c r="KSI154" s="266"/>
      <c r="KSJ154" s="266"/>
      <c r="KSK154" s="266"/>
      <c r="KSL154" s="266"/>
      <c r="KSM154" s="266"/>
      <c r="KSN154" s="266"/>
      <c r="KSO154" s="266"/>
      <c r="KSP154" s="266"/>
      <c r="KSQ154" s="266"/>
      <c r="KSR154" s="266"/>
      <c r="KSS154" s="266"/>
      <c r="KST154" s="266"/>
      <c r="KSU154" s="266"/>
      <c r="KSV154" s="266"/>
      <c r="KSW154" s="266"/>
      <c r="KSX154" s="266"/>
      <c r="KSY154" s="266"/>
      <c r="KSZ154" s="266"/>
      <c r="KTA154" s="266"/>
      <c r="KTB154" s="266"/>
      <c r="KTC154" s="266"/>
      <c r="KTD154" s="266"/>
      <c r="KTE154" s="266"/>
      <c r="KTF154" s="266"/>
      <c r="KTG154" s="266"/>
      <c r="KTH154" s="266"/>
      <c r="KTI154" s="266"/>
      <c r="KTJ154" s="266"/>
      <c r="KTK154" s="266"/>
      <c r="KTL154" s="266"/>
      <c r="KTM154" s="266"/>
      <c r="KTN154" s="266"/>
      <c r="KTO154" s="266"/>
      <c r="KTP154" s="266"/>
      <c r="KTQ154" s="266"/>
      <c r="KTR154" s="266"/>
      <c r="KTS154" s="266"/>
      <c r="KTT154" s="266"/>
      <c r="KTU154" s="266"/>
      <c r="KTV154" s="266"/>
      <c r="KTW154" s="266"/>
      <c r="KTX154" s="266"/>
      <c r="KTY154" s="266"/>
      <c r="KTZ154" s="266"/>
      <c r="KUA154" s="266"/>
      <c r="KUB154" s="266"/>
      <c r="KUC154" s="266"/>
      <c r="KUD154" s="266"/>
      <c r="KUE154" s="266"/>
      <c r="KUF154" s="266"/>
      <c r="KUG154" s="266"/>
      <c r="KUH154" s="266"/>
      <c r="KUI154" s="266"/>
      <c r="KUJ154" s="266"/>
      <c r="KUK154" s="266"/>
      <c r="KUL154" s="266"/>
      <c r="KUM154" s="266"/>
      <c r="KUN154" s="266"/>
      <c r="KUO154" s="266"/>
      <c r="KUP154" s="266"/>
      <c r="KUQ154" s="266"/>
      <c r="KUR154" s="266"/>
      <c r="KUS154" s="266"/>
      <c r="KUT154" s="266"/>
      <c r="KUU154" s="266"/>
      <c r="KUV154" s="266"/>
      <c r="KUW154" s="266"/>
      <c r="KUX154" s="266"/>
      <c r="KUY154" s="266"/>
      <c r="KUZ154" s="266"/>
      <c r="KVA154" s="266"/>
      <c r="KVB154" s="266"/>
      <c r="KVC154" s="266"/>
      <c r="KVD154" s="266"/>
      <c r="KVE154" s="266"/>
      <c r="KVF154" s="266"/>
      <c r="KVG154" s="266"/>
      <c r="KVH154" s="266"/>
      <c r="KVI154" s="266"/>
      <c r="KVJ154" s="266"/>
      <c r="KVK154" s="266"/>
      <c r="KVL154" s="266"/>
      <c r="KVM154" s="266"/>
      <c r="KVN154" s="266"/>
      <c r="KVO154" s="266"/>
      <c r="KVP154" s="266"/>
      <c r="KVQ154" s="266"/>
      <c r="KVR154" s="266"/>
      <c r="KVS154" s="266"/>
      <c r="KVT154" s="266"/>
      <c r="KVU154" s="266"/>
      <c r="KVV154" s="266"/>
      <c r="KVW154" s="266"/>
      <c r="KVX154" s="266"/>
      <c r="KVY154" s="266"/>
      <c r="KVZ154" s="266"/>
      <c r="KWA154" s="266"/>
      <c r="KWB154" s="266"/>
      <c r="KWC154" s="266"/>
      <c r="KWD154" s="266"/>
      <c r="KWE154" s="266"/>
      <c r="KWF154" s="266"/>
      <c r="KWG154" s="266"/>
      <c r="KWH154" s="266"/>
      <c r="KWI154" s="266"/>
      <c r="KWJ154" s="266"/>
      <c r="KWK154" s="266"/>
      <c r="KWL154" s="266"/>
      <c r="KWM154" s="266"/>
      <c r="KWN154" s="266"/>
      <c r="KWO154" s="266"/>
      <c r="KWP154" s="266"/>
      <c r="KWQ154" s="266"/>
      <c r="KWR154" s="266"/>
      <c r="KWS154" s="266"/>
      <c r="KWT154" s="266"/>
      <c r="KWU154" s="266"/>
      <c r="KWV154" s="266"/>
      <c r="KWW154" s="266"/>
      <c r="KWX154" s="266"/>
      <c r="KWY154" s="266"/>
      <c r="KWZ154" s="266"/>
      <c r="KXA154" s="266"/>
      <c r="KXB154" s="266"/>
      <c r="KXC154" s="266"/>
      <c r="KXD154" s="266"/>
      <c r="KXE154" s="266"/>
      <c r="KXF154" s="266"/>
      <c r="KXG154" s="266"/>
      <c r="KXH154" s="266"/>
      <c r="KXI154" s="266"/>
      <c r="KXJ154" s="266"/>
      <c r="KXK154" s="266"/>
      <c r="KXL154" s="266"/>
      <c r="KXM154" s="266"/>
      <c r="KXN154" s="266"/>
      <c r="KXO154" s="266"/>
      <c r="KXP154" s="266"/>
      <c r="KXQ154" s="266"/>
      <c r="KXR154" s="266"/>
      <c r="KXS154" s="266"/>
      <c r="KXT154" s="266"/>
      <c r="KXU154" s="266"/>
      <c r="KXV154" s="266"/>
      <c r="KXW154" s="266"/>
      <c r="KXX154" s="266"/>
      <c r="KXY154" s="266"/>
      <c r="KXZ154" s="266"/>
      <c r="KYA154" s="266"/>
      <c r="KYB154" s="266"/>
      <c r="KYC154" s="266"/>
      <c r="KYD154" s="266"/>
      <c r="KYE154" s="266"/>
      <c r="KYF154" s="266"/>
      <c r="KYG154" s="266"/>
      <c r="KYH154" s="266"/>
      <c r="KYI154" s="266"/>
      <c r="KYJ154" s="266"/>
      <c r="KYK154" s="266"/>
      <c r="KYL154" s="266"/>
      <c r="KYM154" s="266"/>
      <c r="KYN154" s="266"/>
      <c r="KYO154" s="266"/>
      <c r="KYP154" s="266"/>
      <c r="KYQ154" s="266"/>
      <c r="KYR154" s="266"/>
      <c r="KYS154" s="266"/>
      <c r="KYT154" s="266"/>
      <c r="KYU154" s="266"/>
      <c r="KYV154" s="266"/>
      <c r="KYW154" s="266"/>
      <c r="KYX154" s="266"/>
      <c r="KYY154" s="266"/>
      <c r="KYZ154" s="266"/>
      <c r="KZA154" s="266"/>
      <c r="KZB154" s="266"/>
      <c r="KZC154" s="266"/>
      <c r="KZD154" s="266"/>
      <c r="KZE154" s="266"/>
      <c r="KZF154" s="266"/>
      <c r="KZG154" s="266"/>
      <c r="KZH154" s="266"/>
      <c r="KZI154" s="266"/>
      <c r="KZJ154" s="266"/>
      <c r="KZK154" s="266"/>
      <c r="KZL154" s="266"/>
      <c r="KZM154" s="266"/>
      <c r="KZN154" s="266"/>
      <c r="KZO154" s="266"/>
      <c r="KZP154" s="266"/>
      <c r="KZQ154" s="266"/>
      <c r="KZR154" s="266"/>
      <c r="KZS154" s="266"/>
      <c r="KZT154" s="266"/>
      <c r="KZU154" s="266"/>
      <c r="KZV154" s="266"/>
      <c r="KZW154" s="266"/>
      <c r="KZX154" s="266"/>
      <c r="KZY154" s="266"/>
      <c r="KZZ154" s="266"/>
      <c r="LAA154" s="266"/>
      <c r="LAB154" s="266"/>
      <c r="LAC154" s="266"/>
      <c r="LAD154" s="266"/>
      <c r="LAE154" s="266"/>
      <c r="LAF154" s="266"/>
      <c r="LAG154" s="266"/>
      <c r="LAH154" s="266"/>
      <c r="LAI154" s="266"/>
      <c r="LAJ154" s="266"/>
      <c r="LAK154" s="266"/>
      <c r="LAL154" s="266"/>
      <c r="LAM154" s="266"/>
      <c r="LAN154" s="266"/>
      <c r="LAO154" s="266"/>
      <c r="LAP154" s="266"/>
      <c r="LAQ154" s="266"/>
      <c r="LAR154" s="266"/>
      <c r="LAS154" s="266"/>
      <c r="LAT154" s="266"/>
      <c r="LAU154" s="266"/>
      <c r="LAV154" s="266"/>
      <c r="LAW154" s="266"/>
      <c r="LAX154" s="266"/>
      <c r="LAY154" s="266"/>
      <c r="LAZ154" s="266"/>
      <c r="LBA154" s="266"/>
      <c r="LBB154" s="266"/>
      <c r="LBC154" s="266"/>
      <c r="LBD154" s="266"/>
      <c r="LBE154" s="266"/>
      <c r="LBF154" s="266"/>
      <c r="LBG154" s="266"/>
      <c r="LBH154" s="266"/>
      <c r="LBI154" s="266"/>
      <c r="LBJ154" s="266"/>
      <c r="LBK154" s="266"/>
      <c r="LBL154" s="266"/>
      <c r="LBM154" s="266"/>
      <c r="LBN154" s="266"/>
      <c r="LBO154" s="266"/>
      <c r="LBP154" s="266"/>
      <c r="LBQ154" s="266"/>
      <c r="LBR154" s="266"/>
      <c r="LBS154" s="266"/>
      <c r="LBT154" s="266"/>
      <c r="LBU154" s="266"/>
      <c r="LBV154" s="266"/>
      <c r="LBW154" s="266"/>
      <c r="LBX154" s="266"/>
      <c r="LBY154" s="266"/>
      <c r="LBZ154" s="266"/>
      <c r="LCA154" s="266"/>
      <c r="LCB154" s="266"/>
      <c r="LCC154" s="266"/>
      <c r="LCD154" s="266"/>
      <c r="LCE154" s="266"/>
      <c r="LCF154" s="266"/>
      <c r="LCG154" s="266"/>
      <c r="LCH154" s="266"/>
      <c r="LCI154" s="266"/>
      <c r="LCJ154" s="266"/>
      <c r="LCK154" s="266"/>
      <c r="LCL154" s="266"/>
      <c r="LCM154" s="266"/>
      <c r="LCN154" s="266"/>
      <c r="LCO154" s="266"/>
      <c r="LCP154" s="266"/>
      <c r="LCQ154" s="266"/>
      <c r="LCR154" s="266"/>
      <c r="LCS154" s="266"/>
      <c r="LCT154" s="266"/>
      <c r="LCU154" s="266"/>
      <c r="LCV154" s="266"/>
      <c r="LCW154" s="266"/>
      <c r="LCX154" s="266"/>
      <c r="LCY154" s="266"/>
      <c r="LCZ154" s="266"/>
      <c r="LDA154" s="266"/>
      <c r="LDB154" s="266"/>
      <c r="LDC154" s="266"/>
      <c r="LDD154" s="266"/>
      <c r="LDE154" s="266"/>
      <c r="LDF154" s="266"/>
      <c r="LDG154" s="266"/>
      <c r="LDH154" s="266"/>
      <c r="LDI154" s="266"/>
      <c r="LDJ154" s="266"/>
      <c r="LDK154" s="266"/>
      <c r="LDL154" s="266"/>
      <c r="LDM154" s="266"/>
      <c r="LDN154" s="266"/>
      <c r="LDO154" s="266"/>
      <c r="LDP154" s="266"/>
      <c r="LDQ154" s="266"/>
      <c r="LDR154" s="266"/>
      <c r="LDS154" s="266"/>
      <c r="LDT154" s="266"/>
      <c r="LDU154" s="266"/>
      <c r="LDV154" s="266"/>
      <c r="LDW154" s="266"/>
      <c r="LDX154" s="266"/>
      <c r="LDY154" s="266"/>
      <c r="LDZ154" s="266"/>
      <c r="LEA154" s="266"/>
      <c r="LEB154" s="266"/>
      <c r="LEC154" s="266"/>
      <c r="LED154" s="266"/>
      <c r="LEE154" s="266"/>
      <c r="LEF154" s="266"/>
      <c r="LEG154" s="266"/>
      <c r="LEH154" s="266"/>
      <c r="LEI154" s="266"/>
      <c r="LEJ154" s="266"/>
      <c r="LEK154" s="266"/>
      <c r="LEL154" s="266"/>
      <c r="LEM154" s="266"/>
      <c r="LEN154" s="266"/>
      <c r="LEO154" s="266"/>
      <c r="LEP154" s="266"/>
      <c r="LEQ154" s="266"/>
      <c r="LER154" s="266"/>
      <c r="LES154" s="266"/>
      <c r="LET154" s="266"/>
      <c r="LEU154" s="266"/>
      <c r="LEV154" s="266"/>
      <c r="LEW154" s="266"/>
      <c r="LEX154" s="266"/>
      <c r="LEY154" s="266"/>
      <c r="LEZ154" s="266"/>
      <c r="LFA154" s="266"/>
      <c r="LFB154" s="266"/>
      <c r="LFC154" s="266"/>
      <c r="LFD154" s="266"/>
      <c r="LFE154" s="266"/>
      <c r="LFF154" s="266"/>
      <c r="LFG154" s="266"/>
      <c r="LFH154" s="266"/>
      <c r="LFI154" s="266"/>
      <c r="LFJ154" s="266"/>
      <c r="LFK154" s="266"/>
      <c r="LFL154" s="266"/>
      <c r="LFM154" s="266"/>
      <c r="LFN154" s="266"/>
      <c r="LFO154" s="266"/>
      <c r="LFP154" s="266"/>
      <c r="LFQ154" s="266"/>
      <c r="LFR154" s="266"/>
      <c r="LFS154" s="266"/>
      <c r="LFT154" s="266"/>
      <c r="LFU154" s="266"/>
      <c r="LFV154" s="266"/>
      <c r="LFW154" s="266"/>
      <c r="LFX154" s="266"/>
      <c r="LFY154" s="266"/>
      <c r="LFZ154" s="266"/>
      <c r="LGA154" s="266"/>
      <c r="LGB154" s="266"/>
      <c r="LGC154" s="266"/>
      <c r="LGD154" s="266"/>
      <c r="LGE154" s="266"/>
      <c r="LGF154" s="266"/>
      <c r="LGG154" s="266"/>
      <c r="LGH154" s="266"/>
      <c r="LGI154" s="266"/>
      <c r="LGJ154" s="266"/>
      <c r="LGK154" s="266"/>
      <c r="LGL154" s="266"/>
      <c r="LGM154" s="266"/>
      <c r="LGN154" s="266"/>
      <c r="LGO154" s="266"/>
      <c r="LGP154" s="266"/>
      <c r="LGQ154" s="266"/>
      <c r="LGR154" s="266"/>
      <c r="LGS154" s="266"/>
      <c r="LGT154" s="266"/>
      <c r="LGU154" s="266"/>
      <c r="LGV154" s="266"/>
      <c r="LGW154" s="266"/>
      <c r="LGX154" s="266"/>
      <c r="LGY154" s="266"/>
      <c r="LGZ154" s="266"/>
      <c r="LHA154" s="266"/>
      <c r="LHB154" s="266"/>
      <c r="LHC154" s="266"/>
      <c r="LHD154" s="266"/>
      <c r="LHE154" s="266"/>
      <c r="LHF154" s="266"/>
      <c r="LHG154" s="266"/>
      <c r="LHH154" s="266"/>
      <c r="LHI154" s="266"/>
      <c r="LHJ154" s="266"/>
      <c r="LHK154" s="266"/>
      <c r="LHL154" s="266"/>
      <c r="LHM154" s="266"/>
      <c r="LHN154" s="266"/>
      <c r="LHO154" s="266"/>
      <c r="LHP154" s="266"/>
      <c r="LHQ154" s="266"/>
      <c r="LHR154" s="266"/>
      <c r="LHS154" s="266"/>
      <c r="LHT154" s="266"/>
      <c r="LHU154" s="266"/>
      <c r="LHV154" s="266"/>
      <c r="LHW154" s="266"/>
      <c r="LHX154" s="266"/>
      <c r="LHY154" s="266"/>
      <c r="LHZ154" s="266"/>
      <c r="LIA154" s="266"/>
      <c r="LIB154" s="266"/>
      <c r="LIC154" s="266"/>
      <c r="LID154" s="266"/>
      <c r="LIE154" s="266"/>
      <c r="LIF154" s="266"/>
      <c r="LIG154" s="266"/>
      <c r="LIH154" s="266"/>
      <c r="LII154" s="266"/>
      <c r="LIJ154" s="266"/>
      <c r="LIK154" s="266"/>
      <c r="LIL154" s="266"/>
      <c r="LIM154" s="266"/>
      <c r="LIN154" s="266"/>
      <c r="LIO154" s="266"/>
      <c r="LIP154" s="266"/>
      <c r="LIQ154" s="266"/>
      <c r="LIR154" s="266"/>
      <c r="LIS154" s="266"/>
      <c r="LIT154" s="266"/>
      <c r="LIU154" s="266"/>
      <c r="LIV154" s="266"/>
      <c r="LIW154" s="266"/>
      <c r="LIX154" s="266"/>
      <c r="LIY154" s="266"/>
      <c r="LIZ154" s="266"/>
      <c r="LJA154" s="266"/>
      <c r="LJB154" s="266"/>
      <c r="LJC154" s="266"/>
      <c r="LJD154" s="266"/>
      <c r="LJE154" s="266"/>
      <c r="LJF154" s="266"/>
      <c r="LJG154" s="266"/>
      <c r="LJH154" s="266"/>
      <c r="LJI154" s="266"/>
      <c r="LJJ154" s="266"/>
      <c r="LJK154" s="266"/>
      <c r="LJL154" s="266"/>
      <c r="LJM154" s="266"/>
      <c r="LJN154" s="266"/>
      <c r="LJO154" s="266"/>
      <c r="LJP154" s="266"/>
      <c r="LJQ154" s="266"/>
      <c r="LJR154" s="266"/>
      <c r="LJS154" s="266"/>
      <c r="LJT154" s="266"/>
      <c r="LJU154" s="266"/>
      <c r="LJV154" s="266"/>
      <c r="LJW154" s="266"/>
      <c r="LJX154" s="266"/>
      <c r="LJY154" s="266"/>
      <c r="LJZ154" s="266"/>
      <c r="LKA154" s="266"/>
      <c r="LKB154" s="266"/>
      <c r="LKC154" s="266"/>
      <c r="LKD154" s="266"/>
      <c r="LKE154" s="266"/>
      <c r="LKF154" s="266"/>
      <c r="LKG154" s="266"/>
      <c r="LKH154" s="266"/>
      <c r="LKI154" s="266"/>
      <c r="LKJ154" s="266"/>
      <c r="LKK154" s="266"/>
      <c r="LKL154" s="266"/>
      <c r="LKM154" s="266"/>
      <c r="LKN154" s="266"/>
      <c r="LKO154" s="266"/>
      <c r="LKP154" s="266"/>
      <c r="LKQ154" s="266"/>
      <c r="LKR154" s="266"/>
      <c r="LKS154" s="266"/>
      <c r="LKT154" s="266"/>
      <c r="LKU154" s="266"/>
      <c r="LKV154" s="266"/>
      <c r="LKW154" s="266"/>
      <c r="LKX154" s="266"/>
      <c r="LKY154" s="266"/>
      <c r="LKZ154" s="266"/>
      <c r="LLA154" s="266"/>
      <c r="LLB154" s="266"/>
      <c r="LLC154" s="266"/>
      <c r="LLD154" s="266"/>
      <c r="LLE154" s="266"/>
      <c r="LLF154" s="266"/>
      <c r="LLG154" s="266"/>
      <c r="LLH154" s="266"/>
      <c r="LLI154" s="266"/>
      <c r="LLJ154" s="266"/>
      <c r="LLK154" s="266"/>
      <c r="LLL154" s="266"/>
      <c r="LLM154" s="266"/>
      <c r="LLN154" s="266"/>
      <c r="LLO154" s="266"/>
      <c r="LLP154" s="266"/>
      <c r="LLQ154" s="266"/>
      <c r="LLR154" s="266"/>
      <c r="LLS154" s="266"/>
      <c r="LLT154" s="266"/>
      <c r="LLU154" s="266"/>
      <c r="LLV154" s="266"/>
      <c r="LLW154" s="266"/>
      <c r="LLX154" s="266"/>
      <c r="LLY154" s="266"/>
      <c r="LLZ154" s="266"/>
      <c r="LMA154" s="266"/>
      <c r="LMB154" s="266"/>
      <c r="LMC154" s="266"/>
      <c r="LMD154" s="266"/>
      <c r="LME154" s="266"/>
      <c r="LMF154" s="266"/>
      <c r="LMG154" s="266"/>
      <c r="LMH154" s="266"/>
      <c r="LMI154" s="266"/>
      <c r="LMJ154" s="266"/>
      <c r="LMK154" s="266"/>
      <c r="LML154" s="266"/>
      <c r="LMM154" s="266"/>
      <c r="LMN154" s="266"/>
      <c r="LMO154" s="266"/>
      <c r="LMP154" s="266"/>
      <c r="LMQ154" s="266"/>
      <c r="LMR154" s="266"/>
      <c r="LMS154" s="266"/>
      <c r="LMT154" s="266"/>
      <c r="LMU154" s="266"/>
      <c r="LMV154" s="266"/>
      <c r="LMW154" s="266"/>
      <c r="LMX154" s="266"/>
      <c r="LMY154" s="266"/>
      <c r="LMZ154" s="266"/>
      <c r="LNA154" s="266"/>
      <c r="LNB154" s="266"/>
      <c r="LNC154" s="266"/>
      <c r="LND154" s="266"/>
      <c r="LNE154" s="266"/>
      <c r="LNF154" s="266"/>
      <c r="LNG154" s="266"/>
      <c r="LNH154" s="266"/>
      <c r="LNI154" s="266"/>
      <c r="LNJ154" s="266"/>
      <c r="LNK154" s="266"/>
      <c r="LNL154" s="266"/>
      <c r="LNM154" s="266"/>
      <c r="LNN154" s="266"/>
      <c r="LNO154" s="266"/>
      <c r="LNP154" s="266"/>
      <c r="LNQ154" s="266"/>
      <c r="LNR154" s="266"/>
      <c r="LNS154" s="266"/>
      <c r="LNT154" s="266"/>
      <c r="LNU154" s="266"/>
      <c r="LNV154" s="266"/>
      <c r="LNW154" s="266"/>
      <c r="LNX154" s="266"/>
      <c r="LNY154" s="266"/>
      <c r="LNZ154" s="266"/>
      <c r="LOA154" s="266"/>
      <c r="LOB154" s="266"/>
      <c r="LOC154" s="266"/>
      <c r="LOD154" s="266"/>
      <c r="LOE154" s="266"/>
      <c r="LOF154" s="266"/>
      <c r="LOG154" s="266"/>
      <c r="LOH154" s="266"/>
      <c r="LOI154" s="266"/>
      <c r="LOJ154" s="266"/>
      <c r="LOK154" s="266"/>
      <c r="LOL154" s="266"/>
      <c r="LOM154" s="266"/>
      <c r="LON154" s="266"/>
      <c r="LOO154" s="266"/>
      <c r="LOP154" s="266"/>
      <c r="LOQ154" s="266"/>
      <c r="LOR154" s="266"/>
      <c r="LOS154" s="266"/>
      <c r="LOT154" s="266"/>
      <c r="LOU154" s="266"/>
      <c r="LOV154" s="266"/>
      <c r="LOW154" s="266"/>
      <c r="LOX154" s="266"/>
      <c r="LOY154" s="266"/>
      <c r="LOZ154" s="266"/>
      <c r="LPA154" s="266"/>
      <c r="LPB154" s="266"/>
      <c r="LPC154" s="266"/>
      <c r="LPD154" s="266"/>
      <c r="LPE154" s="266"/>
      <c r="LPF154" s="266"/>
      <c r="LPG154" s="266"/>
      <c r="LPH154" s="266"/>
      <c r="LPI154" s="266"/>
      <c r="LPJ154" s="266"/>
      <c r="LPK154" s="266"/>
      <c r="LPL154" s="266"/>
      <c r="LPM154" s="266"/>
      <c r="LPN154" s="266"/>
      <c r="LPO154" s="266"/>
      <c r="LPP154" s="266"/>
      <c r="LPQ154" s="266"/>
      <c r="LPR154" s="266"/>
      <c r="LPS154" s="266"/>
      <c r="LPT154" s="266"/>
      <c r="LPU154" s="266"/>
      <c r="LPV154" s="266"/>
      <c r="LPW154" s="266"/>
      <c r="LPX154" s="266"/>
      <c r="LPY154" s="266"/>
      <c r="LPZ154" s="266"/>
      <c r="LQA154" s="266"/>
      <c r="LQB154" s="266"/>
      <c r="LQC154" s="266"/>
      <c r="LQD154" s="266"/>
      <c r="LQE154" s="266"/>
      <c r="LQF154" s="266"/>
      <c r="LQG154" s="266"/>
      <c r="LQH154" s="266"/>
      <c r="LQI154" s="266"/>
      <c r="LQJ154" s="266"/>
      <c r="LQK154" s="266"/>
      <c r="LQL154" s="266"/>
      <c r="LQM154" s="266"/>
      <c r="LQN154" s="266"/>
      <c r="LQO154" s="266"/>
      <c r="LQP154" s="266"/>
      <c r="LQQ154" s="266"/>
      <c r="LQR154" s="266"/>
      <c r="LQS154" s="266"/>
      <c r="LQT154" s="266"/>
      <c r="LQU154" s="266"/>
      <c r="LQV154" s="266"/>
      <c r="LQW154" s="266"/>
      <c r="LQX154" s="266"/>
      <c r="LQY154" s="266"/>
      <c r="LQZ154" s="266"/>
      <c r="LRA154" s="266"/>
      <c r="LRB154" s="266"/>
      <c r="LRC154" s="266"/>
      <c r="LRD154" s="266"/>
      <c r="LRE154" s="266"/>
      <c r="LRF154" s="266"/>
      <c r="LRG154" s="266"/>
      <c r="LRH154" s="266"/>
      <c r="LRI154" s="266"/>
      <c r="LRJ154" s="266"/>
      <c r="LRK154" s="266"/>
      <c r="LRL154" s="266"/>
      <c r="LRM154" s="266"/>
      <c r="LRN154" s="266"/>
      <c r="LRO154" s="266"/>
      <c r="LRP154" s="266"/>
      <c r="LRQ154" s="266"/>
      <c r="LRR154" s="266"/>
      <c r="LRS154" s="266"/>
      <c r="LRT154" s="266"/>
      <c r="LRU154" s="266"/>
      <c r="LRV154" s="266"/>
      <c r="LRW154" s="266"/>
      <c r="LRX154" s="266"/>
      <c r="LRY154" s="266"/>
      <c r="LRZ154" s="266"/>
      <c r="LSA154" s="266"/>
      <c r="LSB154" s="266"/>
      <c r="LSC154" s="266"/>
      <c r="LSD154" s="266"/>
      <c r="LSE154" s="266"/>
      <c r="LSF154" s="266"/>
      <c r="LSG154" s="266"/>
      <c r="LSH154" s="266"/>
      <c r="LSI154" s="266"/>
      <c r="LSJ154" s="266"/>
      <c r="LSK154" s="266"/>
      <c r="LSL154" s="266"/>
      <c r="LSM154" s="266"/>
      <c r="LSN154" s="266"/>
      <c r="LSO154" s="266"/>
      <c r="LSP154" s="266"/>
      <c r="LSQ154" s="266"/>
      <c r="LSR154" s="266"/>
      <c r="LSS154" s="266"/>
      <c r="LST154" s="266"/>
      <c r="LSU154" s="266"/>
      <c r="LSV154" s="266"/>
      <c r="LSW154" s="266"/>
      <c r="LSX154" s="266"/>
      <c r="LSY154" s="266"/>
      <c r="LSZ154" s="266"/>
      <c r="LTA154" s="266"/>
      <c r="LTB154" s="266"/>
      <c r="LTC154" s="266"/>
      <c r="LTD154" s="266"/>
      <c r="LTE154" s="266"/>
      <c r="LTF154" s="266"/>
      <c r="LTG154" s="266"/>
      <c r="LTH154" s="266"/>
      <c r="LTI154" s="266"/>
      <c r="LTJ154" s="266"/>
      <c r="LTK154" s="266"/>
      <c r="LTL154" s="266"/>
      <c r="LTM154" s="266"/>
      <c r="LTN154" s="266"/>
      <c r="LTO154" s="266"/>
      <c r="LTP154" s="266"/>
      <c r="LTQ154" s="266"/>
      <c r="LTR154" s="266"/>
      <c r="LTS154" s="266"/>
      <c r="LTT154" s="266"/>
      <c r="LTU154" s="266"/>
      <c r="LTV154" s="266"/>
      <c r="LTW154" s="266"/>
      <c r="LTX154" s="266"/>
      <c r="LTY154" s="266"/>
      <c r="LTZ154" s="266"/>
      <c r="LUA154" s="266"/>
      <c r="LUB154" s="266"/>
      <c r="LUC154" s="266"/>
      <c r="LUD154" s="266"/>
      <c r="LUE154" s="266"/>
      <c r="LUF154" s="266"/>
      <c r="LUG154" s="266"/>
      <c r="LUH154" s="266"/>
      <c r="LUI154" s="266"/>
      <c r="LUJ154" s="266"/>
      <c r="LUK154" s="266"/>
      <c r="LUL154" s="266"/>
      <c r="LUM154" s="266"/>
      <c r="LUN154" s="266"/>
      <c r="LUO154" s="266"/>
      <c r="LUP154" s="266"/>
      <c r="LUQ154" s="266"/>
      <c r="LUR154" s="266"/>
      <c r="LUS154" s="266"/>
      <c r="LUT154" s="266"/>
      <c r="LUU154" s="266"/>
      <c r="LUV154" s="266"/>
      <c r="LUW154" s="266"/>
      <c r="LUX154" s="266"/>
      <c r="LUY154" s="266"/>
      <c r="LUZ154" s="266"/>
      <c r="LVA154" s="266"/>
      <c r="LVB154" s="266"/>
      <c r="LVC154" s="266"/>
      <c r="LVD154" s="266"/>
      <c r="LVE154" s="266"/>
      <c r="LVF154" s="266"/>
      <c r="LVG154" s="266"/>
      <c r="LVH154" s="266"/>
      <c r="LVI154" s="266"/>
      <c r="LVJ154" s="266"/>
      <c r="LVK154" s="266"/>
      <c r="LVL154" s="266"/>
      <c r="LVM154" s="266"/>
      <c r="LVN154" s="266"/>
      <c r="LVO154" s="266"/>
      <c r="LVP154" s="266"/>
      <c r="LVQ154" s="266"/>
      <c r="LVR154" s="266"/>
      <c r="LVS154" s="266"/>
      <c r="LVT154" s="266"/>
      <c r="LVU154" s="266"/>
      <c r="LVV154" s="266"/>
      <c r="LVW154" s="266"/>
      <c r="LVX154" s="266"/>
      <c r="LVY154" s="266"/>
      <c r="LVZ154" s="266"/>
      <c r="LWA154" s="266"/>
      <c r="LWB154" s="266"/>
      <c r="LWC154" s="266"/>
      <c r="LWD154" s="266"/>
      <c r="LWE154" s="266"/>
      <c r="LWF154" s="266"/>
      <c r="LWG154" s="266"/>
      <c r="LWH154" s="266"/>
      <c r="LWI154" s="266"/>
      <c r="LWJ154" s="266"/>
      <c r="LWK154" s="266"/>
      <c r="LWL154" s="266"/>
      <c r="LWM154" s="266"/>
      <c r="LWN154" s="266"/>
      <c r="LWO154" s="266"/>
      <c r="LWP154" s="266"/>
      <c r="LWQ154" s="266"/>
      <c r="LWR154" s="266"/>
      <c r="LWS154" s="266"/>
      <c r="LWT154" s="266"/>
      <c r="LWU154" s="266"/>
      <c r="LWV154" s="266"/>
      <c r="LWW154" s="266"/>
      <c r="LWX154" s="266"/>
      <c r="LWY154" s="266"/>
      <c r="LWZ154" s="266"/>
      <c r="LXA154" s="266"/>
      <c r="LXB154" s="266"/>
      <c r="LXC154" s="266"/>
      <c r="LXD154" s="266"/>
      <c r="LXE154" s="266"/>
      <c r="LXF154" s="266"/>
      <c r="LXG154" s="266"/>
      <c r="LXH154" s="266"/>
      <c r="LXI154" s="266"/>
      <c r="LXJ154" s="266"/>
      <c r="LXK154" s="266"/>
      <c r="LXL154" s="266"/>
      <c r="LXM154" s="266"/>
      <c r="LXN154" s="266"/>
      <c r="LXO154" s="266"/>
      <c r="LXP154" s="266"/>
      <c r="LXQ154" s="266"/>
      <c r="LXR154" s="266"/>
      <c r="LXS154" s="266"/>
      <c r="LXT154" s="266"/>
      <c r="LXU154" s="266"/>
      <c r="LXV154" s="266"/>
      <c r="LXW154" s="266"/>
      <c r="LXX154" s="266"/>
      <c r="LXY154" s="266"/>
      <c r="LXZ154" s="266"/>
      <c r="LYA154" s="266"/>
      <c r="LYB154" s="266"/>
      <c r="LYC154" s="266"/>
      <c r="LYD154" s="266"/>
      <c r="LYE154" s="266"/>
      <c r="LYF154" s="266"/>
      <c r="LYG154" s="266"/>
      <c r="LYH154" s="266"/>
      <c r="LYI154" s="266"/>
      <c r="LYJ154" s="266"/>
      <c r="LYK154" s="266"/>
      <c r="LYL154" s="266"/>
      <c r="LYM154" s="266"/>
      <c r="LYN154" s="266"/>
      <c r="LYO154" s="266"/>
      <c r="LYP154" s="266"/>
      <c r="LYQ154" s="266"/>
      <c r="LYR154" s="266"/>
      <c r="LYS154" s="266"/>
      <c r="LYT154" s="266"/>
      <c r="LYU154" s="266"/>
      <c r="LYV154" s="266"/>
      <c r="LYW154" s="266"/>
      <c r="LYX154" s="266"/>
      <c r="LYY154" s="266"/>
      <c r="LYZ154" s="266"/>
      <c r="LZA154" s="266"/>
      <c r="LZB154" s="266"/>
      <c r="LZC154" s="266"/>
      <c r="LZD154" s="266"/>
      <c r="LZE154" s="266"/>
      <c r="LZF154" s="266"/>
      <c r="LZG154" s="266"/>
      <c r="LZH154" s="266"/>
      <c r="LZI154" s="266"/>
      <c r="LZJ154" s="266"/>
      <c r="LZK154" s="266"/>
      <c r="LZL154" s="266"/>
      <c r="LZM154" s="266"/>
      <c r="LZN154" s="266"/>
      <c r="LZO154" s="266"/>
      <c r="LZP154" s="266"/>
      <c r="LZQ154" s="266"/>
      <c r="LZR154" s="266"/>
      <c r="LZS154" s="266"/>
      <c r="LZT154" s="266"/>
      <c r="LZU154" s="266"/>
      <c r="LZV154" s="266"/>
      <c r="LZW154" s="266"/>
      <c r="LZX154" s="266"/>
      <c r="LZY154" s="266"/>
      <c r="LZZ154" s="266"/>
      <c r="MAA154" s="266"/>
      <c r="MAB154" s="266"/>
      <c r="MAC154" s="266"/>
      <c r="MAD154" s="266"/>
      <c r="MAE154" s="266"/>
      <c r="MAF154" s="266"/>
      <c r="MAG154" s="266"/>
      <c r="MAH154" s="266"/>
      <c r="MAI154" s="266"/>
      <c r="MAJ154" s="266"/>
      <c r="MAK154" s="266"/>
      <c r="MAL154" s="266"/>
      <c r="MAM154" s="266"/>
      <c r="MAN154" s="266"/>
      <c r="MAO154" s="266"/>
      <c r="MAP154" s="266"/>
      <c r="MAQ154" s="266"/>
      <c r="MAR154" s="266"/>
      <c r="MAS154" s="266"/>
      <c r="MAT154" s="266"/>
      <c r="MAU154" s="266"/>
      <c r="MAV154" s="266"/>
      <c r="MAW154" s="266"/>
      <c r="MAX154" s="266"/>
      <c r="MAY154" s="266"/>
      <c r="MAZ154" s="266"/>
      <c r="MBA154" s="266"/>
      <c r="MBB154" s="266"/>
      <c r="MBC154" s="266"/>
      <c r="MBD154" s="266"/>
      <c r="MBE154" s="266"/>
      <c r="MBF154" s="266"/>
      <c r="MBG154" s="266"/>
      <c r="MBH154" s="266"/>
      <c r="MBI154" s="266"/>
      <c r="MBJ154" s="266"/>
      <c r="MBK154" s="266"/>
      <c r="MBL154" s="266"/>
      <c r="MBM154" s="266"/>
      <c r="MBN154" s="266"/>
      <c r="MBO154" s="266"/>
      <c r="MBP154" s="266"/>
      <c r="MBQ154" s="266"/>
      <c r="MBR154" s="266"/>
      <c r="MBS154" s="266"/>
      <c r="MBT154" s="266"/>
      <c r="MBU154" s="266"/>
      <c r="MBV154" s="266"/>
      <c r="MBW154" s="266"/>
      <c r="MBX154" s="266"/>
      <c r="MBY154" s="266"/>
      <c r="MBZ154" s="266"/>
      <c r="MCA154" s="266"/>
      <c r="MCB154" s="266"/>
      <c r="MCC154" s="266"/>
      <c r="MCD154" s="266"/>
      <c r="MCE154" s="266"/>
      <c r="MCF154" s="266"/>
      <c r="MCG154" s="266"/>
      <c r="MCH154" s="266"/>
      <c r="MCI154" s="266"/>
      <c r="MCJ154" s="266"/>
      <c r="MCK154" s="266"/>
      <c r="MCL154" s="266"/>
      <c r="MCM154" s="266"/>
      <c r="MCN154" s="266"/>
      <c r="MCO154" s="266"/>
      <c r="MCP154" s="266"/>
      <c r="MCQ154" s="266"/>
      <c r="MCR154" s="266"/>
      <c r="MCS154" s="266"/>
      <c r="MCT154" s="266"/>
      <c r="MCU154" s="266"/>
      <c r="MCV154" s="266"/>
      <c r="MCW154" s="266"/>
      <c r="MCX154" s="266"/>
      <c r="MCY154" s="266"/>
      <c r="MCZ154" s="266"/>
      <c r="MDA154" s="266"/>
      <c r="MDB154" s="266"/>
      <c r="MDC154" s="266"/>
      <c r="MDD154" s="266"/>
      <c r="MDE154" s="266"/>
      <c r="MDF154" s="266"/>
      <c r="MDG154" s="266"/>
      <c r="MDH154" s="266"/>
      <c r="MDI154" s="266"/>
      <c r="MDJ154" s="266"/>
      <c r="MDK154" s="266"/>
      <c r="MDL154" s="266"/>
      <c r="MDM154" s="266"/>
      <c r="MDN154" s="266"/>
      <c r="MDO154" s="266"/>
      <c r="MDP154" s="266"/>
      <c r="MDQ154" s="266"/>
      <c r="MDR154" s="266"/>
      <c r="MDS154" s="266"/>
      <c r="MDT154" s="266"/>
      <c r="MDU154" s="266"/>
      <c r="MDV154" s="266"/>
      <c r="MDW154" s="266"/>
      <c r="MDX154" s="266"/>
      <c r="MDY154" s="266"/>
      <c r="MDZ154" s="266"/>
      <c r="MEA154" s="266"/>
      <c r="MEB154" s="266"/>
      <c r="MEC154" s="266"/>
      <c r="MED154" s="266"/>
      <c r="MEE154" s="266"/>
      <c r="MEF154" s="266"/>
      <c r="MEG154" s="266"/>
      <c r="MEH154" s="266"/>
      <c r="MEI154" s="266"/>
      <c r="MEJ154" s="266"/>
      <c r="MEK154" s="266"/>
      <c r="MEL154" s="266"/>
      <c r="MEM154" s="266"/>
      <c r="MEN154" s="266"/>
      <c r="MEO154" s="266"/>
      <c r="MEP154" s="266"/>
      <c r="MEQ154" s="266"/>
      <c r="MER154" s="266"/>
      <c r="MES154" s="266"/>
      <c r="MET154" s="266"/>
      <c r="MEU154" s="266"/>
      <c r="MEV154" s="266"/>
      <c r="MEW154" s="266"/>
      <c r="MEX154" s="266"/>
      <c r="MEY154" s="266"/>
      <c r="MEZ154" s="266"/>
      <c r="MFA154" s="266"/>
      <c r="MFB154" s="266"/>
      <c r="MFC154" s="266"/>
      <c r="MFD154" s="266"/>
      <c r="MFE154" s="266"/>
      <c r="MFF154" s="266"/>
      <c r="MFG154" s="266"/>
      <c r="MFH154" s="266"/>
      <c r="MFI154" s="266"/>
      <c r="MFJ154" s="266"/>
      <c r="MFK154" s="266"/>
      <c r="MFL154" s="266"/>
      <c r="MFM154" s="266"/>
      <c r="MFN154" s="266"/>
      <c r="MFO154" s="266"/>
      <c r="MFP154" s="266"/>
      <c r="MFQ154" s="266"/>
      <c r="MFR154" s="266"/>
      <c r="MFS154" s="266"/>
      <c r="MFT154" s="266"/>
      <c r="MFU154" s="266"/>
      <c r="MFV154" s="266"/>
      <c r="MFW154" s="266"/>
      <c r="MFX154" s="266"/>
      <c r="MFY154" s="266"/>
      <c r="MFZ154" s="266"/>
      <c r="MGA154" s="266"/>
      <c r="MGB154" s="266"/>
      <c r="MGC154" s="266"/>
      <c r="MGD154" s="266"/>
      <c r="MGE154" s="266"/>
      <c r="MGF154" s="266"/>
      <c r="MGG154" s="266"/>
      <c r="MGH154" s="266"/>
      <c r="MGI154" s="266"/>
      <c r="MGJ154" s="266"/>
      <c r="MGK154" s="266"/>
      <c r="MGL154" s="266"/>
      <c r="MGM154" s="266"/>
      <c r="MGN154" s="266"/>
      <c r="MGO154" s="266"/>
      <c r="MGP154" s="266"/>
      <c r="MGQ154" s="266"/>
      <c r="MGR154" s="266"/>
      <c r="MGS154" s="266"/>
      <c r="MGT154" s="266"/>
      <c r="MGU154" s="266"/>
      <c r="MGV154" s="266"/>
      <c r="MGW154" s="266"/>
      <c r="MGX154" s="266"/>
      <c r="MGY154" s="266"/>
      <c r="MGZ154" s="266"/>
      <c r="MHA154" s="266"/>
      <c r="MHB154" s="266"/>
      <c r="MHC154" s="266"/>
      <c r="MHD154" s="266"/>
      <c r="MHE154" s="266"/>
      <c r="MHF154" s="266"/>
      <c r="MHG154" s="266"/>
      <c r="MHH154" s="266"/>
      <c r="MHI154" s="266"/>
      <c r="MHJ154" s="266"/>
      <c r="MHK154" s="266"/>
      <c r="MHL154" s="266"/>
      <c r="MHM154" s="266"/>
      <c r="MHN154" s="266"/>
      <c r="MHO154" s="266"/>
      <c r="MHP154" s="266"/>
      <c r="MHQ154" s="266"/>
      <c r="MHR154" s="266"/>
      <c r="MHS154" s="266"/>
      <c r="MHT154" s="266"/>
      <c r="MHU154" s="266"/>
      <c r="MHV154" s="266"/>
      <c r="MHW154" s="266"/>
      <c r="MHX154" s="266"/>
      <c r="MHY154" s="266"/>
      <c r="MHZ154" s="266"/>
      <c r="MIA154" s="266"/>
      <c r="MIB154" s="266"/>
      <c r="MIC154" s="266"/>
      <c r="MID154" s="266"/>
      <c r="MIE154" s="266"/>
      <c r="MIF154" s="266"/>
      <c r="MIG154" s="266"/>
      <c r="MIH154" s="266"/>
      <c r="MII154" s="266"/>
      <c r="MIJ154" s="266"/>
      <c r="MIK154" s="266"/>
      <c r="MIL154" s="266"/>
      <c r="MIM154" s="266"/>
      <c r="MIN154" s="266"/>
      <c r="MIO154" s="266"/>
      <c r="MIP154" s="266"/>
      <c r="MIQ154" s="266"/>
      <c r="MIR154" s="266"/>
      <c r="MIS154" s="266"/>
      <c r="MIT154" s="266"/>
      <c r="MIU154" s="266"/>
      <c r="MIV154" s="266"/>
      <c r="MIW154" s="266"/>
      <c r="MIX154" s="266"/>
      <c r="MIY154" s="266"/>
      <c r="MIZ154" s="266"/>
      <c r="MJA154" s="266"/>
      <c r="MJB154" s="266"/>
      <c r="MJC154" s="266"/>
      <c r="MJD154" s="266"/>
      <c r="MJE154" s="266"/>
      <c r="MJF154" s="266"/>
      <c r="MJG154" s="266"/>
      <c r="MJH154" s="266"/>
      <c r="MJI154" s="266"/>
      <c r="MJJ154" s="266"/>
      <c r="MJK154" s="266"/>
      <c r="MJL154" s="266"/>
      <c r="MJM154" s="266"/>
      <c r="MJN154" s="266"/>
      <c r="MJO154" s="266"/>
      <c r="MJP154" s="266"/>
      <c r="MJQ154" s="266"/>
      <c r="MJR154" s="266"/>
      <c r="MJS154" s="266"/>
      <c r="MJT154" s="266"/>
      <c r="MJU154" s="266"/>
      <c r="MJV154" s="266"/>
      <c r="MJW154" s="266"/>
      <c r="MJX154" s="266"/>
      <c r="MJY154" s="266"/>
      <c r="MJZ154" s="266"/>
      <c r="MKA154" s="266"/>
      <c r="MKB154" s="266"/>
      <c r="MKC154" s="266"/>
      <c r="MKD154" s="266"/>
      <c r="MKE154" s="266"/>
      <c r="MKF154" s="266"/>
      <c r="MKG154" s="266"/>
      <c r="MKH154" s="266"/>
      <c r="MKI154" s="266"/>
      <c r="MKJ154" s="266"/>
      <c r="MKK154" s="266"/>
      <c r="MKL154" s="266"/>
      <c r="MKM154" s="266"/>
      <c r="MKN154" s="266"/>
      <c r="MKO154" s="266"/>
      <c r="MKP154" s="266"/>
      <c r="MKQ154" s="266"/>
      <c r="MKR154" s="266"/>
      <c r="MKS154" s="266"/>
      <c r="MKT154" s="266"/>
      <c r="MKU154" s="266"/>
      <c r="MKV154" s="266"/>
      <c r="MKW154" s="266"/>
      <c r="MKX154" s="266"/>
      <c r="MKY154" s="266"/>
      <c r="MKZ154" s="266"/>
      <c r="MLA154" s="266"/>
      <c r="MLB154" s="266"/>
      <c r="MLC154" s="266"/>
      <c r="MLD154" s="266"/>
      <c r="MLE154" s="266"/>
      <c r="MLF154" s="266"/>
      <c r="MLG154" s="266"/>
      <c r="MLH154" s="266"/>
      <c r="MLI154" s="266"/>
      <c r="MLJ154" s="266"/>
      <c r="MLK154" s="266"/>
      <c r="MLL154" s="266"/>
      <c r="MLM154" s="266"/>
      <c r="MLN154" s="266"/>
      <c r="MLO154" s="266"/>
      <c r="MLP154" s="266"/>
      <c r="MLQ154" s="266"/>
      <c r="MLR154" s="266"/>
      <c r="MLS154" s="266"/>
      <c r="MLT154" s="266"/>
      <c r="MLU154" s="266"/>
      <c r="MLV154" s="266"/>
      <c r="MLW154" s="266"/>
      <c r="MLX154" s="266"/>
      <c r="MLY154" s="266"/>
      <c r="MLZ154" s="266"/>
      <c r="MMA154" s="266"/>
      <c r="MMB154" s="266"/>
      <c r="MMC154" s="266"/>
      <c r="MMD154" s="266"/>
      <c r="MME154" s="266"/>
      <c r="MMF154" s="266"/>
      <c r="MMG154" s="266"/>
      <c r="MMH154" s="266"/>
      <c r="MMI154" s="266"/>
      <c r="MMJ154" s="266"/>
      <c r="MMK154" s="266"/>
      <c r="MML154" s="266"/>
      <c r="MMM154" s="266"/>
      <c r="MMN154" s="266"/>
      <c r="MMO154" s="266"/>
      <c r="MMP154" s="266"/>
      <c r="MMQ154" s="266"/>
      <c r="MMR154" s="266"/>
      <c r="MMS154" s="266"/>
      <c r="MMT154" s="266"/>
      <c r="MMU154" s="266"/>
      <c r="MMV154" s="266"/>
      <c r="MMW154" s="266"/>
      <c r="MMX154" s="266"/>
      <c r="MMY154" s="266"/>
      <c r="MMZ154" s="266"/>
      <c r="MNA154" s="266"/>
      <c r="MNB154" s="266"/>
      <c r="MNC154" s="266"/>
      <c r="MND154" s="266"/>
      <c r="MNE154" s="266"/>
      <c r="MNF154" s="266"/>
      <c r="MNG154" s="266"/>
      <c r="MNH154" s="266"/>
      <c r="MNI154" s="266"/>
      <c r="MNJ154" s="266"/>
      <c r="MNK154" s="266"/>
      <c r="MNL154" s="266"/>
      <c r="MNM154" s="266"/>
      <c r="MNN154" s="266"/>
      <c r="MNO154" s="266"/>
      <c r="MNP154" s="266"/>
      <c r="MNQ154" s="266"/>
      <c r="MNR154" s="266"/>
      <c r="MNS154" s="266"/>
      <c r="MNT154" s="266"/>
      <c r="MNU154" s="266"/>
      <c r="MNV154" s="266"/>
      <c r="MNW154" s="266"/>
      <c r="MNX154" s="266"/>
      <c r="MNY154" s="266"/>
      <c r="MNZ154" s="266"/>
      <c r="MOA154" s="266"/>
      <c r="MOB154" s="266"/>
      <c r="MOC154" s="266"/>
      <c r="MOD154" s="266"/>
      <c r="MOE154" s="266"/>
      <c r="MOF154" s="266"/>
      <c r="MOG154" s="266"/>
      <c r="MOH154" s="266"/>
      <c r="MOI154" s="266"/>
      <c r="MOJ154" s="266"/>
      <c r="MOK154" s="266"/>
      <c r="MOL154" s="266"/>
      <c r="MOM154" s="266"/>
      <c r="MON154" s="266"/>
      <c r="MOO154" s="266"/>
      <c r="MOP154" s="266"/>
      <c r="MOQ154" s="266"/>
      <c r="MOR154" s="266"/>
      <c r="MOS154" s="266"/>
      <c r="MOT154" s="266"/>
      <c r="MOU154" s="266"/>
      <c r="MOV154" s="266"/>
      <c r="MOW154" s="266"/>
      <c r="MOX154" s="266"/>
      <c r="MOY154" s="266"/>
      <c r="MOZ154" s="266"/>
      <c r="MPA154" s="266"/>
      <c r="MPB154" s="266"/>
      <c r="MPC154" s="266"/>
      <c r="MPD154" s="266"/>
      <c r="MPE154" s="266"/>
      <c r="MPF154" s="266"/>
      <c r="MPG154" s="266"/>
      <c r="MPH154" s="266"/>
      <c r="MPI154" s="266"/>
      <c r="MPJ154" s="266"/>
      <c r="MPK154" s="266"/>
      <c r="MPL154" s="266"/>
      <c r="MPM154" s="266"/>
      <c r="MPN154" s="266"/>
      <c r="MPO154" s="266"/>
      <c r="MPP154" s="266"/>
      <c r="MPQ154" s="266"/>
      <c r="MPR154" s="266"/>
      <c r="MPS154" s="266"/>
      <c r="MPT154" s="266"/>
      <c r="MPU154" s="266"/>
      <c r="MPV154" s="266"/>
      <c r="MPW154" s="266"/>
      <c r="MPX154" s="266"/>
      <c r="MPY154" s="266"/>
      <c r="MPZ154" s="266"/>
      <c r="MQA154" s="266"/>
      <c r="MQB154" s="266"/>
      <c r="MQC154" s="266"/>
      <c r="MQD154" s="266"/>
      <c r="MQE154" s="266"/>
      <c r="MQF154" s="266"/>
      <c r="MQG154" s="266"/>
      <c r="MQH154" s="266"/>
      <c r="MQI154" s="266"/>
      <c r="MQJ154" s="266"/>
      <c r="MQK154" s="266"/>
      <c r="MQL154" s="266"/>
      <c r="MQM154" s="266"/>
      <c r="MQN154" s="266"/>
      <c r="MQO154" s="266"/>
      <c r="MQP154" s="266"/>
      <c r="MQQ154" s="266"/>
      <c r="MQR154" s="266"/>
      <c r="MQS154" s="266"/>
      <c r="MQT154" s="266"/>
      <c r="MQU154" s="266"/>
      <c r="MQV154" s="266"/>
      <c r="MQW154" s="266"/>
      <c r="MQX154" s="266"/>
      <c r="MQY154" s="266"/>
      <c r="MQZ154" s="266"/>
      <c r="MRA154" s="266"/>
      <c r="MRB154" s="266"/>
      <c r="MRC154" s="266"/>
      <c r="MRD154" s="266"/>
      <c r="MRE154" s="266"/>
      <c r="MRF154" s="266"/>
      <c r="MRG154" s="266"/>
      <c r="MRH154" s="266"/>
      <c r="MRI154" s="266"/>
      <c r="MRJ154" s="266"/>
      <c r="MRK154" s="266"/>
      <c r="MRL154" s="266"/>
      <c r="MRM154" s="266"/>
      <c r="MRN154" s="266"/>
      <c r="MRO154" s="266"/>
      <c r="MRP154" s="266"/>
      <c r="MRQ154" s="266"/>
      <c r="MRR154" s="266"/>
      <c r="MRS154" s="266"/>
      <c r="MRT154" s="266"/>
      <c r="MRU154" s="266"/>
      <c r="MRV154" s="266"/>
      <c r="MRW154" s="266"/>
      <c r="MRX154" s="266"/>
      <c r="MRY154" s="266"/>
      <c r="MRZ154" s="266"/>
      <c r="MSA154" s="266"/>
      <c r="MSB154" s="266"/>
      <c r="MSC154" s="266"/>
      <c r="MSD154" s="266"/>
      <c r="MSE154" s="266"/>
      <c r="MSF154" s="266"/>
      <c r="MSG154" s="266"/>
      <c r="MSH154" s="266"/>
      <c r="MSI154" s="266"/>
      <c r="MSJ154" s="266"/>
      <c r="MSK154" s="266"/>
      <c r="MSL154" s="266"/>
      <c r="MSM154" s="266"/>
      <c r="MSN154" s="266"/>
      <c r="MSO154" s="266"/>
      <c r="MSP154" s="266"/>
      <c r="MSQ154" s="266"/>
      <c r="MSR154" s="266"/>
      <c r="MSS154" s="266"/>
      <c r="MST154" s="266"/>
      <c r="MSU154" s="266"/>
      <c r="MSV154" s="266"/>
      <c r="MSW154" s="266"/>
      <c r="MSX154" s="266"/>
      <c r="MSY154" s="266"/>
      <c r="MSZ154" s="266"/>
      <c r="MTA154" s="266"/>
      <c r="MTB154" s="266"/>
      <c r="MTC154" s="266"/>
      <c r="MTD154" s="266"/>
      <c r="MTE154" s="266"/>
      <c r="MTF154" s="266"/>
      <c r="MTG154" s="266"/>
      <c r="MTH154" s="266"/>
      <c r="MTI154" s="266"/>
      <c r="MTJ154" s="266"/>
      <c r="MTK154" s="266"/>
      <c r="MTL154" s="266"/>
      <c r="MTM154" s="266"/>
      <c r="MTN154" s="266"/>
      <c r="MTO154" s="266"/>
      <c r="MTP154" s="266"/>
      <c r="MTQ154" s="266"/>
      <c r="MTR154" s="266"/>
      <c r="MTS154" s="266"/>
      <c r="MTT154" s="266"/>
      <c r="MTU154" s="266"/>
      <c r="MTV154" s="266"/>
      <c r="MTW154" s="266"/>
      <c r="MTX154" s="266"/>
      <c r="MTY154" s="266"/>
      <c r="MTZ154" s="266"/>
      <c r="MUA154" s="266"/>
      <c r="MUB154" s="266"/>
      <c r="MUC154" s="266"/>
      <c r="MUD154" s="266"/>
      <c r="MUE154" s="266"/>
      <c r="MUF154" s="266"/>
      <c r="MUG154" s="266"/>
      <c r="MUH154" s="266"/>
      <c r="MUI154" s="266"/>
      <c r="MUJ154" s="266"/>
      <c r="MUK154" s="266"/>
      <c r="MUL154" s="266"/>
      <c r="MUM154" s="266"/>
      <c r="MUN154" s="266"/>
      <c r="MUO154" s="266"/>
      <c r="MUP154" s="266"/>
      <c r="MUQ154" s="266"/>
      <c r="MUR154" s="266"/>
      <c r="MUS154" s="266"/>
      <c r="MUT154" s="266"/>
      <c r="MUU154" s="266"/>
      <c r="MUV154" s="266"/>
      <c r="MUW154" s="266"/>
      <c r="MUX154" s="266"/>
      <c r="MUY154" s="266"/>
      <c r="MUZ154" s="266"/>
      <c r="MVA154" s="266"/>
      <c r="MVB154" s="266"/>
      <c r="MVC154" s="266"/>
      <c r="MVD154" s="266"/>
      <c r="MVE154" s="266"/>
      <c r="MVF154" s="266"/>
      <c r="MVG154" s="266"/>
      <c r="MVH154" s="266"/>
      <c r="MVI154" s="266"/>
      <c r="MVJ154" s="266"/>
      <c r="MVK154" s="266"/>
      <c r="MVL154" s="266"/>
      <c r="MVM154" s="266"/>
      <c r="MVN154" s="266"/>
      <c r="MVO154" s="266"/>
      <c r="MVP154" s="266"/>
      <c r="MVQ154" s="266"/>
      <c r="MVR154" s="266"/>
      <c r="MVS154" s="266"/>
      <c r="MVT154" s="266"/>
      <c r="MVU154" s="266"/>
      <c r="MVV154" s="266"/>
      <c r="MVW154" s="266"/>
      <c r="MVX154" s="266"/>
      <c r="MVY154" s="266"/>
      <c r="MVZ154" s="266"/>
      <c r="MWA154" s="266"/>
      <c r="MWB154" s="266"/>
      <c r="MWC154" s="266"/>
      <c r="MWD154" s="266"/>
      <c r="MWE154" s="266"/>
      <c r="MWF154" s="266"/>
      <c r="MWG154" s="266"/>
      <c r="MWH154" s="266"/>
      <c r="MWI154" s="266"/>
      <c r="MWJ154" s="266"/>
      <c r="MWK154" s="266"/>
      <c r="MWL154" s="266"/>
      <c r="MWM154" s="266"/>
      <c r="MWN154" s="266"/>
      <c r="MWO154" s="266"/>
      <c r="MWP154" s="266"/>
      <c r="MWQ154" s="266"/>
      <c r="MWR154" s="266"/>
      <c r="MWS154" s="266"/>
      <c r="MWT154" s="266"/>
      <c r="MWU154" s="266"/>
      <c r="MWV154" s="266"/>
      <c r="MWW154" s="266"/>
      <c r="MWX154" s="266"/>
      <c r="MWY154" s="266"/>
      <c r="MWZ154" s="266"/>
      <c r="MXA154" s="266"/>
      <c r="MXB154" s="266"/>
      <c r="MXC154" s="266"/>
      <c r="MXD154" s="266"/>
      <c r="MXE154" s="266"/>
      <c r="MXF154" s="266"/>
      <c r="MXG154" s="266"/>
      <c r="MXH154" s="266"/>
      <c r="MXI154" s="266"/>
      <c r="MXJ154" s="266"/>
      <c r="MXK154" s="266"/>
      <c r="MXL154" s="266"/>
      <c r="MXM154" s="266"/>
      <c r="MXN154" s="266"/>
      <c r="MXO154" s="266"/>
      <c r="MXP154" s="266"/>
      <c r="MXQ154" s="266"/>
      <c r="MXR154" s="266"/>
      <c r="MXS154" s="266"/>
      <c r="MXT154" s="266"/>
      <c r="MXU154" s="266"/>
      <c r="MXV154" s="266"/>
      <c r="MXW154" s="266"/>
      <c r="MXX154" s="266"/>
      <c r="MXY154" s="266"/>
      <c r="MXZ154" s="266"/>
      <c r="MYA154" s="266"/>
      <c r="MYB154" s="266"/>
      <c r="MYC154" s="266"/>
      <c r="MYD154" s="266"/>
      <c r="MYE154" s="266"/>
      <c r="MYF154" s="266"/>
      <c r="MYG154" s="266"/>
      <c r="MYH154" s="266"/>
      <c r="MYI154" s="266"/>
      <c r="MYJ154" s="266"/>
      <c r="MYK154" s="266"/>
      <c r="MYL154" s="266"/>
      <c r="MYM154" s="266"/>
      <c r="MYN154" s="266"/>
      <c r="MYO154" s="266"/>
      <c r="MYP154" s="266"/>
      <c r="MYQ154" s="266"/>
      <c r="MYR154" s="266"/>
      <c r="MYS154" s="266"/>
      <c r="MYT154" s="266"/>
      <c r="MYU154" s="266"/>
      <c r="MYV154" s="266"/>
      <c r="MYW154" s="266"/>
      <c r="MYX154" s="266"/>
      <c r="MYY154" s="266"/>
      <c r="MYZ154" s="266"/>
      <c r="MZA154" s="266"/>
      <c r="MZB154" s="266"/>
      <c r="MZC154" s="266"/>
      <c r="MZD154" s="266"/>
      <c r="MZE154" s="266"/>
      <c r="MZF154" s="266"/>
      <c r="MZG154" s="266"/>
      <c r="MZH154" s="266"/>
      <c r="MZI154" s="266"/>
      <c r="MZJ154" s="266"/>
      <c r="MZK154" s="266"/>
      <c r="MZL154" s="266"/>
      <c r="MZM154" s="266"/>
      <c r="MZN154" s="266"/>
      <c r="MZO154" s="266"/>
      <c r="MZP154" s="266"/>
      <c r="MZQ154" s="266"/>
      <c r="MZR154" s="266"/>
      <c r="MZS154" s="266"/>
      <c r="MZT154" s="266"/>
      <c r="MZU154" s="266"/>
      <c r="MZV154" s="266"/>
      <c r="MZW154" s="266"/>
      <c r="MZX154" s="266"/>
      <c r="MZY154" s="266"/>
      <c r="MZZ154" s="266"/>
      <c r="NAA154" s="266"/>
      <c r="NAB154" s="266"/>
      <c r="NAC154" s="266"/>
      <c r="NAD154" s="266"/>
      <c r="NAE154" s="266"/>
      <c r="NAF154" s="266"/>
      <c r="NAG154" s="266"/>
      <c r="NAH154" s="266"/>
      <c r="NAI154" s="266"/>
      <c r="NAJ154" s="266"/>
      <c r="NAK154" s="266"/>
      <c r="NAL154" s="266"/>
      <c r="NAM154" s="266"/>
      <c r="NAN154" s="266"/>
      <c r="NAO154" s="266"/>
      <c r="NAP154" s="266"/>
      <c r="NAQ154" s="266"/>
      <c r="NAR154" s="266"/>
      <c r="NAS154" s="266"/>
      <c r="NAT154" s="266"/>
      <c r="NAU154" s="266"/>
      <c r="NAV154" s="266"/>
      <c r="NAW154" s="266"/>
      <c r="NAX154" s="266"/>
      <c r="NAY154" s="266"/>
      <c r="NAZ154" s="266"/>
      <c r="NBA154" s="266"/>
      <c r="NBB154" s="266"/>
      <c r="NBC154" s="266"/>
      <c r="NBD154" s="266"/>
      <c r="NBE154" s="266"/>
      <c r="NBF154" s="266"/>
      <c r="NBG154" s="266"/>
      <c r="NBH154" s="266"/>
      <c r="NBI154" s="266"/>
      <c r="NBJ154" s="266"/>
      <c r="NBK154" s="266"/>
      <c r="NBL154" s="266"/>
      <c r="NBM154" s="266"/>
      <c r="NBN154" s="266"/>
      <c r="NBO154" s="266"/>
      <c r="NBP154" s="266"/>
      <c r="NBQ154" s="266"/>
      <c r="NBR154" s="266"/>
      <c r="NBS154" s="266"/>
      <c r="NBT154" s="266"/>
      <c r="NBU154" s="266"/>
      <c r="NBV154" s="266"/>
      <c r="NBW154" s="266"/>
      <c r="NBX154" s="266"/>
      <c r="NBY154" s="266"/>
      <c r="NBZ154" s="266"/>
      <c r="NCA154" s="266"/>
      <c r="NCB154" s="266"/>
      <c r="NCC154" s="266"/>
      <c r="NCD154" s="266"/>
      <c r="NCE154" s="266"/>
      <c r="NCF154" s="266"/>
      <c r="NCG154" s="266"/>
      <c r="NCH154" s="266"/>
      <c r="NCI154" s="266"/>
      <c r="NCJ154" s="266"/>
      <c r="NCK154" s="266"/>
      <c r="NCL154" s="266"/>
      <c r="NCM154" s="266"/>
      <c r="NCN154" s="266"/>
      <c r="NCO154" s="266"/>
      <c r="NCP154" s="266"/>
      <c r="NCQ154" s="266"/>
      <c r="NCR154" s="266"/>
      <c r="NCS154" s="266"/>
      <c r="NCT154" s="266"/>
      <c r="NCU154" s="266"/>
      <c r="NCV154" s="266"/>
      <c r="NCW154" s="266"/>
      <c r="NCX154" s="266"/>
      <c r="NCY154" s="266"/>
      <c r="NCZ154" s="266"/>
      <c r="NDA154" s="266"/>
      <c r="NDB154" s="266"/>
      <c r="NDC154" s="266"/>
      <c r="NDD154" s="266"/>
      <c r="NDE154" s="266"/>
      <c r="NDF154" s="266"/>
      <c r="NDG154" s="266"/>
      <c r="NDH154" s="266"/>
      <c r="NDI154" s="266"/>
      <c r="NDJ154" s="266"/>
      <c r="NDK154" s="266"/>
      <c r="NDL154" s="266"/>
      <c r="NDM154" s="266"/>
      <c r="NDN154" s="266"/>
      <c r="NDO154" s="266"/>
      <c r="NDP154" s="266"/>
      <c r="NDQ154" s="266"/>
      <c r="NDR154" s="266"/>
      <c r="NDS154" s="266"/>
      <c r="NDT154" s="266"/>
      <c r="NDU154" s="266"/>
      <c r="NDV154" s="266"/>
      <c r="NDW154" s="266"/>
      <c r="NDX154" s="266"/>
      <c r="NDY154" s="266"/>
      <c r="NDZ154" s="266"/>
      <c r="NEA154" s="266"/>
      <c r="NEB154" s="266"/>
      <c r="NEC154" s="266"/>
      <c r="NED154" s="266"/>
      <c r="NEE154" s="266"/>
      <c r="NEF154" s="266"/>
      <c r="NEG154" s="266"/>
      <c r="NEH154" s="266"/>
      <c r="NEI154" s="266"/>
      <c r="NEJ154" s="266"/>
      <c r="NEK154" s="266"/>
      <c r="NEL154" s="266"/>
      <c r="NEM154" s="266"/>
      <c r="NEN154" s="266"/>
      <c r="NEO154" s="266"/>
      <c r="NEP154" s="266"/>
      <c r="NEQ154" s="266"/>
      <c r="NER154" s="266"/>
      <c r="NES154" s="266"/>
      <c r="NET154" s="266"/>
      <c r="NEU154" s="266"/>
      <c r="NEV154" s="266"/>
      <c r="NEW154" s="266"/>
      <c r="NEX154" s="266"/>
      <c r="NEY154" s="266"/>
      <c r="NEZ154" s="266"/>
      <c r="NFA154" s="266"/>
      <c r="NFB154" s="266"/>
      <c r="NFC154" s="266"/>
      <c r="NFD154" s="266"/>
      <c r="NFE154" s="266"/>
      <c r="NFF154" s="266"/>
      <c r="NFG154" s="266"/>
      <c r="NFH154" s="266"/>
      <c r="NFI154" s="266"/>
      <c r="NFJ154" s="266"/>
      <c r="NFK154" s="266"/>
      <c r="NFL154" s="266"/>
      <c r="NFM154" s="266"/>
      <c r="NFN154" s="266"/>
      <c r="NFO154" s="266"/>
      <c r="NFP154" s="266"/>
      <c r="NFQ154" s="266"/>
      <c r="NFR154" s="266"/>
      <c r="NFS154" s="266"/>
      <c r="NFT154" s="266"/>
      <c r="NFU154" s="266"/>
      <c r="NFV154" s="266"/>
      <c r="NFW154" s="266"/>
      <c r="NFX154" s="266"/>
      <c r="NFY154" s="266"/>
      <c r="NFZ154" s="266"/>
      <c r="NGA154" s="266"/>
      <c r="NGB154" s="266"/>
      <c r="NGC154" s="266"/>
      <c r="NGD154" s="266"/>
      <c r="NGE154" s="266"/>
      <c r="NGF154" s="266"/>
      <c r="NGG154" s="266"/>
      <c r="NGH154" s="266"/>
      <c r="NGI154" s="266"/>
      <c r="NGJ154" s="266"/>
      <c r="NGK154" s="266"/>
      <c r="NGL154" s="266"/>
      <c r="NGM154" s="266"/>
      <c r="NGN154" s="266"/>
      <c r="NGO154" s="266"/>
      <c r="NGP154" s="266"/>
      <c r="NGQ154" s="266"/>
      <c r="NGR154" s="266"/>
      <c r="NGS154" s="266"/>
      <c r="NGT154" s="266"/>
      <c r="NGU154" s="266"/>
      <c r="NGV154" s="266"/>
      <c r="NGW154" s="266"/>
      <c r="NGX154" s="266"/>
      <c r="NGY154" s="266"/>
      <c r="NGZ154" s="266"/>
      <c r="NHA154" s="266"/>
      <c r="NHB154" s="266"/>
      <c r="NHC154" s="266"/>
      <c r="NHD154" s="266"/>
      <c r="NHE154" s="266"/>
      <c r="NHF154" s="266"/>
      <c r="NHG154" s="266"/>
      <c r="NHH154" s="266"/>
      <c r="NHI154" s="266"/>
      <c r="NHJ154" s="266"/>
      <c r="NHK154" s="266"/>
      <c r="NHL154" s="266"/>
      <c r="NHM154" s="266"/>
      <c r="NHN154" s="266"/>
      <c r="NHO154" s="266"/>
      <c r="NHP154" s="266"/>
      <c r="NHQ154" s="266"/>
      <c r="NHR154" s="266"/>
      <c r="NHS154" s="266"/>
      <c r="NHT154" s="266"/>
      <c r="NHU154" s="266"/>
      <c r="NHV154" s="266"/>
      <c r="NHW154" s="266"/>
      <c r="NHX154" s="266"/>
      <c r="NHY154" s="266"/>
      <c r="NHZ154" s="266"/>
      <c r="NIA154" s="266"/>
      <c r="NIB154" s="266"/>
      <c r="NIC154" s="266"/>
      <c r="NID154" s="266"/>
      <c r="NIE154" s="266"/>
      <c r="NIF154" s="266"/>
      <c r="NIG154" s="266"/>
      <c r="NIH154" s="266"/>
      <c r="NII154" s="266"/>
      <c r="NIJ154" s="266"/>
      <c r="NIK154" s="266"/>
      <c r="NIL154" s="266"/>
      <c r="NIM154" s="266"/>
      <c r="NIN154" s="266"/>
      <c r="NIO154" s="266"/>
      <c r="NIP154" s="266"/>
      <c r="NIQ154" s="266"/>
      <c r="NIR154" s="266"/>
      <c r="NIS154" s="266"/>
      <c r="NIT154" s="266"/>
      <c r="NIU154" s="266"/>
      <c r="NIV154" s="266"/>
      <c r="NIW154" s="266"/>
      <c r="NIX154" s="266"/>
      <c r="NIY154" s="266"/>
      <c r="NIZ154" s="266"/>
      <c r="NJA154" s="266"/>
      <c r="NJB154" s="266"/>
      <c r="NJC154" s="266"/>
      <c r="NJD154" s="266"/>
      <c r="NJE154" s="266"/>
      <c r="NJF154" s="266"/>
      <c r="NJG154" s="266"/>
      <c r="NJH154" s="266"/>
      <c r="NJI154" s="266"/>
      <c r="NJJ154" s="266"/>
      <c r="NJK154" s="266"/>
      <c r="NJL154" s="266"/>
      <c r="NJM154" s="266"/>
      <c r="NJN154" s="266"/>
      <c r="NJO154" s="266"/>
      <c r="NJP154" s="266"/>
      <c r="NJQ154" s="266"/>
      <c r="NJR154" s="266"/>
      <c r="NJS154" s="266"/>
      <c r="NJT154" s="266"/>
      <c r="NJU154" s="266"/>
      <c r="NJV154" s="266"/>
      <c r="NJW154" s="266"/>
      <c r="NJX154" s="266"/>
      <c r="NJY154" s="266"/>
      <c r="NJZ154" s="266"/>
      <c r="NKA154" s="266"/>
      <c r="NKB154" s="266"/>
      <c r="NKC154" s="266"/>
      <c r="NKD154" s="266"/>
      <c r="NKE154" s="266"/>
      <c r="NKF154" s="266"/>
      <c r="NKG154" s="266"/>
      <c r="NKH154" s="266"/>
      <c r="NKI154" s="266"/>
      <c r="NKJ154" s="266"/>
      <c r="NKK154" s="266"/>
      <c r="NKL154" s="266"/>
      <c r="NKM154" s="266"/>
      <c r="NKN154" s="266"/>
      <c r="NKO154" s="266"/>
      <c r="NKP154" s="266"/>
      <c r="NKQ154" s="266"/>
      <c r="NKR154" s="266"/>
      <c r="NKS154" s="266"/>
      <c r="NKT154" s="266"/>
      <c r="NKU154" s="266"/>
      <c r="NKV154" s="266"/>
      <c r="NKW154" s="266"/>
      <c r="NKX154" s="266"/>
      <c r="NKY154" s="266"/>
      <c r="NKZ154" s="266"/>
      <c r="NLA154" s="266"/>
      <c r="NLB154" s="266"/>
      <c r="NLC154" s="266"/>
      <c r="NLD154" s="266"/>
      <c r="NLE154" s="266"/>
      <c r="NLF154" s="266"/>
      <c r="NLG154" s="266"/>
      <c r="NLH154" s="266"/>
      <c r="NLI154" s="266"/>
      <c r="NLJ154" s="266"/>
      <c r="NLK154" s="266"/>
      <c r="NLL154" s="266"/>
      <c r="NLM154" s="266"/>
      <c r="NLN154" s="266"/>
      <c r="NLO154" s="266"/>
      <c r="NLP154" s="266"/>
      <c r="NLQ154" s="266"/>
      <c r="NLR154" s="266"/>
      <c r="NLS154" s="266"/>
      <c r="NLT154" s="266"/>
      <c r="NLU154" s="266"/>
      <c r="NLV154" s="266"/>
      <c r="NLW154" s="266"/>
      <c r="NLX154" s="266"/>
      <c r="NLY154" s="266"/>
      <c r="NLZ154" s="266"/>
      <c r="NMA154" s="266"/>
      <c r="NMB154" s="266"/>
      <c r="NMC154" s="266"/>
      <c r="NMD154" s="266"/>
      <c r="NME154" s="266"/>
      <c r="NMF154" s="266"/>
      <c r="NMG154" s="266"/>
      <c r="NMH154" s="266"/>
      <c r="NMI154" s="266"/>
      <c r="NMJ154" s="266"/>
      <c r="NMK154" s="266"/>
      <c r="NML154" s="266"/>
      <c r="NMM154" s="266"/>
      <c r="NMN154" s="266"/>
      <c r="NMO154" s="266"/>
      <c r="NMP154" s="266"/>
      <c r="NMQ154" s="266"/>
      <c r="NMR154" s="266"/>
      <c r="NMS154" s="266"/>
      <c r="NMT154" s="266"/>
      <c r="NMU154" s="266"/>
      <c r="NMV154" s="266"/>
      <c r="NMW154" s="266"/>
      <c r="NMX154" s="266"/>
      <c r="NMY154" s="266"/>
      <c r="NMZ154" s="266"/>
      <c r="NNA154" s="266"/>
      <c r="NNB154" s="266"/>
      <c r="NNC154" s="266"/>
      <c r="NND154" s="266"/>
      <c r="NNE154" s="266"/>
      <c r="NNF154" s="266"/>
      <c r="NNG154" s="266"/>
      <c r="NNH154" s="266"/>
      <c r="NNI154" s="266"/>
      <c r="NNJ154" s="266"/>
      <c r="NNK154" s="266"/>
      <c r="NNL154" s="266"/>
      <c r="NNM154" s="266"/>
      <c r="NNN154" s="266"/>
      <c r="NNO154" s="266"/>
      <c r="NNP154" s="266"/>
      <c r="NNQ154" s="266"/>
      <c r="NNR154" s="266"/>
      <c r="NNS154" s="266"/>
      <c r="NNT154" s="266"/>
      <c r="NNU154" s="266"/>
      <c r="NNV154" s="266"/>
      <c r="NNW154" s="266"/>
      <c r="NNX154" s="266"/>
      <c r="NNY154" s="266"/>
      <c r="NNZ154" s="266"/>
      <c r="NOA154" s="266"/>
      <c r="NOB154" s="266"/>
      <c r="NOC154" s="266"/>
      <c r="NOD154" s="266"/>
      <c r="NOE154" s="266"/>
      <c r="NOF154" s="266"/>
      <c r="NOG154" s="266"/>
      <c r="NOH154" s="266"/>
      <c r="NOI154" s="266"/>
      <c r="NOJ154" s="266"/>
      <c r="NOK154" s="266"/>
      <c r="NOL154" s="266"/>
      <c r="NOM154" s="266"/>
      <c r="NON154" s="266"/>
      <c r="NOO154" s="266"/>
      <c r="NOP154" s="266"/>
      <c r="NOQ154" s="266"/>
      <c r="NOR154" s="266"/>
      <c r="NOS154" s="266"/>
      <c r="NOT154" s="266"/>
      <c r="NOU154" s="266"/>
      <c r="NOV154" s="266"/>
      <c r="NOW154" s="266"/>
      <c r="NOX154" s="266"/>
      <c r="NOY154" s="266"/>
      <c r="NOZ154" s="266"/>
      <c r="NPA154" s="266"/>
      <c r="NPB154" s="266"/>
      <c r="NPC154" s="266"/>
      <c r="NPD154" s="266"/>
      <c r="NPE154" s="266"/>
      <c r="NPF154" s="266"/>
      <c r="NPG154" s="266"/>
      <c r="NPH154" s="266"/>
      <c r="NPI154" s="266"/>
      <c r="NPJ154" s="266"/>
      <c r="NPK154" s="266"/>
      <c r="NPL154" s="266"/>
      <c r="NPM154" s="266"/>
      <c r="NPN154" s="266"/>
      <c r="NPO154" s="266"/>
      <c r="NPP154" s="266"/>
      <c r="NPQ154" s="266"/>
      <c r="NPR154" s="266"/>
      <c r="NPS154" s="266"/>
      <c r="NPT154" s="266"/>
      <c r="NPU154" s="266"/>
      <c r="NPV154" s="266"/>
      <c r="NPW154" s="266"/>
      <c r="NPX154" s="266"/>
      <c r="NPY154" s="266"/>
      <c r="NPZ154" s="266"/>
      <c r="NQA154" s="266"/>
      <c r="NQB154" s="266"/>
      <c r="NQC154" s="266"/>
      <c r="NQD154" s="266"/>
      <c r="NQE154" s="266"/>
      <c r="NQF154" s="266"/>
      <c r="NQG154" s="266"/>
      <c r="NQH154" s="266"/>
      <c r="NQI154" s="266"/>
      <c r="NQJ154" s="266"/>
      <c r="NQK154" s="266"/>
      <c r="NQL154" s="266"/>
      <c r="NQM154" s="266"/>
      <c r="NQN154" s="266"/>
      <c r="NQO154" s="266"/>
      <c r="NQP154" s="266"/>
      <c r="NQQ154" s="266"/>
      <c r="NQR154" s="266"/>
      <c r="NQS154" s="266"/>
      <c r="NQT154" s="266"/>
      <c r="NQU154" s="266"/>
      <c r="NQV154" s="266"/>
      <c r="NQW154" s="266"/>
      <c r="NQX154" s="266"/>
      <c r="NQY154" s="266"/>
      <c r="NQZ154" s="266"/>
      <c r="NRA154" s="266"/>
      <c r="NRB154" s="266"/>
      <c r="NRC154" s="266"/>
      <c r="NRD154" s="266"/>
      <c r="NRE154" s="266"/>
      <c r="NRF154" s="266"/>
      <c r="NRG154" s="266"/>
      <c r="NRH154" s="266"/>
      <c r="NRI154" s="266"/>
      <c r="NRJ154" s="266"/>
      <c r="NRK154" s="266"/>
      <c r="NRL154" s="266"/>
      <c r="NRM154" s="266"/>
      <c r="NRN154" s="266"/>
      <c r="NRO154" s="266"/>
      <c r="NRP154" s="266"/>
      <c r="NRQ154" s="266"/>
      <c r="NRR154" s="266"/>
      <c r="NRS154" s="266"/>
      <c r="NRT154" s="266"/>
      <c r="NRU154" s="266"/>
      <c r="NRV154" s="266"/>
      <c r="NRW154" s="266"/>
      <c r="NRX154" s="266"/>
      <c r="NRY154" s="266"/>
      <c r="NRZ154" s="266"/>
      <c r="NSA154" s="266"/>
      <c r="NSB154" s="266"/>
      <c r="NSC154" s="266"/>
      <c r="NSD154" s="266"/>
      <c r="NSE154" s="266"/>
      <c r="NSF154" s="266"/>
      <c r="NSG154" s="266"/>
      <c r="NSH154" s="266"/>
      <c r="NSI154" s="266"/>
      <c r="NSJ154" s="266"/>
      <c r="NSK154" s="266"/>
      <c r="NSL154" s="266"/>
      <c r="NSM154" s="266"/>
      <c r="NSN154" s="266"/>
      <c r="NSO154" s="266"/>
      <c r="NSP154" s="266"/>
      <c r="NSQ154" s="266"/>
      <c r="NSR154" s="266"/>
      <c r="NSS154" s="266"/>
      <c r="NST154" s="266"/>
      <c r="NSU154" s="266"/>
      <c r="NSV154" s="266"/>
      <c r="NSW154" s="266"/>
      <c r="NSX154" s="266"/>
      <c r="NSY154" s="266"/>
      <c r="NSZ154" s="266"/>
      <c r="NTA154" s="266"/>
      <c r="NTB154" s="266"/>
      <c r="NTC154" s="266"/>
      <c r="NTD154" s="266"/>
      <c r="NTE154" s="266"/>
      <c r="NTF154" s="266"/>
      <c r="NTG154" s="266"/>
      <c r="NTH154" s="266"/>
      <c r="NTI154" s="266"/>
      <c r="NTJ154" s="266"/>
      <c r="NTK154" s="266"/>
      <c r="NTL154" s="266"/>
      <c r="NTM154" s="266"/>
      <c r="NTN154" s="266"/>
      <c r="NTO154" s="266"/>
      <c r="NTP154" s="266"/>
      <c r="NTQ154" s="266"/>
      <c r="NTR154" s="266"/>
      <c r="NTS154" s="266"/>
      <c r="NTT154" s="266"/>
      <c r="NTU154" s="266"/>
      <c r="NTV154" s="266"/>
      <c r="NTW154" s="266"/>
      <c r="NTX154" s="266"/>
      <c r="NTY154" s="266"/>
      <c r="NTZ154" s="266"/>
      <c r="NUA154" s="266"/>
      <c r="NUB154" s="266"/>
      <c r="NUC154" s="266"/>
      <c r="NUD154" s="266"/>
      <c r="NUE154" s="266"/>
      <c r="NUF154" s="266"/>
      <c r="NUG154" s="266"/>
      <c r="NUH154" s="266"/>
      <c r="NUI154" s="266"/>
      <c r="NUJ154" s="266"/>
      <c r="NUK154" s="266"/>
      <c r="NUL154" s="266"/>
      <c r="NUM154" s="266"/>
      <c r="NUN154" s="266"/>
      <c r="NUO154" s="266"/>
      <c r="NUP154" s="266"/>
      <c r="NUQ154" s="266"/>
      <c r="NUR154" s="266"/>
      <c r="NUS154" s="266"/>
      <c r="NUT154" s="266"/>
      <c r="NUU154" s="266"/>
      <c r="NUV154" s="266"/>
      <c r="NUW154" s="266"/>
      <c r="NUX154" s="266"/>
      <c r="NUY154" s="266"/>
      <c r="NUZ154" s="266"/>
      <c r="NVA154" s="266"/>
      <c r="NVB154" s="266"/>
      <c r="NVC154" s="266"/>
      <c r="NVD154" s="266"/>
      <c r="NVE154" s="266"/>
      <c r="NVF154" s="266"/>
      <c r="NVG154" s="266"/>
      <c r="NVH154" s="266"/>
      <c r="NVI154" s="266"/>
      <c r="NVJ154" s="266"/>
      <c r="NVK154" s="266"/>
      <c r="NVL154" s="266"/>
      <c r="NVM154" s="266"/>
      <c r="NVN154" s="266"/>
      <c r="NVO154" s="266"/>
      <c r="NVP154" s="266"/>
      <c r="NVQ154" s="266"/>
      <c r="NVR154" s="266"/>
      <c r="NVS154" s="266"/>
      <c r="NVT154" s="266"/>
      <c r="NVU154" s="266"/>
      <c r="NVV154" s="266"/>
      <c r="NVW154" s="266"/>
      <c r="NVX154" s="266"/>
      <c r="NVY154" s="266"/>
      <c r="NVZ154" s="266"/>
      <c r="NWA154" s="266"/>
      <c r="NWB154" s="266"/>
      <c r="NWC154" s="266"/>
      <c r="NWD154" s="266"/>
      <c r="NWE154" s="266"/>
      <c r="NWF154" s="266"/>
      <c r="NWG154" s="266"/>
      <c r="NWH154" s="266"/>
      <c r="NWI154" s="266"/>
      <c r="NWJ154" s="266"/>
      <c r="NWK154" s="266"/>
      <c r="NWL154" s="266"/>
      <c r="NWM154" s="266"/>
      <c r="NWN154" s="266"/>
      <c r="NWO154" s="266"/>
      <c r="NWP154" s="266"/>
      <c r="NWQ154" s="266"/>
      <c r="NWR154" s="266"/>
      <c r="NWS154" s="266"/>
      <c r="NWT154" s="266"/>
      <c r="NWU154" s="266"/>
      <c r="NWV154" s="266"/>
      <c r="NWW154" s="266"/>
      <c r="NWX154" s="266"/>
      <c r="NWY154" s="266"/>
      <c r="NWZ154" s="266"/>
      <c r="NXA154" s="266"/>
      <c r="NXB154" s="266"/>
      <c r="NXC154" s="266"/>
      <c r="NXD154" s="266"/>
      <c r="NXE154" s="266"/>
      <c r="NXF154" s="266"/>
      <c r="NXG154" s="266"/>
      <c r="NXH154" s="266"/>
      <c r="NXI154" s="266"/>
      <c r="NXJ154" s="266"/>
      <c r="NXK154" s="266"/>
      <c r="NXL154" s="266"/>
      <c r="NXM154" s="266"/>
      <c r="NXN154" s="266"/>
      <c r="NXO154" s="266"/>
      <c r="NXP154" s="266"/>
      <c r="NXQ154" s="266"/>
      <c r="NXR154" s="266"/>
      <c r="NXS154" s="266"/>
      <c r="NXT154" s="266"/>
      <c r="NXU154" s="266"/>
      <c r="NXV154" s="266"/>
      <c r="NXW154" s="266"/>
      <c r="NXX154" s="266"/>
      <c r="NXY154" s="266"/>
      <c r="NXZ154" s="266"/>
      <c r="NYA154" s="266"/>
      <c r="NYB154" s="266"/>
      <c r="NYC154" s="266"/>
      <c r="NYD154" s="266"/>
      <c r="NYE154" s="266"/>
      <c r="NYF154" s="266"/>
      <c r="NYG154" s="266"/>
      <c r="NYH154" s="266"/>
      <c r="NYI154" s="266"/>
      <c r="NYJ154" s="266"/>
      <c r="NYK154" s="266"/>
      <c r="NYL154" s="266"/>
      <c r="NYM154" s="266"/>
      <c r="NYN154" s="266"/>
      <c r="NYO154" s="266"/>
      <c r="NYP154" s="266"/>
      <c r="NYQ154" s="266"/>
      <c r="NYR154" s="266"/>
      <c r="NYS154" s="266"/>
      <c r="NYT154" s="266"/>
      <c r="NYU154" s="266"/>
      <c r="NYV154" s="266"/>
      <c r="NYW154" s="266"/>
      <c r="NYX154" s="266"/>
      <c r="NYY154" s="266"/>
      <c r="NYZ154" s="266"/>
      <c r="NZA154" s="266"/>
      <c r="NZB154" s="266"/>
      <c r="NZC154" s="266"/>
      <c r="NZD154" s="266"/>
      <c r="NZE154" s="266"/>
      <c r="NZF154" s="266"/>
      <c r="NZG154" s="266"/>
      <c r="NZH154" s="266"/>
      <c r="NZI154" s="266"/>
      <c r="NZJ154" s="266"/>
      <c r="NZK154" s="266"/>
      <c r="NZL154" s="266"/>
      <c r="NZM154" s="266"/>
      <c r="NZN154" s="266"/>
      <c r="NZO154" s="266"/>
      <c r="NZP154" s="266"/>
      <c r="NZQ154" s="266"/>
      <c r="NZR154" s="266"/>
      <c r="NZS154" s="266"/>
      <c r="NZT154" s="266"/>
      <c r="NZU154" s="266"/>
      <c r="NZV154" s="266"/>
      <c r="NZW154" s="266"/>
      <c r="NZX154" s="266"/>
      <c r="NZY154" s="266"/>
      <c r="NZZ154" s="266"/>
      <c r="OAA154" s="266"/>
      <c r="OAB154" s="266"/>
      <c r="OAC154" s="266"/>
      <c r="OAD154" s="266"/>
      <c r="OAE154" s="266"/>
      <c r="OAF154" s="266"/>
      <c r="OAG154" s="266"/>
      <c r="OAH154" s="266"/>
      <c r="OAI154" s="266"/>
      <c r="OAJ154" s="266"/>
      <c r="OAK154" s="266"/>
      <c r="OAL154" s="266"/>
      <c r="OAM154" s="266"/>
      <c r="OAN154" s="266"/>
      <c r="OAO154" s="266"/>
      <c r="OAP154" s="266"/>
      <c r="OAQ154" s="266"/>
      <c r="OAR154" s="266"/>
      <c r="OAS154" s="266"/>
      <c r="OAT154" s="266"/>
      <c r="OAU154" s="266"/>
      <c r="OAV154" s="266"/>
      <c r="OAW154" s="266"/>
      <c r="OAX154" s="266"/>
      <c r="OAY154" s="266"/>
      <c r="OAZ154" s="266"/>
      <c r="OBA154" s="266"/>
      <c r="OBB154" s="266"/>
      <c r="OBC154" s="266"/>
      <c r="OBD154" s="266"/>
      <c r="OBE154" s="266"/>
      <c r="OBF154" s="266"/>
      <c r="OBG154" s="266"/>
      <c r="OBH154" s="266"/>
      <c r="OBI154" s="266"/>
      <c r="OBJ154" s="266"/>
      <c r="OBK154" s="266"/>
      <c r="OBL154" s="266"/>
      <c r="OBM154" s="266"/>
      <c r="OBN154" s="266"/>
      <c r="OBO154" s="266"/>
      <c r="OBP154" s="266"/>
      <c r="OBQ154" s="266"/>
      <c r="OBR154" s="266"/>
      <c r="OBS154" s="266"/>
      <c r="OBT154" s="266"/>
      <c r="OBU154" s="266"/>
      <c r="OBV154" s="266"/>
      <c r="OBW154" s="266"/>
      <c r="OBX154" s="266"/>
      <c r="OBY154" s="266"/>
      <c r="OBZ154" s="266"/>
      <c r="OCA154" s="266"/>
      <c r="OCB154" s="266"/>
      <c r="OCC154" s="266"/>
      <c r="OCD154" s="266"/>
      <c r="OCE154" s="266"/>
      <c r="OCF154" s="266"/>
      <c r="OCG154" s="266"/>
      <c r="OCH154" s="266"/>
      <c r="OCI154" s="266"/>
      <c r="OCJ154" s="266"/>
      <c r="OCK154" s="266"/>
      <c r="OCL154" s="266"/>
      <c r="OCM154" s="266"/>
      <c r="OCN154" s="266"/>
      <c r="OCO154" s="266"/>
      <c r="OCP154" s="266"/>
      <c r="OCQ154" s="266"/>
      <c r="OCR154" s="266"/>
      <c r="OCS154" s="266"/>
      <c r="OCT154" s="266"/>
      <c r="OCU154" s="266"/>
      <c r="OCV154" s="266"/>
      <c r="OCW154" s="266"/>
      <c r="OCX154" s="266"/>
      <c r="OCY154" s="266"/>
      <c r="OCZ154" s="266"/>
      <c r="ODA154" s="266"/>
      <c r="ODB154" s="266"/>
      <c r="ODC154" s="266"/>
      <c r="ODD154" s="266"/>
      <c r="ODE154" s="266"/>
      <c r="ODF154" s="266"/>
      <c r="ODG154" s="266"/>
      <c r="ODH154" s="266"/>
      <c r="ODI154" s="266"/>
      <c r="ODJ154" s="266"/>
      <c r="ODK154" s="266"/>
      <c r="ODL154" s="266"/>
      <c r="ODM154" s="266"/>
      <c r="ODN154" s="266"/>
      <c r="ODO154" s="266"/>
      <c r="ODP154" s="266"/>
      <c r="ODQ154" s="266"/>
      <c r="ODR154" s="266"/>
      <c r="ODS154" s="266"/>
      <c r="ODT154" s="266"/>
      <c r="ODU154" s="266"/>
      <c r="ODV154" s="266"/>
      <c r="ODW154" s="266"/>
      <c r="ODX154" s="266"/>
      <c r="ODY154" s="266"/>
      <c r="ODZ154" s="266"/>
      <c r="OEA154" s="266"/>
      <c r="OEB154" s="266"/>
      <c r="OEC154" s="266"/>
      <c r="OED154" s="266"/>
      <c r="OEE154" s="266"/>
      <c r="OEF154" s="266"/>
      <c r="OEG154" s="266"/>
      <c r="OEH154" s="266"/>
      <c r="OEI154" s="266"/>
      <c r="OEJ154" s="266"/>
      <c r="OEK154" s="266"/>
      <c r="OEL154" s="266"/>
      <c r="OEM154" s="266"/>
      <c r="OEN154" s="266"/>
      <c r="OEO154" s="266"/>
      <c r="OEP154" s="266"/>
      <c r="OEQ154" s="266"/>
      <c r="OER154" s="266"/>
      <c r="OES154" s="266"/>
      <c r="OET154" s="266"/>
      <c r="OEU154" s="266"/>
      <c r="OEV154" s="266"/>
      <c r="OEW154" s="266"/>
      <c r="OEX154" s="266"/>
      <c r="OEY154" s="266"/>
      <c r="OEZ154" s="266"/>
      <c r="OFA154" s="266"/>
      <c r="OFB154" s="266"/>
      <c r="OFC154" s="266"/>
      <c r="OFD154" s="266"/>
      <c r="OFE154" s="266"/>
      <c r="OFF154" s="266"/>
      <c r="OFG154" s="266"/>
      <c r="OFH154" s="266"/>
      <c r="OFI154" s="266"/>
      <c r="OFJ154" s="266"/>
      <c r="OFK154" s="266"/>
      <c r="OFL154" s="266"/>
      <c r="OFM154" s="266"/>
      <c r="OFN154" s="266"/>
      <c r="OFO154" s="266"/>
      <c r="OFP154" s="266"/>
      <c r="OFQ154" s="266"/>
      <c r="OFR154" s="266"/>
      <c r="OFS154" s="266"/>
      <c r="OFT154" s="266"/>
      <c r="OFU154" s="266"/>
      <c r="OFV154" s="266"/>
      <c r="OFW154" s="266"/>
      <c r="OFX154" s="266"/>
      <c r="OFY154" s="266"/>
      <c r="OFZ154" s="266"/>
      <c r="OGA154" s="266"/>
      <c r="OGB154" s="266"/>
      <c r="OGC154" s="266"/>
      <c r="OGD154" s="266"/>
      <c r="OGE154" s="266"/>
      <c r="OGF154" s="266"/>
      <c r="OGG154" s="266"/>
      <c r="OGH154" s="266"/>
      <c r="OGI154" s="266"/>
      <c r="OGJ154" s="266"/>
      <c r="OGK154" s="266"/>
      <c r="OGL154" s="266"/>
      <c r="OGM154" s="266"/>
      <c r="OGN154" s="266"/>
      <c r="OGO154" s="266"/>
      <c r="OGP154" s="266"/>
      <c r="OGQ154" s="266"/>
      <c r="OGR154" s="266"/>
      <c r="OGS154" s="266"/>
      <c r="OGT154" s="266"/>
      <c r="OGU154" s="266"/>
      <c r="OGV154" s="266"/>
      <c r="OGW154" s="266"/>
      <c r="OGX154" s="266"/>
      <c r="OGY154" s="266"/>
      <c r="OGZ154" s="266"/>
      <c r="OHA154" s="266"/>
      <c r="OHB154" s="266"/>
      <c r="OHC154" s="266"/>
      <c r="OHD154" s="266"/>
      <c r="OHE154" s="266"/>
      <c r="OHF154" s="266"/>
      <c r="OHG154" s="266"/>
      <c r="OHH154" s="266"/>
      <c r="OHI154" s="266"/>
      <c r="OHJ154" s="266"/>
      <c r="OHK154" s="266"/>
      <c r="OHL154" s="266"/>
      <c r="OHM154" s="266"/>
      <c r="OHN154" s="266"/>
      <c r="OHO154" s="266"/>
      <c r="OHP154" s="266"/>
      <c r="OHQ154" s="266"/>
      <c r="OHR154" s="266"/>
      <c r="OHS154" s="266"/>
      <c r="OHT154" s="266"/>
      <c r="OHU154" s="266"/>
      <c r="OHV154" s="266"/>
      <c r="OHW154" s="266"/>
      <c r="OHX154" s="266"/>
      <c r="OHY154" s="266"/>
      <c r="OHZ154" s="266"/>
      <c r="OIA154" s="266"/>
      <c r="OIB154" s="266"/>
      <c r="OIC154" s="266"/>
      <c r="OID154" s="266"/>
      <c r="OIE154" s="266"/>
      <c r="OIF154" s="266"/>
      <c r="OIG154" s="266"/>
      <c r="OIH154" s="266"/>
      <c r="OII154" s="266"/>
      <c r="OIJ154" s="266"/>
      <c r="OIK154" s="266"/>
      <c r="OIL154" s="266"/>
      <c r="OIM154" s="266"/>
      <c r="OIN154" s="266"/>
      <c r="OIO154" s="266"/>
      <c r="OIP154" s="266"/>
      <c r="OIQ154" s="266"/>
      <c r="OIR154" s="266"/>
      <c r="OIS154" s="266"/>
      <c r="OIT154" s="266"/>
      <c r="OIU154" s="266"/>
      <c r="OIV154" s="266"/>
      <c r="OIW154" s="266"/>
      <c r="OIX154" s="266"/>
      <c r="OIY154" s="266"/>
      <c r="OIZ154" s="266"/>
      <c r="OJA154" s="266"/>
      <c r="OJB154" s="266"/>
      <c r="OJC154" s="266"/>
      <c r="OJD154" s="266"/>
      <c r="OJE154" s="266"/>
      <c r="OJF154" s="266"/>
      <c r="OJG154" s="266"/>
      <c r="OJH154" s="266"/>
      <c r="OJI154" s="266"/>
      <c r="OJJ154" s="266"/>
      <c r="OJK154" s="266"/>
      <c r="OJL154" s="266"/>
      <c r="OJM154" s="266"/>
      <c r="OJN154" s="266"/>
      <c r="OJO154" s="266"/>
      <c r="OJP154" s="266"/>
      <c r="OJQ154" s="266"/>
      <c r="OJR154" s="266"/>
      <c r="OJS154" s="266"/>
      <c r="OJT154" s="266"/>
      <c r="OJU154" s="266"/>
      <c r="OJV154" s="266"/>
      <c r="OJW154" s="266"/>
      <c r="OJX154" s="266"/>
      <c r="OJY154" s="266"/>
      <c r="OJZ154" s="266"/>
      <c r="OKA154" s="266"/>
      <c r="OKB154" s="266"/>
      <c r="OKC154" s="266"/>
      <c r="OKD154" s="266"/>
      <c r="OKE154" s="266"/>
      <c r="OKF154" s="266"/>
      <c r="OKG154" s="266"/>
      <c r="OKH154" s="266"/>
      <c r="OKI154" s="266"/>
      <c r="OKJ154" s="266"/>
      <c r="OKK154" s="266"/>
      <c r="OKL154" s="266"/>
      <c r="OKM154" s="266"/>
      <c r="OKN154" s="266"/>
      <c r="OKO154" s="266"/>
      <c r="OKP154" s="266"/>
      <c r="OKQ154" s="266"/>
      <c r="OKR154" s="266"/>
      <c r="OKS154" s="266"/>
      <c r="OKT154" s="266"/>
      <c r="OKU154" s="266"/>
      <c r="OKV154" s="266"/>
      <c r="OKW154" s="266"/>
      <c r="OKX154" s="266"/>
      <c r="OKY154" s="266"/>
      <c r="OKZ154" s="266"/>
      <c r="OLA154" s="266"/>
      <c r="OLB154" s="266"/>
      <c r="OLC154" s="266"/>
      <c r="OLD154" s="266"/>
      <c r="OLE154" s="266"/>
      <c r="OLF154" s="266"/>
      <c r="OLG154" s="266"/>
      <c r="OLH154" s="266"/>
      <c r="OLI154" s="266"/>
      <c r="OLJ154" s="266"/>
      <c r="OLK154" s="266"/>
      <c r="OLL154" s="266"/>
      <c r="OLM154" s="266"/>
      <c r="OLN154" s="266"/>
      <c r="OLO154" s="266"/>
      <c r="OLP154" s="266"/>
      <c r="OLQ154" s="266"/>
      <c r="OLR154" s="266"/>
      <c r="OLS154" s="266"/>
      <c r="OLT154" s="266"/>
      <c r="OLU154" s="266"/>
      <c r="OLV154" s="266"/>
      <c r="OLW154" s="266"/>
      <c r="OLX154" s="266"/>
      <c r="OLY154" s="266"/>
      <c r="OLZ154" s="266"/>
      <c r="OMA154" s="266"/>
      <c r="OMB154" s="266"/>
      <c r="OMC154" s="266"/>
      <c r="OMD154" s="266"/>
      <c r="OME154" s="266"/>
      <c r="OMF154" s="266"/>
      <c r="OMG154" s="266"/>
      <c r="OMH154" s="266"/>
      <c r="OMI154" s="266"/>
      <c r="OMJ154" s="266"/>
      <c r="OMK154" s="266"/>
      <c r="OML154" s="266"/>
      <c r="OMM154" s="266"/>
      <c r="OMN154" s="266"/>
      <c r="OMO154" s="266"/>
      <c r="OMP154" s="266"/>
      <c r="OMQ154" s="266"/>
      <c r="OMR154" s="266"/>
      <c r="OMS154" s="266"/>
      <c r="OMT154" s="266"/>
      <c r="OMU154" s="266"/>
      <c r="OMV154" s="266"/>
      <c r="OMW154" s="266"/>
      <c r="OMX154" s="266"/>
      <c r="OMY154" s="266"/>
      <c r="OMZ154" s="266"/>
      <c r="ONA154" s="266"/>
      <c r="ONB154" s="266"/>
      <c r="ONC154" s="266"/>
      <c r="OND154" s="266"/>
      <c r="ONE154" s="266"/>
      <c r="ONF154" s="266"/>
      <c r="ONG154" s="266"/>
      <c r="ONH154" s="266"/>
      <c r="ONI154" s="266"/>
      <c r="ONJ154" s="266"/>
      <c r="ONK154" s="266"/>
      <c r="ONL154" s="266"/>
      <c r="ONM154" s="266"/>
      <c r="ONN154" s="266"/>
      <c r="ONO154" s="266"/>
      <c r="ONP154" s="266"/>
      <c r="ONQ154" s="266"/>
      <c r="ONR154" s="266"/>
      <c r="ONS154" s="266"/>
      <c r="ONT154" s="266"/>
      <c r="ONU154" s="266"/>
      <c r="ONV154" s="266"/>
      <c r="ONW154" s="266"/>
      <c r="ONX154" s="266"/>
      <c r="ONY154" s="266"/>
      <c r="ONZ154" s="266"/>
      <c r="OOA154" s="266"/>
      <c r="OOB154" s="266"/>
      <c r="OOC154" s="266"/>
      <c r="OOD154" s="266"/>
      <c r="OOE154" s="266"/>
      <c r="OOF154" s="266"/>
      <c r="OOG154" s="266"/>
      <c r="OOH154" s="266"/>
      <c r="OOI154" s="266"/>
      <c r="OOJ154" s="266"/>
      <c r="OOK154" s="266"/>
      <c r="OOL154" s="266"/>
      <c r="OOM154" s="266"/>
      <c r="OON154" s="266"/>
      <c r="OOO154" s="266"/>
      <c r="OOP154" s="266"/>
      <c r="OOQ154" s="266"/>
      <c r="OOR154" s="266"/>
      <c r="OOS154" s="266"/>
      <c r="OOT154" s="266"/>
      <c r="OOU154" s="266"/>
      <c r="OOV154" s="266"/>
      <c r="OOW154" s="266"/>
      <c r="OOX154" s="266"/>
      <c r="OOY154" s="266"/>
      <c r="OOZ154" s="266"/>
      <c r="OPA154" s="266"/>
      <c r="OPB154" s="266"/>
      <c r="OPC154" s="266"/>
      <c r="OPD154" s="266"/>
      <c r="OPE154" s="266"/>
      <c r="OPF154" s="266"/>
      <c r="OPG154" s="266"/>
      <c r="OPH154" s="266"/>
      <c r="OPI154" s="266"/>
      <c r="OPJ154" s="266"/>
      <c r="OPK154" s="266"/>
      <c r="OPL154" s="266"/>
      <c r="OPM154" s="266"/>
      <c r="OPN154" s="266"/>
      <c r="OPO154" s="266"/>
      <c r="OPP154" s="266"/>
      <c r="OPQ154" s="266"/>
      <c r="OPR154" s="266"/>
      <c r="OPS154" s="266"/>
      <c r="OPT154" s="266"/>
      <c r="OPU154" s="266"/>
      <c r="OPV154" s="266"/>
      <c r="OPW154" s="266"/>
      <c r="OPX154" s="266"/>
      <c r="OPY154" s="266"/>
      <c r="OPZ154" s="266"/>
      <c r="OQA154" s="266"/>
      <c r="OQB154" s="266"/>
      <c r="OQC154" s="266"/>
      <c r="OQD154" s="266"/>
      <c r="OQE154" s="266"/>
      <c r="OQF154" s="266"/>
      <c r="OQG154" s="266"/>
      <c r="OQH154" s="266"/>
      <c r="OQI154" s="266"/>
      <c r="OQJ154" s="266"/>
      <c r="OQK154" s="266"/>
      <c r="OQL154" s="266"/>
      <c r="OQM154" s="266"/>
      <c r="OQN154" s="266"/>
      <c r="OQO154" s="266"/>
      <c r="OQP154" s="266"/>
      <c r="OQQ154" s="266"/>
      <c r="OQR154" s="266"/>
      <c r="OQS154" s="266"/>
      <c r="OQT154" s="266"/>
      <c r="OQU154" s="266"/>
      <c r="OQV154" s="266"/>
      <c r="OQW154" s="266"/>
      <c r="OQX154" s="266"/>
      <c r="OQY154" s="266"/>
      <c r="OQZ154" s="266"/>
      <c r="ORA154" s="266"/>
      <c r="ORB154" s="266"/>
      <c r="ORC154" s="266"/>
      <c r="ORD154" s="266"/>
      <c r="ORE154" s="266"/>
      <c r="ORF154" s="266"/>
      <c r="ORG154" s="266"/>
      <c r="ORH154" s="266"/>
      <c r="ORI154" s="266"/>
      <c r="ORJ154" s="266"/>
      <c r="ORK154" s="266"/>
      <c r="ORL154" s="266"/>
      <c r="ORM154" s="266"/>
      <c r="ORN154" s="266"/>
      <c r="ORO154" s="266"/>
      <c r="ORP154" s="266"/>
      <c r="ORQ154" s="266"/>
      <c r="ORR154" s="266"/>
      <c r="ORS154" s="266"/>
      <c r="ORT154" s="266"/>
      <c r="ORU154" s="266"/>
      <c r="ORV154" s="266"/>
      <c r="ORW154" s="266"/>
      <c r="ORX154" s="266"/>
      <c r="ORY154" s="266"/>
      <c r="ORZ154" s="266"/>
      <c r="OSA154" s="266"/>
      <c r="OSB154" s="266"/>
      <c r="OSC154" s="266"/>
      <c r="OSD154" s="266"/>
      <c r="OSE154" s="266"/>
      <c r="OSF154" s="266"/>
      <c r="OSG154" s="266"/>
      <c r="OSH154" s="266"/>
      <c r="OSI154" s="266"/>
      <c r="OSJ154" s="266"/>
      <c r="OSK154" s="266"/>
      <c r="OSL154" s="266"/>
      <c r="OSM154" s="266"/>
      <c r="OSN154" s="266"/>
      <c r="OSO154" s="266"/>
      <c r="OSP154" s="266"/>
      <c r="OSQ154" s="266"/>
      <c r="OSR154" s="266"/>
      <c r="OSS154" s="266"/>
      <c r="OST154" s="266"/>
      <c r="OSU154" s="266"/>
      <c r="OSV154" s="266"/>
      <c r="OSW154" s="266"/>
      <c r="OSX154" s="266"/>
      <c r="OSY154" s="266"/>
      <c r="OSZ154" s="266"/>
      <c r="OTA154" s="266"/>
      <c r="OTB154" s="266"/>
      <c r="OTC154" s="266"/>
      <c r="OTD154" s="266"/>
      <c r="OTE154" s="266"/>
      <c r="OTF154" s="266"/>
      <c r="OTG154" s="266"/>
      <c r="OTH154" s="266"/>
      <c r="OTI154" s="266"/>
      <c r="OTJ154" s="266"/>
      <c r="OTK154" s="266"/>
      <c r="OTL154" s="266"/>
      <c r="OTM154" s="266"/>
      <c r="OTN154" s="266"/>
      <c r="OTO154" s="266"/>
      <c r="OTP154" s="266"/>
      <c r="OTQ154" s="266"/>
      <c r="OTR154" s="266"/>
      <c r="OTS154" s="266"/>
      <c r="OTT154" s="266"/>
      <c r="OTU154" s="266"/>
      <c r="OTV154" s="266"/>
      <c r="OTW154" s="266"/>
      <c r="OTX154" s="266"/>
      <c r="OTY154" s="266"/>
      <c r="OTZ154" s="266"/>
      <c r="OUA154" s="266"/>
      <c r="OUB154" s="266"/>
      <c r="OUC154" s="266"/>
      <c r="OUD154" s="266"/>
      <c r="OUE154" s="266"/>
      <c r="OUF154" s="266"/>
      <c r="OUG154" s="266"/>
      <c r="OUH154" s="266"/>
      <c r="OUI154" s="266"/>
      <c r="OUJ154" s="266"/>
      <c r="OUK154" s="266"/>
      <c r="OUL154" s="266"/>
      <c r="OUM154" s="266"/>
      <c r="OUN154" s="266"/>
      <c r="OUO154" s="266"/>
      <c r="OUP154" s="266"/>
      <c r="OUQ154" s="266"/>
      <c r="OUR154" s="266"/>
      <c r="OUS154" s="266"/>
      <c r="OUT154" s="266"/>
      <c r="OUU154" s="266"/>
      <c r="OUV154" s="266"/>
      <c r="OUW154" s="266"/>
      <c r="OUX154" s="266"/>
      <c r="OUY154" s="266"/>
      <c r="OUZ154" s="266"/>
      <c r="OVA154" s="266"/>
      <c r="OVB154" s="266"/>
      <c r="OVC154" s="266"/>
      <c r="OVD154" s="266"/>
      <c r="OVE154" s="266"/>
      <c r="OVF154" s="266"/>
      <c r="OVG154" s="266"/>
      <c r="OVH154" s="266"/>
      <c r="OVI154" s="266"/>
      <c r="OVJ154" s="266"/>
      <c r="OVK154" s="266"/>
      <c r="OVL154" s="266"/>
      <c r="OVM154" s="266"/>
      <c r="OVN154" s="266"/>
      <c r="OVO154" s="266"/>
      <c r="OVP154" s="266"/>
      <c r="OVQ154" s="266"/>
      <c r="OVR154" s="266"/>
      <c r="OVS154" s="266"/>
      <c r="OVT154" s="266"/>
      <c r="OVU154" s="266"/>
      <c r="OVV154" s="266"/>
      <c r="OVW154" s="266"/>
      <c r="OVX154" s="266"/>
      <c r="OVY154" s="266"/>
      <c r="OVZ154" s="266"/>
      <c r="OWA154" s="266"/>
      <c r="OWB154" s="266"/>
      <c r="OWC154" s="266"/>
      <c r="OWD154" s="266"/>
      <c r="OWE154" s="266"/>
      <c r="OWF154" s="266"/>
      <c r="OWG154" s="266"/>
      <c r="OWH154" s="266"/>
      <c r="OWI154" s="266"/>
      <c r="OWJ154" s="266"/>
      <c r="OWK154" s="266"/>
      <c r="OWL154" s="266"/>
      <c r="OWM154" s="266"/>
      <c r="OWN154" s="266"/>
      <c r="OWO154" s="266"/>
      <c r="OWP154" s="266"/>
      <c r="OWQ154" s="266"/>
      <c r="OWR154" s="266"/>
      <c r="OWS154" s="266"/>
      <c r="OWT154" s="266"/>
      <c r="OWU154" s="266"/>
      <c r="OWV154" s="266"/>
      <c r="OWW154" s="266"/>
      <c r="OWX154" s="266"/>
      <c r="OWY154" s="266"/>
      <c r="OWZ154" s="266"/>
      <c r="OXA154" s="266"/>
      <c r="OXB154" s="266"/>
      <c r="OXC154" s="266"/>
      <c r="OXD154" s="266"/>
      <c r="OXE154" s="266"/>
      <c r="OXF154" s="266"/>
      <c r="OXG154" s="266"/>
      <c r="OXH154" s="266"/>
      <c r="OXI154" s="266"/>
      <c r="OXJ154" s="266"/>
      <c r="OXK154" s="266"/>
      <c r="OXL154" s="266"/>
      <c r="OXM154" s="266"/>
      <c r="OXN154" s="266"/>
      <c r="OXO154" s="266"/>
      <c r="OXP154" s="266"/>
      <c r="OXQ154" s="266"/>
      <c r="OXR154" s="266"/>
      <c r="OXS154" s="266"/>
      <c r="OXT154" s="266"/>
      <c r="OXU154" s="266"/>
      <c r="OXV154" s="266"/>
      <c r="OXW154" s="266"/>
      <c r="OXX154" s="266"/>
      <c r="OXY154" s="266"/>
      <c r="OXZ154" s="266"/>
      <c r="OYA154" s="266"/>
      <c r="OYB154" s="266"/>
      <c r="OYC154" s="266"/>
      <c r="OYD154" s="266"/>
      <c r="OYE154" s="266"/>
      <c r="OYF154" s="266"/>
      <c r="OYG154" s="266"/>
      <c r="OYH154" s="266"/>
      <c r="OYI154" s="266"/>
      <c r="OYJ154" s="266"/>
      <c r="OYK154" s="266"/>
      <c r="OYL154" s="266"/>
      <c r="OYM154" s="266"/>
      <c r="OYN154" s="266"/>
      <c r="OYO154" s="266"/>
      <c r="OYP154" s="266"/>
      <c r="OYQ154" s="266"/>
      <c r="OYR154" s="266"/>
      <c r="OYS154" s="266"/>
      <c r="OYT154" s="266"/>
      <c r="OYU154" s="266"/>
      <c r="OYV154" s="266"/>
      <c r="OYW154" s="266"/>
      <c r="OYX154" s="266"/>
      <c r="OYY154" s="266"/>
      <c r="OYZ154" s="266"/>
      <c r="OZA154" s="266"/>
      <c r="OZB154" s="266"/>
      <c r="OZC154" s="266"/>
      <c r="OZD154" s="266"/>
      <c r="OZE154" s="266"/>
      <c r="OZF154" s="266"/>
      <c r="OZG154" s="266"/>
      <c r="OZH154" s="266"/>
      <c r="OZI154" s="266"/>
      <c r="OZJ154" s="266"/>
      <c r="OZK154" s="266"/>
      <c r="OZL154" s="266"/>
      <c r="OZM154" s="266"/>
      <c r="OZN154" s="266"/>
      <c r="OZO154" s="266"/>
      <c r="OZP154" s="266"/>
      <c r="OZQ154" s="266"/>
      <c r="OZR154" s="266"/>
      <c r="OZS154" s="266"/>
      <c r="OZT154" s="266"/>
      <c r="OZU154" s="266"/>
      <c r="OZV154" s="266"/>
      <c r="OZW154" s="266"/>
      <c r="OZX154" s="266"/>
      <c r="OZY154" s="266"/>
      <c r="OZZ154" s="266"/>
      <c r="PAA154" s="266"/>
      <c r="PAB154" s="266"/>
      <c r="PAC154" s="266"/>
      <c r="PAD154" s="266"/>
      <c r="PAE154" s="266"/>
      <c r="PAF154" s="266"/>
      <c r="PAG154" s="266"/>
      <c r="PAH154" s="266"/>
      <c r="PAI154" s="266"/>
      <c r="PAJ154" s="266"/>
      <c r="PAK154" s="266"/>
      <c r="PAL154" s="266"/>
      <c r="PAM154" s="266"/>
      <c r="PAN154" s="266"/>
      <c r="PAO154" s="266"/>
      <c r="PAP154" s="266"/>
      <c r="PAQ154" s="266"/>
      <c r="PAR154" s="266"/>
      <c r="PAS154" s="266"/>
      <c r="PAT154" s="266"/>
      <c r="PAU154" s="266"/>
      <c r="PAV154" s="266"/>
      <c r="PAW154" s="266"/>
      <c r="PAX154" s="266"/>
      <c r="PAY154" s="266"/>
      <c r="PAZ154" s="266"/>
      <c r="PBA154" s="266"/>
      <c r="PBB154" s="266"/>
      <c r="PBC154" s="266"/>
      <c r="PBD154" s="266"/>
      <c r="PBE154" s="266"/>
      <c r="PBF154" s="266"/>
      <c r="PBG154" s="266"/>
      <c r="PBH154" s="266"/>
      <c r="PBI154" s="266"/>
      <c r="PBJ154" s="266"/>
      <c r="PBK154" s="266"/>
      <c r="PBL154" s="266"/>
      <c r="PBM154" s="266"/>
      <c r="PBN154" s="266"/>
      <c r="PBO154" s="266"/>
      <c r="PBP154" s="266"/>
      <c r="PBQ154" s="266"/>
      <c r="PBR154" s="266"/>
      <c r="PBS154" s="266"/>
      <c r="PBT154" s="266"/>
      <c r="PBU154" s="266"/>
      <c r="PBV154" s="266"/>
      <c r="PBW154" s="266"/>
      <c r="PBX154" s="266"/>
      <c r="PBY154" s="266"/>
      <c r="PBZ154" s="266"/>
      <c r="PCA154" s="266"/>
      <c r="PCB154" s="266"/>
      <c r="PCC154" s="266"/>
      <c r="PCD154" s="266"/>
      <c r="PCE154" s="266"/>
      <c r="PCF154" s="266"/>
      <c r="PCG154" s="266"/>
      <c r="PCH154" s="266"/>
      <c r="PCI154" s="266"/>
      <c r="PCJ154" s="266"/>
      <c r="PCK154" s="266"/>
      <c r="PCL154" s="266"/>
      <c r="PCM154" s="266"/>
      <c r="PCN154" s="266"/>
      <c r="PCO154" s="266"/>
      <c r="PCP154" s="266"/>
      <c r="PCQ154" s="266"/>
      <c r="PCR154" s="266"/>
      <c r="PCS154" s="266"/>
      <c r="PCT154" s="266"/>
      <c r="PCU154" s="266"/>
      <c r="PCV154" s="266"/>
      <c r="PCW154" s="266"/>
      <c r="PCX154" s="266"/>
      <c r="PCY154" s="266"/>
      <c r="PCZ154" s="266"/>
      <c r="PDA154" s="266"/>
      <c r="PDB154" s="266"/>
      <c r="PDC154" s="266"/>
      <c r="PDD154" s="266"/>
      <c r="PDE154" s="266"/>
      <c r="PDF154" s="266"/>
      <c r="PDG154" s="266"/>
      <c r="PDH154" s="266"/>
      <c r="PDI154" s="266"/>
      <c r="PDJ154" s="266"/>
      <c r="PDK154" s="266"/>
      <c r="PDL154" s="266"/>
      <c r="PDM154" s="266"/>
      <c r="PDN154" s="266"/>
      <c r="PDO154" s="266"/>
      <c r="PDP154" s="266"/>
      <c r="PDQ154" s="266"/>
      <c r="PDR154" s="266"/>
      <c r="PDS154" s="266"/>
      <c r="PDT154" s="266"/>
      <c r="PDU154" s="266"/>
      <c r="PDV154" s="266"/>
      <c r="PDW154" s="266"/>
      <c r="PDX154" s="266"/>
      <c r="PDY154" s="266"/>
      <c r="PDZ154" s="266"/>
      <c r="PEA154" s="266"/>
      <c r="PEB154" s="266"/>
      <c r="PEC154" s="266"/>
      <c r="PED154" s="266"/>
      <c r="PEE154" s="266"/>
      <c r="PEF154" s="266"/>
      <c r="PEG154" s="266"/>
      <c r="PEH154" s="266"/>
      <c r="PEI154" s="266"/>
      <c r="PEJ154" s="266"/>
      <c r="PEK154" s="266"/>
      <c r="PEL154" s="266"/>
      <c r="PEM154" s="266"/>
      <c r="PEN154" s="266"/>
      <c r="PEO154" s="266"/>
      <c r="PEP154" s="266"/>
      <c r="PEQ154" s="266"/>
      <c r="PER154" s="266"/>
      <c r="PES154" s="266"/>
      <c r="PET154" s="266"/>
      <c r="PEU154" s="266"/>
      <c r="PEV154" s="266"/>
      <c r="PEW154" s="266"/>
      <c r="PEX154" s="266"/>
      <c r="PEY154" s="266"/>
      <c r="PEZ154" s="266"/>
      <c r="PFA154" s="266"/>
      <c r="PFB154" s="266"/>
      <c r="PFC154" s="266"/>
      <c r="PFD154" s="266"/>
      <c r="PFE154" s="266"/>
      <c r="PFF154" s="266"/>
      <c r="PFG154" s="266"/>
      <c r="PFH154" s="266"/>
      <c r="PFI154" s="266"/>
      <c r="PFJ154" s="266"/>
      <c r="PFK154" s="266"/>
      <c r="PFL154" s="266"/>
      <c r="PFM154" s="266"/>
      <c r="PFN154" s="266"/>
      <c r="PFO154" s="266"/>
      <c r="PFP154" s="266"/>
      <c r="PFQ154" s="266"/>
      <c r="PFR154" s="266"/>
      <c r="PFS154" s="266"/>
      <c r="PFT154" s="266"/>
      <c r="PFU154" s="266"/>
      <c r="PFV154" s="266"/>
      <c r="PFW154" s="266"/>
      <c r="PFX154" s="266"/>
      <c r="PFY154" s="266"/>
      <c r="PFZ154" s="266"/>
      <c r="PGA154" s="266"/>
      <c r="PGB154" s="266"/>
      <c r="PGC154" s="266"/>
      <c r="PGD154" s="266"/>
      <c r="PGE154" s="266"/>
      <c r="PGF154" s="266"/>
      <c r="PGG154" s="266"/>
      <c r="PGH154" s="266"/>
      <c r="PGI154" s="266"/>
      <c r="PGJ154" s="266"/>
      <c r="PGK154" s="266"/>
      <c r="PGL154" s="266"/>
      <c r="PGM154" s="266"/>
      <c r="PGN154" s="266"/>
      <c r="PGO154" s="266"/>
      <c r="PGP154" s="266"/>
      <c r="PGQ154" s="266"/>
      <c r="PGR154" s="266"/>
      <c r="PGS154" s="266"/>
      <c r="PGT154" s="266"/>
      <c r="PGU154" s="266"/>
      <c r="PGV154" s="266"/>
      <c r="PGW154" s="266"/>
      <c r="PGX154" s="266"/>
      <c r="PGY154" s="266"/>
      <c r="PGZ154" s="266"/>
      <c r="PHA154" s="266"/>
      <c r="PHB154" s="266"/>
      <c r="PHC154" s="266"/>
      <c r="PHD154" s="266"/>
      <c r="PHE154" s="266"/>
      <c r="PHF154" s="266"/>
      <c r="PHG154" s="266"/>
      <c r="PHH154" s="266"/>
      <c r="PHI154" s="266"/>
      <c r="PHJ154" s="266"/>
      <c r="PHK154" s="266"/>
      <c r="PHL154" s="266"/>
      <c r="PHM154" s="266"/>
      <c r="PHN154" s="266"/>
      <c r="PHO154" s="266"/>
      <c r="PHP154" s="266"/>
      <c r="PHQ154" s="266"/>
      <c r="PHR154" s="266"/>
      <c r="PHS154" s="266"/>
      <c r="PHT154" s="266"/>
      <c r="PHU154" s="266"/>
      <c r="PHV154" s="266"/>
      <c r="PHW154" s="266"/>
      <c r="PHX154" s="266"/>
      <c r="PHY154" s="266"/>
      <c r="PHZ154" s="266"/>
      <c r="PIA154" s="266"/>
      <c r="PIB154" s="266"/>
      <c r="PIC154" s="266"/>
      <c r="PID154" s="266"/>
      <c r="PIE154" s="266"/>
      <c r="PIF154" s="266"/>
      <c r="PIG154" s="266"/>
      <c r="PIH154" s="266"/>
      <c r="PII154" s="266"/>
      <c r="PIJ154" s="266"/>
      <c r="PIK154" s="266"/>
      <c r="PIL154" s="266"/>
      <c r="PIM154" s="266"/>
      <c r="PIN154" s="266"/>
      <c r="PIO154" s="266"/>
      <c r="PIP154" s="266"/>
      <c r="PIQ154" s="266"/>
      <c r="PIR154" s="266"/>
      <c r="PIS154" s="266"/>
      <c r="PIT154" s="266"/>
      <c r="PIU154" s="266"/>
      <c r="PIV154" s="266"/>
      <c r="PIW154" s="266"/>
      <c r="PIX154" s="266"/>
      <c r="PIY154" s="266"/>
      <c r="PIZ154" s="266"/>
      <c r="PJA154" s="266"/>
      <c r="PJB154" s="266"/>
      <c r="PJC154" s="266"/>
      <c r="PJD154" s="266"/>
      <c r="PJE154" s="266"/>
      <c r="PJF154" s="266"/>
      <c r="PJG154" s="266"/>
      <c r="PJH154" s="266"/>
      <c r="PJI154" s="266"/>
      <c r="PJJ154" s="266"/>
      <c r="PJK154" s="266"/>
      <c r="PJL154" s="266"/>
      <c r="PJM154" s="266"/>
      <c r="PJN154" s="266"/>
      <c r="PJO154" s="266"/>
      <c r="PJP154" s="266"/>
      <c r="PJQ154" s="266"/>
      <c r="PJR154" s="266"/>
      <c r="PJS154" s="266"/>
      <c r="PJT154" s="266"/>
      <c r="PJU154" s="266"/>
      <c r="PJV154" s="266"/>
      <c r="PJW154" s="266"/>
      <c r="PJX154" s="266"/>
      <c r="PJY154" s="266"/>
      <c r="PJZ154" s="266"/>
      <c r="PKA154" s="266"/>
      <c r="PKB154" s="266"/>
      <c r="PKC154" s="266"/>
      <c r="PKD154" s="266"/>
      <c r="PKE154" s="266"/>
      <c r="PKF154" s="266"/>
      <c r="PKG154" s="266"/>
      <c r="PKH154" s="266"/>
      <c r="PKI154" s="266"/>
      <c r="PKJ154" s="266"/>
      <c r="PKK154" s="266"/>
      <c r="PKL154" s="266"/>
      <c r="PKM154" s="266"/>
      <c r="PKN154" s="266"/>
      <c r="PKO154" s="266"/>
      <c r="PKP154" s="266"/>
      <c r="PKQ154" s="266"/>
      <c r="PKR154" s="266"/>
      <c r="PKS154" s="266"/>
      <c r="PKT154" s="266"/>
      <c r="PKU154" s="266"/>
      <c r="PKV154" s="266"/>
      <c r="PKW154" s="266"/>
      <c r="PKX154" s="266"/>
      <c r="PKY154" s="266"/>
      <c r="PKZ154" s="266"/>
      <c r="PLA154" s="266"/>
      <c r="PLB154" s="266"/>
      <c r="PLC154" s="266"/>
      <c r="PLD154" s="266"/>
      <c r="PLE154" s="266"/>
      <c r="PLF154" s="266"/>
      <c r="PLG154" s="266"/>
      <c r="PLH154" s="266"/>
      <c r="PLI154" s="266"/>
      <c r="PLJ154" s="266"/>
      <c r="PLK154" s="266"/>
      <c r="PLL154" s="266"/>
      <c r="PLM154" s="266"/>
      <c r="PLN154" s="266"/>
      <c r="PLO154" s="266"/>
      <c r="PLP154" s="266"/>
      <c r="PLQ154" s="266"/>
      <c r="PLR154" s="266"/>
      <c r="PLS154" s="266"/>
      <c r="PLT154" s="266"/>
      <c r="PLU154" s="266"/>
      <c r="PLV154" s="266"/>
      <c r="PLW154" s="266"/>
      <c r="PLX154" s="266"/>
      <c r="PLY154" s="266"/>
      <c r="PLZ154" s="266"/>
      <c r="PMA154" s="266"/>
      <c r="PMB154" s="266"/>
      <c r="PMC154" s="266"/>
      <c r="PMD154" s="266"/>
      <c r="PME154" s="266"/>
      <c r="PMF154" s="266"/>
      <c r="PMG154" s="266"/>
      <c r="PMH154" s="266"/>
      <c r="PMI154" s="266"/>
      <c r="PMJ154" s="266"/>
      <c r="PMK154" s="266"/>
      <c r="PML154" s="266"/>
      <c r="PMM154" s="266"/>
      <c r="PMN154" s="266"/>
      <c r="PMO154" s="266"/>
      <c r="PMP154" s="266"/>
      <c r="PMQ154" s="266"/>
      <c r="PMR154" s="266"/>
      <c r="PMS154" s="266"/>
      <c r="PMT154" s="266"/>
      <c r="PMU154" s="266"/>
      <c r="PMV154" s="266"/>
      <c r="PMW154" s="266"/>
      <c r="PMX154" s="266"/>
      <c r="PMY154" s="266"/>
      <c r="PMZ154" s="266"/>
      <c r="PNA154" s="266"/>
      <c r="PNB154" s="266"/>
      <c r="PNC154" s="266"/>
      <c r="PND154" s="266"/>
      <c r="PNE154" s="266"/>
      <c r="PNF154" s="266"/>
      <c r="PNG154" s="266"/>
      <c r="PNH154" s="266"/>
      <c r="PNI154" s="266"/>
      <c r="PNJ154" s="266"/>
      <c r="PNK154" s="266"/>
      <c r="PNL154" s="266"/>
      <c r="PNM154" s="266"/>
      <c r="PNN154" s="266"/>
      <c r="PNO154" s="266"/>
      <c r="PNP154" s="266"/>
      <c r="PNQ154" s="266"/>
      <c r="PNR154" s="266"/>
      <c r="PNS154" s="266"/>
      <c r="PNT154" s="266"/>
      <c r="PNU154" s="266"/>
      <c r="PNV154" s="266"/>
      <c r="PNW154" s="266"/>
      <c r="PNX154" s="266"/>
      <c r="PNY154" s="266"/>
      <c r="PNZ154" s="266"/>
      <c r="POA154" s="266"/>
      <c r="POB154" s="266"/>
      <c r="POC154" s="266"/>
      <c r="POD154" s="266"/>
      <c r="POE154" s="266"/>
      <c r="POF154" s="266"/>
      <c r="POG154" s="266"/>
      <c r="POH154" s="266"/>
      <c r="POI154" s="266"/>
      <c r="POJ154" s="266"/>
      <c r="POK154" s="266"/>
      <c r="POL154" s="266"/>
      <c r="POM154" s="266"/>
      <c r="PON154" s="266"/>
      <c r="POO154" s="266"/>
      <c r="POP154" s="266"/>
      <c r="POQ154" s="266"/>
      <c r="POR154" s="266"/>
      <c r="POS154" s="266"/>
      <c r="POT154" s="266"/>
      <c r="POU154" s="266"/>
      <c r="POV154" s="266"/>
      <c r="POW154" s="266"/>
      <c r="POX154" s="266"/>
      <c r="POY154" s="266"/>
      <c r="POZ154" s="266"/>
      <c r="PPA154" s="266"/>
      <c r="PPB154" s="266"/>
      <c r="PPC154" s="266"/>
      <c r="PPD154" s="266"/>
      <c r="PPE154" s="266"/>
      <c r="PPF154" s="266"/>
      <c r="PPG154" s="266"/>
      <c r="PPH154" s="266"/>
      <c r="PPI154" s="266"/>
      <c r="PPJ154" s="266"/>
      <c r="PPK154" s="266"/>
      <c r="PPL154" s="266"/>
      <c r="PPM154" s="266"/>
      <c r="PPN154" s="266"/>
      <c r="PPO154" s="266"/>
      <c r="PPP154" s="266"/>
      <c r="PPQ154" s="266"/>
      <c r="PPR154" s="266"/>
      <c r="PPS154" s="266"/>
      <c r="PPT154" s="266"/>
      <c r="PPU154" s="266"/>
      <c r="PPV154" s="266"/>
      <c r="PPW154" s="266"/>
      <c r="PPX154" s="266"/>
      <c r="PPY154" s="266"/>
      <c r="PPZ154" s="266"/>
      <c r="PQA154" s="266"/>
      <c r="PQB154" s="266"/>
      <c r="PQC154" s="266"/>
      <c r="PQD154" s="266"/>
      <c r="PQE154" s="266"/>
      <c r="PQF154" s="266"/>
      <c r="PQG154" s="266"/>
      <c r="PQH154" s="266"/>
      <c r="PQI154" s="266"/>
      <c r="PQJ154" s="266"/>
      <c r="PQK154" s="266"/>
      <c r="PQL154" s="266"/>
      <c r="PQM154" s="266"/>
      <c r="PQN154" s="266"/>
      <c r="PQO154" s="266"/>
      <c r="PQP154" s="266"/>
      <c r="PQQ154" s="266"/>
      <c r="PQR154" s="266"/>
      <c r="PQS154" s="266"/>
      <c r="PQT154" s="266"/>
      <c r="PQU154" s="266"/>
      <c r="PQV154" s="266"/>
      <c r="PQW154" s="266"/>
      <c r="PQX154" s="266"/>
      <c r="PQY154" s="266"/>
      <c r="PQZ154" s="266"/>
      <c r="PRA154" s="266"/>
      <c r="PRB154" s="266"/>
      <c r="PRC154" s="266"/>
      <c r="PRD154" s="266"/>
      <c r="PRE154" s="266"/>
      <c r="PRF154" s="266"/>
      <c r="PRG154" s="266"/>
      <c r="PRH154" s="266"/>
      <c r="PRI154" s="266"/>
      <c r="PRJ154" s="266"/>
      <c r="PRK154" s="266"/>
      <c r="PRL154" s="266"/>
      <c r="PRM154" s="266"/>
      <c r="PRN154" s="266"/>
      <c r="PRO154" s="266"/>
      <c r="PRP154" s="266"/>
      <c r="PRQ154" s="266"/>
      <c r="PRR154" s="266"/>
      <c r="PRS154" s="266"/>
      <c r="PRT154" s="266"/>
      <c r="PRU154" s="266"/>
      <c r="PRV154" s="266"/>
      <c r="PRW154" s="266"/>
      <c r="PRX154" s="266"/>
      <c r="PRY154" s="266"/>
      <c r="PRZ154" s="266"/>
      <c r="PSA154" s="266"/>
      <c r="PSB154" s="266"/>
      <c r="PSC154" s="266"/>
      <c r="PSD154" s="266"/>
      <c r="PSE154" s="266"/>
      <c r="PSF154" s="266"/>
      <c r="PSG154" s="266"/>
      <c r="PSH154" s="266"/>
      <c r="PSI154" s="266"/>
      <c r="PSJ154" s="266"/>
      <c r="PSK154" s="266"/>
      <c r="PSL154" s="266"/>
      <c r="PSM154" s="266"/>
      <c r="PSN154" s="266"/>
      <c r="PSO154" s="266"/>
      <c r="PSP154" s="266"/>
      <c r="PSQ154" s="266"/>
      <c r="PSR154" s="266"/>
      <c r="PSS154" s="266"/>
      <c r="PST154" s="266"/>
      <c r="PSU154" s="266"/>
      <c r="PSV154" s="266"/>
      <c r="PSW154" s="266"/>
      <c r="PSX154" s="266"/>
      <c r="PSY154" s="266"/>
      <c r="PSZ154" s="266"/>
      <c r="PTA154" s="266"/>
      <c r="PTB154" s="266"/>
      <c r="PTC154" s="266"/>
      <c r="PTD154" s="266"/>
      <c r="PTE154" s="266"/>
      <c r="PTF154" s="266"/>
      <c r="PTG154" s="266"/>
      <c r="PTH154" s="266"/>
      <c r="PTI154" s="266"/>
      <c r="PTJ154" s="266"/>
      <c r="PTK154" s="266"/>
      <c r="PTL154" s="266"/>
      <c r="PTM154" s="266"/>
      <c r="PTN154" s="266"/>
      <c r="PTO154" s="266"/>
      <c r="PTP154" s="266"/>
      <c r="PTQ154" s="266"/>
      <c r="PTR154" s="266"/>
      <c r="PTS154" s="266"/>
      <c r="PTT154" s="266"/>
      <c r="PTU154" s="266"/>
      <c r="PTV154" s="266"/>
      <c r="PTW154" s="266"/>
      <c r="PTX154" s="266"/>
      <c r="PTY154" s="266"/>
      <c r="PTZ154" s="266"/>
      <c r="PUA154" s="266"/>
      <c r="PUB154" s="266"/>
      <c r="PUC154" s="266"/>
      <c r="PUD154" s="266"/>
      <c r="PUE154" s="266"/>
      <c r="PUF154" s="266"/>
      <c r="PUG154" s="266"/>
      <c r="PUH154" s="266"/>
      <c r="PUI154" s="266"/>
      <c r="PUJ154" s="266"/>
      <c r="PUK154" s="266"/>
      <c r="PUL154" s="266"/>
      <c r="PUM154" s="266"/>
      <c r="PUN154" s="266"/>
      <c r="PUO154" s="266"/>
      <c r="PUP154" s="266"/>
      <c r="PUQ154" s="266"/>
      <c r="PUR154" s="266"/>
      <c r="PUS154" s="266"/>
      <c r="PUT154" s="266"/>
      <c r="PUU154" s="266"/>
      <c r="PUV154" s="266"/>
      <c r="PUW154" s="266"/>
      <c r="PUX154" s="266"/>
      <c r="PUY154" s="266"/>
      <c r="PUZ154" s="266"/>
      <c r="PVA154" s="266"/>
      <c r="PVB154" s="266"/>
      <c r="PVC154" s="266"/>
      <c r="PVD154" s="266"/>
      <c r="PVE154" s="266"/>
      <c r="PVF154" s="266"/>
      <c r="PVG154" s="266"/>
      <c r="PVH154" s="266"/>
      <c r="PVI154" s="266"/>
      <c r="PVJ154" s="266"/>
      <c r="PVK154" s="266"/>
      <c r="PVL154" s="266"/>
      <c r="PVM154" s="266"/>
      <c r="PVN154" s="266"/>
      <c r="PVO154" s="266"/>
      <c r="PVP154" s="266"/>
      <c r="PVQ154" s="266"/>
      <c r="PVR154" s="266"/>
      <c r="PVS154" s="266"/>
      <c r="PVT154" s="266"/>
      <c r="PVU154" s="266"/>
      <c r="PVV154" s="266"/>
      <c r="PVW154" s="266"/>
      <c r="PVX154" s="266"/>
      <c r="PVY154" s="266"/>
      <c r="PVZ154" s="266"/>
      <c r="PWA154" s="266"/>
      <c r="PWB154" s="266"/>
      <c r="PWC154" s="266"/>
      <c r="PWD154" s="266"/>
      <c r="PWE154" s="266"/>
      <c r="PWF154" s="266"/>
      <c r="PWG154" s="266"/>
      <c r="PWH154" s="266"/>
      <c r="PWI154" s="266"/>
      <c r="PWJ154" s="266"/>
      <c r="PWK154" s="266"/>
      <c r="PWL154" s="266"/>
      <c r="PWM154" s="266"/>
      <c r="PWN154" s="266"/>
      <c r="PWO154" s="266"/>
      <c r="PWP154" s="266"/>
      <c r="PWQ154" s="266"/>
      <c r="PWR154" s="266"/>
      <c r="PWS154" s="266"/>
      <c r="PWT154" s="266"/>
      <c r="PWU154" s="266"/>
      <c r="PWV154" s="266"/>
      <c r="PWW154" s="266"/>
      <c r="PWX154" s="266"/>
      <c r="PWY154" s="266"/>
      <c r="PWZ154" s="266"/>
      <c r="PXA154" s="266"/>
      <c r="PXB154" s="266"/>
      <c r="PXC154" s="266"/>
      <c r="PXD154" s="266"/>
      <c r="PXE154" s="266"/>
      <c r="PXF154" s="266"/>
      <c r="PXG154" s="266"/>
      <c r="PXH154" s="266"/>
      <c r="PXI154" s="266"/>
      <c r="PXJ154" s="266"/>
      <c r="PXK154" s="266"/>
      <c r="PXL154" s="266"/>
      <c r="PXM154" s="266"/>
      <c r="PXN154" s="266"/>
      <c r="PXO154" s="266"/>
      <c r="PXP154" s="266"/>
      <c r="PXQ154" s="266"/>
      <c r="PXR154" s="266"/>
      <c r="PXS154" s="266"/>
      <c r="PXT154" s="266"/>
      <c r="PXU154" s="266"/>
      <c r="PXV154" s="266"/>
      <c r="PXW154" s="266"/>
      <c r="PXX154" s="266"/>
      <c r="PXY154" s="266"/>
      <c r="PXZ154" s="266"/>
      <c r="PYA154" s="266"/>
      <c r="PYB154" s="266"/>
      <c r="PYC154" s="266"/>
      <c r="PYD154" s="266"/>
      <c r="PYE154" s="266"/>
      <c r="PYF154" s="266"/>
      <c r="PYG154" s="266"/>
      <c r="PYH154" s="266"/>
      <c r="PYI154" s="266"/>
      <c r="PYJ154" s="266"/>
      <c r="PYK154" s="266"/>
      <c r="PYL154" s="266"/>
      <c r="PYM154" s="266"/>
      <c r="PYN154" s="266"/>
      <c r="PYO154" s="266"/>
      <c r="PYP154" s="266"/>
      <c r="PYQ154" s="266"/>
      <c r="PYR154" s="266"/>
      <c r="PYS154" s="266"/>
      <c r="PYT154" s="266"/>
      <c r="PYU154" s="266"/>
      <c r="PYV154" s="266"/>
      <c r="PYW154" s="266"/>
      <c r="PYX154" s="266"/>
      <c r="PYY154" s="266"/>
      <c r="PYZ154" s="266"/>
      <c r="PZA154" s="266"/>
      <c r="PZB154" s="266"/>
      <c r="PZC154" s="266"/>
      <c r="PZD154" s="266"/>
      <c r="PZE154" s="266"/>
      <c r="PZF154" s="266"/>
      <c r="PZG154" s="266"/>
      <c r="PZH154" s="266"/>
      <c r="PZI154" s="266"/>
      <c r="PZJ154" s="266"/>
      <c r="PZK154" s="266"/>
      <c r="PZL154" s="266"/>
      <c r="PZM154" s="266"/>
      <c r="PZN154" s="266"/>
      <c r="PZO154" s="266"/>
      <c r="PZP154" s="266"/>
      <c r="PZQ154" s="266"/>
      <c r="PZR154" s="266"/>
      <c r="PZS154" s="266"/>
      <c r="PZT154" s="266"/>
      <c r="PZU154" s="266"/>
      <c r="PZV154" s="266"/>
      <c r="PZW154" s="266"/>
      <c r="PZX154" s="266"/>
      <c r="PZY154" s="266"/>
      <c r="PZZ154" s="266"/>
      <c r="QAA154" s="266"/>
      <c r="QAB154" s="266"/>
      <c r="QAC154" s="266"/>
      <c r="QAD154" s="266"/>
      <c r="QAE154" s="266"/>
      <c r="QAF154" s="266"/>
      <c r="QAG154" s="266"/>
      <c r="QAH154" s="266"/>
      <c r="QAI154" s="266"/>
      <c r="QAJ154" s="266"/>
      <c r="QAK154" s="266"/>
      <c r="QAL154" s="266"/>
      <c r="QAM154" s="266"/>
      <c r="QAN154" s="266"/>
      <c r="QAO154" s="266"/>
      <c r="QAP154" s="266"/>
      <c r="QAQ154" s="266"/>
      <c r="QAR154" s="266"/>
      <c r="QAS154" s="266"/>
      <c r="QAT154" s="266"/>
      <c r="QAU154" s="266"/>
      <c r="QAV154" s="266"/>
      <c r="QAW154" s="266"/>
      <c r="QAX154" s="266"/>
      <c r="QAY154" s="266"/>
      <c r="QAZ154" s="266"/>
      <c r="QBA154" s="266"/>
      <c r="QBB154" s="266"/>
      <c r="QBC154" s="266"/>
      <c r="QBD154" s="266"/>
      <c r="QBE154" s="266"/>
      <c r="QBF154" s="266"/>
      <c r="QBG154" s="266"/>
      <c r="QBH154" s="266"/>
      <c r="QBI154" s="266"/>
      <c r="QBJ154" s="266"/>
      <c r="QBK154" s="266"/>
      <c r="QBL154" s="266"/>
      <c r="QBM154" s="266"/>
      <c r="QBN154" s="266"/>
      <c r="QBO154" s="266"/>
      <c r="QBP154" s="266"/>
      <c r="QBQ154" s="266"/>
      <c r="QBR154" s="266"/>
      <c r="QBS154" s="266"/>
      <c r="QBT154" s="266"/>
      <c r="QBU154" s="266"/>
      <c r="QBV154" s="266"/>
      <c r="QBW154" s="266"/>
      <c r="QBX154" s="266"/>
      <c r="QBY154" s="266"/>
      <c r="QBZ154" s="266"/>
      <c r="QCA154" s="266"/>
      <c r="QCB154" s="266"/>
      <c r="QCC154" s="266"/>
      <c r="QCD154" s="266"/>
      <c r="QCE154" s="266"/>
      <c r="QCF154" s="266"/>
      <c r="QCG154" s="266"/>
      <c r="QCH154" s="266"/>
      <c r="QCI154" s="266"/>
      <c r="QCJ154" s="266"/>
      <c r="QCK154" s="266"/>
      <c r="QCL154" s="266"/>
      <c r="QCM154" s="266"/>
      <c r="QCN154" s="266"/>
      <c r="QCO154" s="266"/>
      <c r="QCP154" s="266"/>
      <c r="QCQ154" s="266"/>
      <c r="QCR154" s="266"/>
      <c r="QCS154" s="266"/>
      <c r="QCT154" s="266"/>
      <c r="QCU154" s="266"/>
      <c r="QCV154" s="266"/>
      <c r="QCW154" s="266"/>
      <c r="QCX154" s="266"/>
      <c r="QCY154" s="266"/>
      <c r="QCZ154" s="266"/>
      <c r="QDA154" s="266"/>
      <c r="QDB154" s="266"/>
      <c r="QDC154" s="266"/>
      <c r="QDD154" s="266"/>
      <c r="QDE154" s="266"/>
      <c r="QDF154" s="266"/>
      <c r="QDG154" s="266"/>
      <c r="QDH154" s="266"/>
      <c r="QDI154" s="266"/>
      <c r="QDJ154" s="266"/>
      <c r="QDK154" s="266"/>
      <c r="QDL154" s="266"/>
      <c r="QDM154" s="266"/>
      <c r="QDN154" s="266"/>
      <c r="QDO154" s="266"/>
      <c r="QDP154" s="266"/>
      <c r="QDQ154" s="266"/>
      <c r="QDR154" s="266"/>
      <c r="QDS154" s="266"/>
      <c r="QDT154" s="266"/>
      <c r="QDU154" s="266"/>
      <c r="QDV154" s="266"/>
      <c r="QDW154" s="266"/>
      <c r="QDX154" s="266"/>
      <c r="QDY154" s="266"/>
      <c r="QDZ154" s="266"/>
      <c r="QEA154" s="266"/>
      <c r="QEB154" s="266"/>
      <c r="QEC154" s="266"/>
      <c r="QED154" s="266"/>
      <c r="QEE154" s="266"/>
      <c r="QEF154" s="266"/>
      <c r="QEG154" s="266"/>
      <c r="QEH154" s="266"/>
      <c r="QEI154" s="266"/>
      <c r="QEJ154" s="266"/>
      <c r="QEK154" s="266"/>
      <c r="QEL154" s="266"/>
      <c r="QEM154" s="266"/>
      <c r="QEN154" s="266"/>
      <c r="QEO154" s="266"/>
      <c r="QEP154" s="266"/>
      <c r="QEQ154" s="266"/>
      <c r="QER154" s="266"/>
      <c r="QES154" s="266"/>
      <c r="QET154" s="266"/>
      <c r="QEU154" s="266"/>
      <c r="QEV154" s="266"/>
      <c r="QEW154" s="266"/>
      <c r="QEX154" s="266"/>
      <c r="QEY154" s="266"/>
      <c r="QEZ154" s="266"/>
      <c r="QFA154" s="266"/>
      <c r="QFB154" s="266"/>
      <c r="QFC154" s="266"/>
      <c r="QFD154" s="266"/>
      <c r="QFE154" s="266"/>
      <c r="QFF154" s="266"/>
      <c r="QFG154" s="266"/>
      <c r="QFH154" s="266"/>
      <c r="QFI154" s="266"/>
      <c r="QFJ154" s="266"/>
      <c r="QFK154" s="266"/>
      <c r="QFL154" s="266"/>
      <c r="QFM154" s="266"/>
      <c r="QFN154" s="266"/>
      <c r="QFO154" s="266"/>
      <c r="QFP154" s="266"/>
      <c r="QFQ154" s="266"/>
      <c r="QFR154" s="266"/>
      <c r="QFS154" s="266"/>
      <c r="QFT154" s="266"/>
      <c r="QFU154" s="266"/>
      <c r="QFV154" s="266"/>
      <c r="QFW154" s="266"/>
      <c r="QFX154" s="266"/>
      <c r="QFY154" s="266"/>
      <c r="QFZ154" s="266"/>
      <c r="QGA154" s="266"/>
      <c r="QGB154" s="266"/>
      <c r="QGC154" s="266"/>
      <c r="QGD154" s="266"/>
      <c r="QGE154" s="266"/>
      <c r="QGF154" s="266"/>
      <c r="QGG154" s="266"/>
      <c r="QGH154" s="266"/>
      <c r="QGI154" s="266"/>
      <c r="QGJ154" s="266"/>
      <c r="QGK154" s="266"/>
      <c r="QGL154" s="266"/>
      <c r="QGM154" s="266"/>
      <c r="QGN154" s="266"/>
      <c r="QGO154" s="266"/>
      <c r="QGP154" s="266"/>
      <c r="QGQ154" s="266"/>
      <c r="QGR154" s="266"/>
      <c r="QGS154" s="266"/>
      <c r="QGT154" s="266"/>
      <c r="QGU154" s="266"/>
      <c r="QGV154" s="266"/>
      <c r="QGW154" s="266"/>
      <c r="QGX154" s="266"/>
      <c r="QGY154" s="266"/>
      <c r="QGZ154" s="266"/>
      <c r="QHA154" s="266"/>
      <c r="QHB154" s="266"/>
      <c r="QHC154" s="266"/>
      <c r="QHD154" s="266"/>
      <c r="QHE154" s="266"/>
      <c r="QHF154" s="266"/>
      <c r="QHG154" s="266"/>
      <c r="QHH154" s="266"/>
      <c r="QHI154" s="266"/>
      <c r="QHJ154" s="266"/>
      <c r="QHK154" s="266"/>
      <c r="QHL154" s="266"/>
      <c r="QHM154" s="266"/>
      <c r="QHN154" s="266"/>
      <c r="QHO154" s="266"/>
      <c r="QHP154" s="266"/>
      <c r="QHQ154" s="266"/>
      <c r="QHR154" s="266"/>
      <c r="QHS154" s="266"/>
      <c r="QHT154" s="266"/>
      <c r="QHU154" s="266"/>
      <c r="QHV154" s="266"/>
      <c r="QHW154" s="266"/>
      <c r="QHX154" s="266"/>
      <c r="QHY154" s="266"/>
      <c r="QHZ154" s="266"/>
      <c r="QIA154" s="266"/>
      <c r="QIB154" s="266"/>
      <c r="QIC154" s="266"/>
      <c r="QID154" s="266"/>
      <c r="QIE154" s="266"/>
      <c r="QIF154" s="266"/>
      <c r="QIG154" s="266"/>
      <c r="QIH154" s="266"/>
      <c r="QII154" s="266"/>
      <c r="QIJ154" s="266"/>
      <c r="QIK154" s="266"/>
      <c r="QIL154" s="266"/>
      <c r="QIM154" s="266"/>
      <c r="QIN154" s="266"/>
      <c r="QIO154" s="266"/>
      <c r="QIP154" s="266"/>
      <c r="QIQ154" s="266"/>
      <c r="QIR154" s="266"/>
      <c r="QIS154" s="266"/>
      <c r="QIT154" s="266"/>
      <c r="QIU154" s="266"/>
      <c r="QIV154" s="266"/>
      <c r="QIW154" s="266"/>
      <c r="QIX154" s="266"/>
      <c r="QIY154" s="266"/>
      <c r="QIZ154" s="266"/>
      <c r="QJA154" s="266"/>
      <c r="QJB154" s="266"/>
      <c r="QJC154" s="266"/>
      <c r="QJD154" s="266"/>
      <c r="QJE154" s="266"/>
      <c r="QJF154" s="266"/>
      <c r="QJG154" s="266"/>
      <c r="QJH154" s="266"/>
      <c r="QJI154" s="266"/>
      <c r="QJJ154" s="266"/>
      <c r="QJK154" s="266"/>
      <c r="QJL154" s="266"/>
      <c r="QJM154" s="266"/>
      <c r="QJN154" s="266"/>
      <c r="QJO154" s="266"/>
      <c r="QJP154" s="266"/>
      <c r="QJQ154" s="266"/>
      <c r="QJR154" s="266"/>
      <c r="QJS154" s="266"/>
      <c r="QJT154" s="266"/>
      <c r="QJU154" s="266"/>
      <c r="QJV154" s="266"/>
      <c r="QJW154" s="266"/>
      <c r="QJX154" s="266"/>
      <c r="QJY154" s="266"/>
      <c r="QJZ154" s="266"/>
      <c r="QKA154" s="266"/>
      <c r="QKB154" s="266"/>
      <c r="QKC154" s="266"/>
      <c r="QKD154" s="266"/>
      <c r="QKE154" s="266"/>
      <c r="QKF154" s="266"/>
      <c r="QKG154" s="266"/>
      <c r="QKH154" s="266"/>
      <c r="QKI154" s="266"/>
      <c r="QKJ154" s="266"/>
      <c r="QKK154" s="266"/>
      <c r="QKL154" s="266"/>
      <c r="QKM154" s="266"/>
      <c r="QKN154" s="266"/>
      <c r="QKO154" s="266"/>
      <c r="QKP154" s="266"/>
      <c r="QKQ154" s="266"/>
      <c r="QKR154" s="266"/>
      <c r="QKS154" s="266"/>
      <c r="QKT154" s="266"/>
      <c r="QKU154" s="266"/>
      <c r="QKV154" s="266"/>
      <c r="QKW154" s="266"/>
      <c r="QKX154" s="266"/>
      <c r="QKY154" s="266"/>
      <c r="QKZ154" s="266"/>
      <c r="QLA154" s="266"/>
      <c r="QLB154" s="266"/>
      <c r="QLC154" s="266"/>
      <c r="QLD154" s="266"/>
      <c r="QLE154" s="266"/>
      <c r="QLF154" s="266"/>
      <c r="QLG154" s="266"/>
      <c r="QLH154" s="266"/>
      <c r="QLI154" s="266"/>
      <c r="QLJ154" s="266"/>
      <c r="QLK154" s="266"/>
      <c r="QLL154" s="266"/>
      <c r="QLM154" s="266"/>
      <c r="QLN154" s="266"/>
      <c r="QLO154" s="266"/>
      <c r="QLP154" s="266"/>
      <c r="QLQ154" s="266"/>
      <c r="QLR154" s="266"/>
      <c r="QLS154" s="266"/>
      <c r="QLT154" s="266"/>
      <c r="QLU154" s="266"/>
      <c r="QLV154" s="266"/>
      <c r="QLW154" s="266"/>
      <c r="QLX154" s="266"/>
      <c r="QLY154" s="266"/>
      <c r="QLZ154" s="266"/>
      <c r="QMA154" s="266"/>
      <c r="QMB154" s="266"/>
      <c r="QMC154" s="266"/>
      <c r="QMD154" s="266"/>
      <c r="QME154" s="266"/>
      <c r="QMF154" s="266"/>
      <c r="QMG154" s="266"/>
      <c r="QMH154" s="266"/>
      <c r="QMI154" s="266"/>
      <c r="QMJ154" s="266"/>
      <c r="QMK154" s="266"/>
      <c r="QML154" s="266"/>
      <c r="QMM154" s="266"/>
      <c r="QMN154" s="266"/>
      <c r="QMO154" s="266"/>
      <c r="QMP154" s="266"/>
      <c r="QMQ154" s="266"/>
      <c r="QMR154" s="266"/>
      <c r="QMS154" s="266"/>
      <c r="QMT154" s="266"/>
      <c r="QMU154" s="266"/>
      <c r="QMV154" s="266"/>
      <c r="QMW154" s="266"/>
      <c r="QMX154" s="266"/>
      <c r="QMY154" s="266"/>
      <c r="QMZ154" s="266"/>
      <c r="QNA154" s="266"/>
      <c r="QNB154" s="266"/>
      <c r="QNC154" s="266"/>
      <c r="QND154" s="266"/>
      <c r="QNE154" s="266"/>
      <c r="QNF154" s="266"/>
      <c r="QNG154" s="266"/>
      <c r="QNH154" s="266"/>
      <c r="QNI154" s="266"/>
      <c r="QNJ154" s="266"/>
      <c r="QNK154" s="266"/>
      <c r="QNL154" s="266"/>
      <c r="QNM154" s="266"/>
      <c r="QNN154" s="266"/>
      <c r="QNO154" s="266"/>
      <c r="QNP154" s="266"/>
      <c r="QNQ154" s="266"/>
      <c r="QNR154" s="266"/>
      <c r="QNS154" s="266"/>
      <c r="QNT154" s="266"/>
      <c r="QNU154" s="266"/>
      <c r="QNV154" s="266"/>
      <c r="QNW154" s="266"/>
      <c r="QNX154" s="266"/>
      <c r="QNY154" s="266"/>
      <c r="QNZ154" s="266"/>
      <c r="QOA154" s="266"/>
      <c r="QOB154" s="266"/>
      <c r="QOC154" s="266"/>
      <c r="QOD154" s="266"/>
      <c r="QOE154" s="266"/>
      <c r="QOF154" s="266"/>
      <c r="QOG154" s="266"/>
      <c r="QOH154" s="266"/>
      <c r="QOI154" s="266"/>
      <c r="QOJ154" s="266"/>
      <c r="QOK154" s="266"/>
      <c r="QOL154" s="266"/>
      <c r="QOM154" s="266"/>
      <c r="QON154" s="266"/>
      <c r="QOO154" s="266"/>
      <c r="QOP154" s="266"/>
      <c r="QOQ154" s="266"/>
      <c r="QOR154" s="266"/>
      <c r="QOS154" s="266"/>
      <c r="QOT154" s="266"/>
      <c r="QOU154" s="266"/>
      <c r="QOV154" s="266"/>
      <c r="QOW154" s="266"/>
      <c r="QOX154" s="266"/>
      <c r="QOY154" s="266"/>
      <c r="QOZ154" s="266"/>
      <c r="QPA154" s="266"/>
      <c r="QPB154" s="266"/>
      <c r="QPC154" s="266"/>
      <c r="QPD154" s="266"/>
      <c r="QPE154" s="266"/>
      <c r="QPF154" s="266"/>
      <c r="QPG154" s="266"/>
      <c r="QPH154" s="266"/>
      <c r="QPI154" s="266"/>
      <c r="QPJ154" s="266"/>
      <c r="QPK154" s="266"/>
      <c r="QPL154" s="266"/>
      <c r="QPM154" s="266"/>
      <c r="QPN154" s="266"/>
      <c r="QPO154" s="266"/>
      <c r="QPP154" s="266"/>
      <c r="QPQ154" s="266"/>
      <c r="QPR154" s="266"/>
      <c r="QPS154" s="266"/>
      <c r="QPT154" s="266"/>
      <c r="QPU154" s="266"/>
      <c r="QPV154" s="266"/>
      <c r="QPW154" s="266"/>
      <c r="QPX154" s="266"/>
      <c r="QPY154" s="266"/>
      <c r="QPZ154" s="266"/>
      <c r="QQA154" s="266"/>
      <c r="QQB154" s="266"/>
      <c r="QQC154" s="266"/>
      <c r="QQD154" s="266"/>
      <c r="QQE154" s="266"/>
      <c r="QQF154" s="266"/>
      <c r="QQG154" s="266"/>
      <c r="QQH154" s="266"/>
      <c r="QQI154" s="266"/>
      <c r="QQJ154" s="266"/>
      <c r="QQK154" s="266"/>
      <c r="QQL154" s="266"/>
      <c r="QQM154" s="266"/>
      <c r="QQN154" s="266"/>
      <c r="QQO154" s="266"/>
      <c r="QQP154" s="266"/>
      <c r="QQQ154" s="266"/>
      <c r="QQR154" s="266"/>
      <c r="QQS154" s="266"/>
      <c r="QQT154" s="266"/>
      <c r="QQU154" s="266"/>
      <c r="QQV154" s="266"/>
      <c r="QQW154" s="266"/>
      <c r="QQX154" s="266"/>
      <c r="QQY154" s="266"/>
      <c r="QQZ154" s="266"/>
      <c r="QRA154" s="266"/>
      <c r="QRB154" s="266"/>
      <c r="QRC154" s="266"/>
      <c r="QRD154" s="266"/>
      <c r="QRE154" s="266"/>
      <c r="QRF154" s="266"/>
      <c r="QRG154" s="266"/>
      <c r="QRH154" s="266"/>
      <c r="QRI154" s="266"/>
      <c r="QRJ154" s="266"/>
      <c r="QRK154" s="266"/>
      <c r="QRL154" s="266"/>
      <c r="QRM154" s="266"/>
      <c r="QRN154" s="266"/>
      <c r="QRO154" s="266"/>
      <c r="QRP154" s="266"/>
      <c r="QRQ154" s="266"/>
      <c r="QRR154" s="266"/>
      <c r="QRS154" s="266"/>
      <c r="QRT154" s="266"/>
      <c r="QRU154" s="266"/>
      <c r="QRV154" s="266"/>
      <c r="QRW154" s="266"/>
      <c r="QRX154" s="266"/>
      <c r="QRY154" s="266"/>
      <c r="QRZ154" s="266"/>
      <c r="QSA154" s="266"/>
      <c r="QSB154" s="266"/>
      <c r="QSC154" s="266"/>
      <c r="QSD154" s="266"/>
      <c r="QSE154" s="266"/>
      <c r="QSF154" s="266"/>
      <c r="QSG154" s="266"/>
      <c r="QSH154" s="266"/>
      <c r="QSI154" s="266"/>
      <c r="QSJ154" s="266"/>
      <c r="QSK154" s="266"/>
      <c r="QSL154" s="266"/>
      <c r="QSM154" s="266"/>
      <c r="QSN154" s="266"/>
      <c r="QSO154" s="266"/>
      <c r="QSP154" s="266"/>
      <c r="QSQ154" s="266"/>
      <c r="QSR154" s="266"/>
      <c r="QSS154" s="266"/>
      <c r="QST154" s="266"/>
      <c r="QSU154" s="266"/>
      <c r="QSV154" s="266"/>
      <c r="QSW154" s="266"/>
      <c r="QSX154" s="266"/>
      <c r="QSY154" s="266"/>
      <c r="QSZ154" s="266"/>
      <c r="QTA154" s="266"/>
      <c r="QTB154" s="266"/>
      <c r="QTC154" s="266"/>
      <c r="QTD154" s="266"/>
      <c r="QTE154" s="266"/>
      <c r="QTF154" s="266"/>
      <c r="QTG154" s="266"/>
      <c r="QTH154" s="266"/>
      <c r="QTI154" s="266"/>
      <c r="QTJ154" s="266"/>
      <c r="QTK154" s="266"/>
      <c r="QTL154" s="266"/>
      <c r="QTM154" s="266"/>
      <c r="QTN154" s="266"/>
      <c r="QTO154" s="266"/>
      <c r="QTP154" s="266"/>
      <c r="QTQ154" s="266"/>
      <c r="QTR154" s="266"/>
      <c r="QTS154" s="266"/>
      <c r="QTT154" s="266"/>
      <c r="QTU154" s="266"/>
      <c r="QTV154" s="266"/>
      <c r="QTW154" s="266"/>
      <c r="QTX154" s="266"/>
      <c r="QTY154" s="266"/>
      <c r="QTZ154" s="266"/>
      <c r="QUA154" s="266"/>
      <c r="QUB154" s="266"/>
      <c r="QUC154" s="266"/>
      <c r="QUD154" s="266"/>
      <c r="QUE154" s="266"/>
      <c r="QUF154" s="266"/>
      <c r="QUG154" s="266"/>
      <c r="QUH154" s="266"/>
      <c r="QUI154" s="266"/>
      <c r="QUJ154" s="266"/>
      <c r="QUK154" s="266"/>
      <c r="QUL154" s="266"/>
      <c r="QUM154" s="266"/>
      <c r="QUN154" s="266"/>
      <c r="QUO154" s="266"/>
      <c r="QUP154" s="266"/>
      <c r="QUQ154" s="266"/>
      <c r="QUR154" s="266"/>
      <c r="QUS154" s="266"/>
      <c r="QUT154" s="266"/>
      <c r="QUU154" s="266"/>
      <c r="QUV154" s="266"/>
      <c r="QUW154" s="266"/>
      <c r="QUX154" s="266"/>
      <c r="QUY154" s="266"/>
      <c r="QUZ154" s="266"/>
      <c r="QVA154" s="266"/>
      <c r="QVB154" s="266"/>
      <c r="QVC154" s="266"/>
      <c r="QVD154" s="266"/>
      <c r="QVE154" s="266"/>
      <c r="QVF154" s="266"/>
      <c r="QVG154" s="266"/>
      <c r="QVH154" s="266"/>
      <c r="QVI154" s="266"/>
      <c r="QVJ154" s="266"/>
      <c r="QVK154" s="266"/>
      <c r="QVL154" s="266"/>
      <c r="QVM154" s="266"/>
      <c r="QVN154" s="266"/>
      <c r="QVO154" s="266"/>
      <c r="QVP154" s="266"/>
      <c r="QVQ154" s="266"/>
      <c r="QVR154" s="266"/>
      <c r="QVS154" s="266"/>
      <c r="QVT154" s="266"/>
      <c r="QVU154" s="266"/>
      <c r="QVV154" s="266"/>
      <c r="QVW154" s="266"/>
      <c r="QVX154" s="266"/>
      <c r="QVY154" s="266"/>
      <c r="QVZ154" s="266"/>
      <c r="QWA154" s="266"/>
      <c r="QWB154" s="266"/>
      <c r="QWC154" s="266"/>
      <c r="QWD154" s="266"/>
      <c r="QWE154" s="266"/>
      <c r="QWF154" s="266"/>
      <c r="QWG154" s="266"/>
      <c r="QWH154" s="266"/>
      <c r="QWI154" s="266"/>
      <c r="QWJ154" s="266"/>
      <c r="QWK154" s="266"/>
      <c r="QWL154" s="266"/>
      <c r="QWM154" s="266"/>
      <c r="QWN154" s="266"/>
      <c r="QWO154" s="266"/>
      <c r="QWP154" s="266"/>
      <c r="QWQ154" s="266"/>
      <c r="QWR154" s="266"/>
      <c r="QWS154" s="266"/>
      <c r="QWT154" s="266"/>
      <c r="QWU154" s="266"/>
      <c r="QWV154" s="266"/>
      <c r="QWW154" s="266"/>
      <c r="QWX154" s="266"/>
      <c r="QWY154" s="266"/>
      <c r="QWZ154" s="266"/>
      <c r="QXA154" s="266"/>
      <c r="QXB154" s="266"/>
      <c r="QXC154" s="266"/>
      <c r="QXD154" s="266"/>
      <c r="QXE154" s="266"/>
      <c r="QXF154" s="266"/>
      <c r="QXG154" s="266"/>
      <c r="QXH154" s="266"/>
      <c r="QXI154" s="266"/>
      <c r="QXJ154" s="266"/>
      <c r="QXK154" s="266"/>
      <c r="QXL154" s="266"/>
      <c r="QXM154" s="266"/>
      <c r="QXN154" s="266"/>
      <c r="QXO154" s="266"/>
      <c r="QXP154" s="266"/>
      <c r="QXQ154" s="266"/>
      <c r="QXR154" s="266"/>
      <c r="QXS154" s="266"/>
      <c r="QXT154" s="266"/>
      <c r="QXU154" s="266"/>
      <c r="QXV154" s="266"/>
      <c r="QXW154" s="266"/>
      <c r="QXX154" s="266"/>
      <c r="QXY154" s="266"/>
      <c r="QXZ154" s="266"/>
      <c r="QYA154" s="266"/>
      <c r="QYB154" s="266"/>
      <c r="QYC154" s="266"/>
      <c r="QYD154" s="266"/>
      <c r="QYE154" s="266"/>
      <c r="QYF154" s="266"/>
      <c r="QYG154" s="266"/>
      <c r="QYH154" s="266"/>
      <c r="QYI154" s="266"/>
      <c r="QYJ154" s="266"/>
      <c r="QYK154" s="266"/>
      <c r="QYL154" s="266"/>
      <c r="QYM154" s="266"/>
      <c r="QYN154" s="266"/>
      <c r="QYO154" s="266"/>
      <c r="QYP154" s="266"/>
      <c r="QYQ154" s="266"/>
      <c r="QYR154" s="266"/>
      <c r="QYS154" s="266"/>
      <c r="QYT154" s="266"/>
      <c r="QYU154" s="266"/>
      <c r="QYV154" s="266"/>
      <c r="QYW154" s="266"/>
      <c r="QYX154" s="266"/>
      <c r="QYY154" s="266"/>
      <c r="QYZ154" s="266"/>
      <c r="QZA154" s="266"/>
      <c r="QZB154" s="266"/>
      <c r="QZC154" s="266"/>
      <c r="QZD154" s="266"/>
      <c r="QZE154" s="266"/>
      <c r="QZF154" s="266"/>
      <c r="QZG154" s="266"/>
      <c r="QZH154" s="266"/>
      <c r="QZI154" s="266"/>
      <c r="QZJ154" s="266"/>
      <c r="QZK154" s="266"/>
      <c r="QZL154" s="266"/>
      <c r="QZM154" s="266"/>
      <c r="QZN154" s="266"/>
      <c r="QZO154" s="266"/>
      <c r="QZP154" s="266"/>
      <c r="QZQ154" s="266"/>
      <c r="QZR154" s="266"/>
      <c r="QZS154" s="266"/>
      <c r="QZT154" s="266"/>
      <c r="QZU154" s="266"/>
      <c r="QZV154" s="266"/>
      <c r="QZW154" s="266"/>
      <c r="QZX154" s="266"/>
      <c r="QZY154" s="266"/>
      <c r="QZZ154" s="266"/>
      <c r="RAA154" s="266"/>
      <c r="RAB154" s="266"/>
      <c r="RAC154" s="266"/>
      <c r="RAD154" s="266"/>
      <c r="RAE154" s="266"/>
      <c r="RAF154" s="266"/>
      <c r="RAG154" s="266"/>
      <c r="RAH154" s="266"/>
      <c r="RAI154" s="266"/>
      <c r="RAJ154" s="266"/>
      <c r="RAK154" s="266"/>
      <c r="RAL154" s="266"/>
      <c r="RAM154" s="266"/>
      <c r="RAN154" s="266"/>
      <c r="RAO154" s="266"/>
      <c r="RAP154" s="266"/>
      <c r="RAQ154" s="266"/>
      <c r="RAR154" s="266"/>
      <c r="RAS154" s="266"/>
      <c r="RAT154" s="266"/>
      <c r="RAU154" s="266"/>
      <c r="RAV154" s="266"/>
      <c r="RAW154" s="266"/>
      <c r="RAX154" s="266"/>
      <c r="RAY154" s="266"/>
      <c r="RAZ154" s="266"/>
      <c r="RBA154" s="266"/>
      <c r="RBB154" s="266"/>
      <c r="RBC154" s="266"/>
      <c r="RBD154" s="266"/>
      <c r="RBE154" s="266"/>
      <c r="RBF154" s="266"/>
      <c r="RBG154" s="266"/>
      <c r="RBH154" s="266"/>
      <c r="RBI154" s="266"/>
      <c r="RBJ154" s="266"/>
      <c r="RBK154" s="266"/>
      <c r="RBL154" s="266"/>
      <c r="RBM154" s="266"/>
      <c r="RBN154" s="266"/>
      <c r="RBO154" s="266"/>
      <c r="RBP154" s="266"/>
      <c r="RBQ154" s="266"/>
      <c r="RBR154" s="266"/>
      <c r="RBS154" s="266"/>
      <c r="RBT154" s="266"/>
      <c r="RBU154" s="266"/>
      <c r="RBV154" s="266"/>
      <c r="RBW154" s="266"/>
      <c r="RBX154" s="266"/>
      <c r="RBY154" s="266"/>
      <c r="RBZ154" s="266"/>
      <c r="RCA154" s="266"/>
      <c r="RCB154" s="266"/>
      <c r="RCC154" s="266"/>
      <c r="RCD154" s="266"/>
      <c r="RCE154" s="266"/>
      <c r="RCF154" s="266"/>
      <c r="RCG154" s="266"/>
      <c r="RCH154" s="266"/>
      <c r="RCI154" s="266"/>
      <c r="RCJ154" s="266"/>
      <c r="RCK154" s="266"/>
      <c r="RCL154" s="266"/>
      <c r="RCM154" s="266"/>
      <c r="RCN154" s="266"/>
      <c r="RCO154" s="266"/>
      <c r="RCP154" s="266"/>
      <c r="RCQ154" s="266"/>
      <c r="RCR154" s="266"/>
      <c r="RCS154" s="266"/>
      <c r="RCT154" s="266"/>
      <c r="RCU154" s="266"/>
      <c r="RCV154" s="266"/>
      <c r="RCW154" s="266"/>
      <c r="RCX154" s="266"/>
      <c r="RCY154" s="266"/>
      <c r="RCZ154" s="266"/>
      <c r="RDA154" s="266"/>
      <c r="RDB154" s="266"/>
      <c r="RDC154" s="266"/>
      <c r="RDD154" s="266"/>
      <c r="RDE154" s="266"/>
      <c r="RDF154" s="266"/>
      <c r="RDG154" s="266"/>
      <c r="RDH154" s="266"/>
      <c r="RDI154" s="266"/>
      <c r="RDJ154" s="266"/>
      <c r="RDK154" s="266"/>
      <c r="RDL154" s="266"/>
      <c r="RDM154" s="266"/>
      <c r="RDN154" s="266"/>
      <c r="RDO154" s="266"/>
      <c r="RDP154" s="266"/>
      <c r="RDQ154" s="266"/>
      <c r="RDR154" s="266"/>
      <c r="RDS154" s="266"/>
      <c r="RDT154" s="266"/>
      <c r="RDU154" s="266"/>
      <c r="RDV154" s="266"/>
      <c r="RDW154" s="266"/>
      <c r="RDX154" s="266"/>
      <c r="RDY154" s="266"/>
      <c r="RDZ154" s="266"/>
      <c r="REA154" s="266"/>
      <c r="REB154" s="266"/>
      <c r="REC154" s="266"/>
      <c r="RED154" s="266"/>
      <c r="REE154" s="266"/>
      <c r="REF154" s="266"/>
      <c r="REG154" s="266"/>
      <c r="REH154" s="266"/>
      <c r="REI154" s="266"/>
      <c r="REJ154" s="266"/>
      <c r="REK154" s="266"/>
      <c r="REL154" s="266"/>
      <c r="REM154" s="266"/>
      <c r="REN154" s="266"/>
      <c r="REO154" s="266"/>
      <c r="REP154" s="266"/>
      <c r="REQ154" s="266"/>
      <c r="RER154" s="266"/>
      <c r="RES154" s="266"/>
      <c r="RET154" s="266"/>
      <c r="REU154" s="266"/>
      <c r="REV154" s="266"/>
      <c r="REW154" s="266"/>
      <c r="REX154" s="266"/>
      <c r="REY154" s="266"/>
      <c r="REZ154" s="266"/>
      <c r="RFA154" s="266"/>
      <c r="RFB154" s="266"/>
      <c r="RFC154" s="266"/>
      <c r="RFD154" s="266"/>
      <c r="RFE154" s="266"/>
      <c r="RFF154" s="266"/>
      <c r="RFG154" s="266"/>
      <c r="RFH154" s="266"/>
      <c r="RFI154" s="266"/>
      <c r="RFJ154" s="266"/>
      <c r="RFK154" s="266"/>
      <c r="RFL154" s="266"/>
      <c r="RFM154" s="266"/>
      <c r="RFN154" s="266"/>
      <c r="RFO154" s="266"/>
      <c r="RFP154" s="266"/>
      <c r="RFQ154" s="266"/>
      <c r="RFR154" s="266"/>
      <c r="RFS154" s="266"/>
      <c r="RFT154" s="266"/>
      <c r="RFU154" s="266"/>
      <c r="RFV154" s="266"/>
      <c r="RFW154" s="266"/>
      <c r="RFX154" s="266"/>
      <c r="RFY154" s="266"/>
      <c r="RFZ154" s="266"/>
      <c r="RGA154" s="266"/>
      <c r="RGB154" s="266"/>
      <c r="RGC154" s="266"/>
      <c r="RGD154" s="266"/>
      <c r="RGE154" s="266"/>
      <c r="RGF154" s="266"/>
      <c r="RGG154" s="266"/>
      <c r="RGH154" s="266"/>
      <c r="RGI154" s="266"/>
      <c r="RGJ154" s="266"/>
      <c r="RGK154" s="266"/>
      <c r="RGL154" s="266"/>
      <c r="RGM154" s="266"/>
      <c r="RGN154" s="266"/>
      <c r="RGO154" s="266"/>
      <c r="RGP154" s="266"/>
      <c r="RGQ154" s="266"/>
      <c r="RGR154" s="266"/>
      <c r="RGS154" s="266"/>
      <c r="RGT154" s="266"/>
      <c r="RGU154" s="266"/>
      <c r="RGV154" s="266"/>
      <c r="RGW154" s="266"/>
      <c r="RGX154" s="266"/>
      <c r="RGY154" s="266"/>
      <c r="RGZ154" s="266"/>
      <c r="RHA154" s="266"/>
      <c r="RHB154" s="266"/>
      <c r="RHC154" s="266"/>
      <c r="RHD154" s="266"/>
      <c r="RHE154" s="266"/>
      <c r="RHF154" s="266"/>
      <c r="RHG154" s="266"/>
      <c r="RHH154" s="266"/>
      <c r="RHI154" s="266"/>
      <c r="RHJ154" s="266"/>
      <c r="RHK154" s="266"/>
      <c r="RHL154" s="266"/>
      <c r="RHM154" s="266"/>
      <c r="RHN154" s="266"/>
      <c r="RHO154" s="266"/>
      <c r="RHP154" s="266"/>
      <c r="RHQ154" s="266"/>
      <c r="RHR154" s="266"/>
      <c r="RHS154" s="266"/>
      <c r="RHT154" s="266"/>
      <c r="RHU154" s="266"/>
      <c r="RHV154" s="266"/>
      <c r="RHW154" s="266"/>
      <c r="RHX154" s="266"/>
      <c r="RHY154" s="266"/>
      <c r="RHZ154" s="266"/>
      <c r="RIA154" s="266"/>
      <c r="RIB154" s="266"/>
      <c r="RIC154" s="266"/>
      <c r="RID154" s="266"/>
      <c r="RIE154" s="266"/>
      <c r="RIF154" s="266"/>
      <c r="RIG154" s="266"/>
      <c r="RIH154" s="266"/>
      <c r="RII154" s="266"/>
      <c r="RIJ154" s="266"/>
      <c r="RIK154" s="266"/>
      <c r="RIL154" s="266"/>
      <c r="RIM154" s="266"/>
      <c r="RIN154" s="266"/>
      <c r="RIO154" s="266"/>
      <c r="RIP154" s="266"/>
      <c r="RIQ154" s="266"/>
      <c r="RIR154" s="266"/>
      <c r="RIS154" s="266"/>
      <c r="RIT154" s="266"/>
      <c r="RIU154" s="266"/>
      <c r="RIV154" s="266"/>
      <c r="RIW154" s="266"/>
      <c r="RIX154" s="266"/>
      <c r="RIY154" s="266"/>
      <c r="RIZ154" s="266"/>
      <c r="RJA154" s="266"/>
      <c r="RJB154" s="266"/>
      <c r="RJC154" s="266"/>
      <c r="RJD154" s="266"/>
      <c r="RJE154" s="266"/>
      <c r="RJF154" s="266"/>
      <c r="RJG154" s="266"/>
      <c r="RJH154" s="266"/>
      <c r="RJI154" s="266"/>
      <c r="RJJ154" s="266"/>
      <c r="RJK154" s="266"/>
      <c r="RJL154" s="266"/>
      <c r="RJM154" s="266"/>
      <c r="RJN154" s="266"/>
      <c r="RJO154" s="266"/>
      <c r="RJP154" s="266"/>
      <c r="RJQ154" s="266"/>
      <c r="RJR154" s="266"/>
      <c r="RJS154" s="266"/>
      <c r="RJT154" s="266"/>
      <c r="RJU154" s="266"/>
      <c r="RJV154" s="266"/>
      <c r="RJW154" s="266"/>
      <c r="RJX154" s="266"/>
      <c r="RJY154" s="266"/>
      <c r="RJZ154" s="266"/>
      <c r="RKA154" s="266"/>
      <c r="RKB154" s="266"/>
      <c r="RKC154" s="266"/>
      <c r="RKD154" s="266"/>
      <c r="RKE154" s="266"/>
      <c r="RKF154" s="266"/>
      <c r="RKG154" s="266"/>
      <c r="RKH154" s="266"/>
      <c r="RKI154" s="266"/>
      <c r="RKJ154" s="266"/>
      <c r="RKK154" s="266"/>
      <c r="RKL154" s="266"/>
      <c r="RKM154" s="266"/>
      <c r="RKN154" s="266"/>
      <c r="RKO154" s="266"/>
      <c r="RKP154" s="266"/>
      <c r="RKQ154" s="266"/>
      <c r="RKR154" s="266"/>
      <c r="RKS154" s="266"/>
      <c r="RKT154" s="266"/>
      <c r="RKU154" s="266"/>
      <c r="RKV154" s="266"/>
      <c r="RKW154" s="266"/>
      <c r="RKX154" s="266"/>
      <c r="RKY154" s="266"/>
      <c r="RKZ154" s="266"/>
      <c r="RLA154" s="266"/>
      <c r="RLB154" s="266"/>
      <c r="RLC154" s="266"/>
      <c r="RLD154" s="266"/>
      <c r="RLE154" s="266"/>
      <c r="RLF154" s="266"/>
      <c r="RLG154" s="266"/>
      <c r="RLH154" s="266"/>
      <c r="RLI154" s="266"/>
      <c r="RLJ154" s="266"/>
      <c r="RLK154" s="266"/>
      <c r="RLL154" s="266"/>
      <c r="RLM154" s="266"/>
      <c r="RLN154" s="266"/>
      <c r="RLO154" s="266"/>
      <c r="RLP154" s="266"/>
      <c r="RLQ154" s="266"/>
      <c r="RLR154" s="266"/>
      <c r="RLS154" s="266"/>
      <c r="RLT154" s="266"/>
      <c r="RLU154" s="266"/>
      <c r="RLV154" s="266"/>
      <c r="RLW154" s="266"/>
      <c r="RLX154" s="266"/>
      <c r="RLY154" s="266"/>
      <c r="RLZ154" s="266"/>
      <c r="RMA154" s="266"/>
      <c r="RMB154" s="266"/>
      <c r="RMC154" s="266"/>
      <c r="RMD154" s="266"/>
      <c r="RME154" s="266"/>
      <c r="RMF154" s="266"/>
      <c r="RMG154" s="266"/>
      <c r="RMH154" s="266"/>
      <c r="RMI154" s="266"/>
      <c r="RMJ154" s="266"/>
      <c r="RMK154" s="266"/>
      <c r="RML154" s="266"/>
      <c r="RMM154" s="266"/>
      <c r="RMN154" s="266"/>
      <c r="RMO154" s="266"/>
      <c r="RMP154" s="266"/>
      <c r="RMQ154" s="266"/>
      <c r="RMR154" s="266"/>
      <c r="RMS154" s="266"/>
      <c r="RMT154" s="266"/>
      <c r="RMU154" s="266"/>
      <c r="RMV154" s="266"/>
      <c r="RMW154" s="266"/>
      <c r="RMX154" s="266"/>
      <c r="RMY154" s="266"/>
      <c r="RMZ154" s="266"/>
      <c r="RNA154" s="266"/>
      <c r="RNB154" s="266"/>
      <c r="RNC154" s="266"/>
      <c r="RND154" s="266"/>
      <c r="RNE154" s="266"/>
      <c r="RNF154" s="266"/>
      <c r="RNG154" s="266"/>
      <c r="RNH154" s="266"/>
      <c r="RNI154" s="266"/>
      <c r="RNJ154" s="266"/>
      <c r="RNK154" s="266"/>
      <c r="RNL154" s="266"/>
      <c r="RNM154" s="266"/>
      <c r="RNN154" s="266"/>
      <c r="RNO154" s="266"/>
      <c r="RNP154" s="266"/>
      <c r="RNQ154" s="266"/>
      <c r="RNR154" s="266"/>
      <c r="RNS154" s="266"/>
      <c r="RNT154" s="266"/>
      <c r="RNU154" s="266"/>
      <c r="RNV154" s="266"/>
      <c r="RNW154" s="266"/>
      <c r="RNX154" s="266"/>
      <c r="RNY154" s="266"/>
      <c r="RNZ154" s="266"/>
      <c r="ROA154" s="266"/>
      <c r="ROB154" s="266"/>
      <c r="ROC154" s="266"/>
      <c r="ROD154" s="266"/>
      <c r="ROE154" s="266"/>
      <c r="ROF154" s="266"/>
      <c r="ROG154" s="266"/>
      <c r="ROH154" s="266"/>
      <c r="ROI154" s="266"/>
      <c r="ROJ154" s="266"/>
      <c r="ROK154" s="266"/>
      <c r="ROL154" s="266"/>
      <c r="ROM154" s="266"/>
      <c r="RON154" s="266"/>
      <c r="ROO154" s="266"/>
      <c r="ROP154" s="266"/>
      <c r="ROQ154" s="266"/>
      <c r="ROR154" s="266"/>
      <c r="ROS154" s="266"/>
      <c r="ROT154" s="266"/>
      <c r="ROU154" s="266"/>
      <c r="ROV154" s="266"/>
      <c r="ROW154" s="266"/>
      <c r="ROX154" s="266"/>
      <c r="ROY154" s="266"/>
      <c r="ROZ154" s="266"/>
      <c r="RPA154" s="266"/>
      <c r="RPB154" s="266"/>
      <c r="RPC154" s="266"/>
      <c r="RPD154" s="266"/>
      <c r="RPE154" s="266"/>
      <c r="RPF154" s="266"/>
      <c r="RPG154" s="266"/>
      <c r="RPH154" s="266"/>
      <c r="RPI154" s="266"/>
      <c r="RPJ154" s="266"/>
      <c r="RPK154" s="266"/>
      <c r="RPL154" s="266"/>
      <c r="RPM154" s="266"/>
      <c r="RPN154" s="266"/>
      <c r="RPO154" s="266"/>
      <c r="RPP154" s="266"/>
      <c r="RPQ154" s="266"/>
      <c r="RPR154" s="266"/>
      <c r="RPS154" s="266"/>
      <c r="RPT154" s="266"/>
      <c r="RPU154" s="266"/>
      <c r="RPV154" s="266"/>
      <c r="RPW154" s="266"/>
      <c r="RPX154" s="266"/>
      <c r="RPY154" s="266"/>
      <c r="RPZ154" s="266"/>
      <c r="RQA154" s="266"/>
      <c r="RQB154" s="266"/>
      <c r="RQC154" s="266"/>
      <c r="RQD154" s="266"/>
      <c r="RQE154" s="266"/>
      <c r="RQF154" s="266"/>
      <c r="RQG154" s="266"/>
      <c r="RQH154" s="266"/>
      <c r="RQI154" s="266"/>
      <c r="RQJ154" s="266"/>
      <c r="RQK154" s="266"/>
      <c r="RQL154" s="266"/>
      <c r="RQM154" s="266"/>
      <c r="RQN154" s="266"/>
      <c r="RQO154" s="266"/>
      <c r="RQP154" s="266"/>
      <c r="RQQ154" s="266"/>
      <c r="RQR154" s="266"/>
      <c r="RQS154" s="266"/>
      <c r="RQT154" s="266"/>
      <c r="RQU154" s="266"/>
      <c r="RQV154" s="266"/>
      <c r="RQW154" s="266"/>
      <c r="RQX154" s="266"/>
      <c r="RQY154" s="266"/>
      <c r="RQZ154" s="266"/>
      <c r="RRA154" s="266"/>
      <c r="RRB154" s="266"/>
      <c r="RRC154" s="266"/>
      <c r="RRD154" s="266"/>
      <c r="RRE154" s="266"/>
      <c r="RRF154" s="266"/>
      <c r="RRG154" s="266"/>
      <c r="RRH154" s="266"/>
      <c r="RRI154" s="266"/>
      <c r="RRJ154" s="266"/>
      <c r="RRK154" s="266"/>
      <c r="RRL154" s="266"/>
      <c r="RRM154" s="266"/>
      <c r="RRN154" s="266"/>
      <c r="RRO154" s="266"/>
      <c r="RRP154" s="266"/>
      <c r="RRQ154" s="266"/>
      <c r="RRR154" s="266"/>
      <c r="RRS154" s="266"/>
      <c r="RRT154" s="266"/>
      <c r="RRU154" s="266"/>
      <c r="RRV154" s="266"/>
      <c r="RRW154" s="266"/>
      <c r="RRX154" s="266"/>
      <c r="RRY154" s="266"/>
      <c r="RRZ154" s="266"/>
      <c r="RSA154" s="266"/>
      <c r="RSB154" s="266"/>
      <c r="RSC154" s="266"/>
      <c r="RSD154" s="266"/>
      <c r="RSE154" s="266"/>
      <c r="RSF154" s="266"/>
      <c r="RSG154" s="266"/>
      <c r="RSH154" s="266"/>
      <c r="RSI154" s="266"/>
      <c r="RSJ154" s="266"/>
      <c r="RSK154" s="266"/>
      <c r="RSL154" s="266"/>
      <c r="RSM154" s="266"/>
      <c r="RSN154" s="266"/>
      <c r="RSO154" s="266"/>
      <c r="RSP154" s="266"/>
      <c r="RSQ154" s="266"/>
      <c r="RSR154" s="266"/>
      <c r="RSS154" s="266"/>
      <c r="RST154" s="266"/>
      <c r="RSU154" s="266"/>
      <c r="RSV154" s="266"/>
      <c r="RSW154" s="266"/>
      <c r="RSX154" s="266"/>
      <c r="RSY154" s="266"/>
      <c r="RSZ154" s="266"/>
      <c r="RTA154" s="266"/>
      <c r="RTB154" s="266"/>
      <c r="RTC154" s="266"/>
      <c r="RTD154" s="266"/>
      <c r="RTE154" s="266"/>
      <c r="RTF154" s="266"/>
      <c r="RTG154" s="266"/>
      <c r="RTH154" s="266"/>
      <c r="RTI154" s="266"/>
      <c r="RTJ154" s="266"/>
      <c r="RTK154" s="266"/>
      <c r="RTL154" s="266"/>
      <c r="RTM154" s="266"/>
      <c r="RTN154" s="266"/>
      <c r="RTO154" s="266"/>
      <c r="RTP154" s="266"/>
      <c r="RTQ154" s="266"/>
      <c r="RTR154" s="266"/>
      <c r="RTS154" s="266"/>
      <c r="RTT154" s="266"/>
      <c r="RTU154" s="266"/>
      <c r="RTV154" s="266"/>
      <c r="RTW154" s="266"/>
      <c r="RTX154" s="266"/>
      <c r="RTY154" s="266"/>
      <c r="RTZ154" s="266"/>
      <c r="RUA154" s="266"/>
      <c r="RUB154" s="266"/>
      <c r="RUC154" s="266"/>
      <c r="RUD154" s="266"/>
      <c r="RUE154" s="266"/>
      <c r="RUF154" s="266"/>
      <c r="RUG154" s="266"/>
      <c r="RUH154" s="266"/>
      <c r="RUI154" s="266"/>
      <c r="RUJ154" s="266"/>
      <c r="RUK154" s="266"/>
      <c r="RUL154" s="266"/>
      <c r="RUM154" s="266"/>
      <c r="RUN154" s="266"/>
      <c r="RUO154" s="266"/>
      <c r="RUP154" s="266"/>
      <c r="RUQ154" s="266"/>
      <c r="RUR154" s="266"/>
      <c r="RUS154" s="266"/>
      <c r="RUT154" s="266"/>
      <c r="RUU154" s="266"/>
      <c r="RUV154" s="266"/>
      <c r="RUW154" s="266"/>
      <c r="RUX154" s="266"/>
      <c r="RUY154" s="266"/>
      <c r="RUZ154" s="266"/>
      <c r="RVA154" s="266"/>
      <c r="RVB154" s="266"/>
      <c r="RVC154" s="266"/>
      <c r="RVD154" s="266"/>
      <c r="RVE154" s="266"/>
      <c r="RVF154" s="266"/>
      <c r="RVG154" s="266"/>
      <c r="RVH154" s="266"/>
      <c r="RVI154" s="266"/>
      <c r="RVJ154" s="266"/>
      <c r="RVK154" s="266"/>
      <c r="RVL154" s="266"/>
      <c r="RVM154" s="266"/>
      <c r="RVN154" s="266"/>
      <c r="RVO154" s="266"/>
      <c r="RVP154" s="266"/>
      <c r="RVQ154" s="266"/>
      <c r="RVR154" s="266"/>
      <c r="RVS154" s="266"/>
      <c r="RVT154" s="266"/>
      <c r="RVU154" s="266"/>
      <c r="RVV154" s="266"/>
      <c r="RVW154" s="266"/>
      <c r="RVX154" s="266"/>
      <c r="RVY154" s="266"/>
      <c r="RVZ154" s="266"/>
      <c r="RWA154" s="266"/>
      <c r="RWB154" s="266"/>
      <c r="RWC154" s="266"/>
      <c r="RWD154" s="266"/>
      <c r="RWE154" s="266"/>
      <c r="RWF154" s="266"/>
      <c r="RWG154" s="266"/>
      <c r="RWH154" s="266"/>
      <c r="RWI154" s="266"/>
      <c r="RWJ154" s="266"/>
      <c r="RWK154" s="266"/>
      <c r="RWL154" s="266"/>
      <c r="RWM154" s="266"/>
      <c r="RWN154" s="266"/>
      <c r="RWO154" s="266"/>
      <c r="RWP154" s="266"/>
      <c r="RWQ154" s="266"/>
      <c r="RWR154" s="266"/>
      <c r="RWS154" s="266"/>
      <c r="RWT154" s="266"/>
      <c r="RWU154" s="266"/>
      <c r="RWV154" s="266"/>
      <c r="RWW154" s="266"/>
      <c r="RWX154" s="266"/>
      <c r="RWY154" s="266"/>
      <c r="RWZ154" s="266"/>
      <c r="RXA154" s="266"/>
      <c r="RXB154" s="266"/>
      <c r="RXC154" s="266"/>
      <c r="RXD154" s="266"/>
      <c r="RXE154" s="266"/>
      <c r="RXF154" s="266"/>
      <c r="RXG154" s="266"/>
      <c r="RXH154" s="266"/>
      <c r="RXI154" s="266"/>
      <c r="RXJ154" s="266"/>
      <c r="RXK154" s="266"/>
      <c r="RXL154" s="266"/>
      <c r="RXM154" s="266"/>
      <c r="RXN154" s="266"/>
      <c r="RXO154" s="266"/>
      <c r="RXP154" s="266"/>
      <c r="RXQ154" s="266"/>
      <c r="RXR154" s="266"/>
      <c r="RXS154" s="266"/>
      <c r="RXT154" s="266"/>
      <c r="RXU154" s="266"/>
      <c r="RXV154" s="266"/>
      <c r="RXW154" s="266"/>
      <c r="RXX154" s="266"/>
      <c r="RXY154" s="266"/>
      <c r="RXZ154" s="266"/>
      <c r="RYA154" s="266"/>
      <c r="RYB154" s="266"/>
      <c r="RYC154" s="266"/>
      <c r="RYD154" s="266"/>
      <c r="RYE154" s="266"/>
      <c r="RYF154" s="266"/>
      <c r="RYG154" s="266"/>
      <c r="RYH154" s="266"/>
      <c r="RYI154" s="266"/>
      <c r="RYJ154" s="266"/>
      <c r="RYK154" s="266"/>
      <c r="RYL154" s="266"/>
      <c r="RYM154" s="266"/>
      <c r="RYN154" s="266"/>
      <c r="RYO154" s="266"/>
      <c r="RYP154" s="266"/>
      <c r="RYQ154" s="266"/>
      <c r="RYR154" s="266"/>
      <c r="RYS154" s="266"/>
      <c r="RYT154" s="266"/>
      <c r="RYU154" s="266"/>
      <c r="RYV154" s="266"/>
      <c r="RYW154" s="266"/>
      <c r="RYX154" s="266"/>
      <c r="RYY154" s="266"/>
      <c r="RYZ154" s="266"/>
      <c r="RZA154" s="266"/>
      <c r="RZB154" s="266"/>
      <c r="RZC154" s="266"/>
      <c r="RZD154" s="266"/>
      <c r="RZE154" s="266"/>
      <c r="RZF154" s="266"/>
      <c r="RZG154" s="266"/>
      <c r="RZH154" s="266"/>
      <c r="RZI154" s="266"/>
      <c r="RZJ154" s="266"/>
      <c r="RZK154" s="266"/>
      <c r="RZL154" s="266"/>
      <c r="RZM154" s="266"/>
      <c r="RZN154" s="266"/>
      <c r="RZO154" s="266"/>
      <c r="RZP154" s="266"/>
      <c r="RZQ154" s="266"/>
      <c r="RZR154" s="266"/>
      <c r="RZS154" s="266"/>
      <c r="RZT154" s="266"/>
      <c r="RZU154" s="266"/>
      <c r="RZV154" s="266"/>
      <c r="RZW154" s="266"/>
      <c r="RZX154" s="266"/>
      <c r="RZY154" s="266"/>
      <c r="RZZ154" s="266"/>
      <c r="SAA154" s="266"/>
      <c r="SAB154" s="266"/>
      <c r="SAC154" s="266"/>
      <c r="SAD154" s="266"/>
      <c r="SAE154" s="266"/>
      <c r="SAF154" s="266"/>
      <c r="SAG154" s="266"/>
      <c r="SAH154" s="266"/>
      <c r="SAI154" s="266"/>
      <c r="SAJ154" s="266"/>
      <c r="SAK154" s="266"/>
      <c r="SAL154" s="266"/>
      <c r="SAM154" s="266"/>
      <c r="SAN154" s="266"/>
      <c r="SAO154" s="266"/>
      <c r="SAP154" s="266"/>
      <c r="SAQ154" s="266"/>
      <c r="SAR154" s="266"/>
      <c r="SAS154" s="266"/>
      <c r="SAT154" s="266"/>
      <c r="SAU154" s="266"/>
      <c r="SAV154" s="266"/>
      <c r="SAW154" s="266"/>
      <c r="SAX154" s="266"/>
      <c r="SAY154" s="266"/>
      <c r="SAZ154" s="266"/>
      <c r="SBA154" s="266"/>
      <c r="SBB154" s="266"/>
      <c r="SBC154" s="266"/>
      <c r="SBD154" s="266"/>
      <c r="SBE154" s="266"/>
      <c r="SBF154" s="266"/>
      <c r="SBG154" s="266"/>
      <c r="SBH154" s="266"/>
      <c r="SBI154" s="266"/>
      <c r="SBJ154" s="266"/>
      <c r="SBK154" s="266"/>
      <c r="SBL154" s="266"/>
      <c r="SBM154" s="266"/>
      <c r="SBN154" s="266"/>
      <c r="SBO154" s="266"/>
      <c r="SBP154" s="266"/>
      <c r="SBQ154" s="266"/>
      <c r="SBR154" s="266"/>
      <c r="SBS154" s="266"/>
      <c r="SBT154" s="266"/>
      <c r="SBU154" s="266"/>
      <c r="SBV154" s="266"/>
      <c r="SBW154" s="266"/>
      <c r="SBX154" s="266"/>
      <c r="SBY154" s="266"/>
      <c r="SBZ154" s="266"/>
      <c r="SCA154" s="266"/>
      <c r="SCB154" s="266"/>
      <c r="SCC154" s="266"/>
      <c r="SCD154" s="266"/>
      <c r="SCE154" s="266"/>
      <c r="SCF154" s="266"/>
      <c r="SCG154" s="266"/>
      <c r="SCH154" s="266"/>
      <c r="SCI154" s="266"/>
      <c r="SCJ154" s="266"/>
      <c r="SCK154" s="266"/>
      <c r="SCL154" s="266"/>
      <c r="SCM154" s="266"/>
      <c r="SCN154" s="266"/>
      <c r="SCO154" s="266"/>
      <c r="SCP154" s="266"/>
      <c r="SCQ154" s="266"/>
      <c r="SCR154" s="266"/>
      <c r="SCS154" s="266"/>
      <c r="SCT154" s="266"/>
      <c r="SCU154" s="266"/>
      <c r="SCV154" s="266"/>
      <c r="SCW154" s="266"/>
      <c r="SCX154" s="266"/>
      <c r="SCY154" s="266"/>
      <c r="SCZ154" s="266"/>
      <c r="SDA154" s="266"/>
      <c r="SDB154" s="266"/>
      <c r="SDC154" s="266"/>
      <c r="SDD154" s="266"/>
      <c r="SDE154" s="266"/>
      <c r="SDF154" s="266"/>
      <c r="SDG154" s="266"/>
      <c r="SDH154" s="266"/>
      <c r="SDI154" s="266"/>
      <c r="SDJ154" s="266"/>
      <c r="SDK154" s="266"/>
      <c r="SDL154" s="266"/>
      <c r="SDM154" s="266"/>
      <c r="SDN154" s="266"/>
      <c r="SDO154" s="266"/>
      <c r="SDP154" s="266"/>
      <c r="SDQ154" s="266"/>
      <c r="SDR154" s="266"/>
      <c r="SDS154" s="266"/>
      <c r="SDT154" s="266"/>
      <c r="SDU154" s="266"/>
      <c r="SDV154" s="266"/>
      <c r="SDW154" s="266"/>
      <c r="SDX154" s="266"/>
      <c r="SDY154" s="266"/>
      <c r="SDZ154" s="266"/>
      <c r="SEA154" s="266"/>
      <c r="SEB154" s="266"/>
      <c r="SEC154" s="266"/>
      <c r="SED154" s="266"/>
      <c r="SEE154" s="266"/>
      <c r="SEF154" s="266"/>
      <c r="SEG154" s="266"/>
      <c r="SEH154" s="266"/>
      <c r="SEI154" s="266"/>
      <c r="SEJ154" s="266"/>
      <c r="SEK154" s="266"/>
      <c r="SEL154" s="266"/>
      <c r="SEM154" s="266"/>
      <c r="SEN154" s="266"/>
      <c r="SEO154" s="266"/>
      <c r="SEP154" s="266"/>
      <c r="SEQ154" s="266"/>
      <c r="SER154" s="266"/>
      <c r="SES154" s="266"/>
      <c r="SET154" s="266"/>
      <c r="SEU154" s="266"/>
      <c r="SEV154" s="266"/>
      <c r="SEW154" s="266"/>
      <c r="SEX154" s="266"/>
      <c r="SEY154" s="266"/>
      <c r="SEZ154" s="266"/>
      <c r="SFA154" s="266"/>
      <c r="SFB154" s="266"/>
      <c r="SFC154" s="266"/>
      <c r="SFD154" s="266"/>
      <c r="SFE154" s="266"/>
      <c r="SFF154" s="266"/>
      <c r="SFG154" s="266"/>
      <c r="SFH154" s="266"/>
      <c r="SFI154" s="266"/>
      <c r="SFJ154" s="266"/>
      <c r="SFK154" s="266"/>
      <c r="SFL154" s="266"/>
      <c r="SFM154" s="266"/>
      <c r="SFN154" s="266"/>
      <c r="SFO154" s="266"/>
      <c r="SFP154" s="266"/>
      <c r="SFQ154" s="266"/>
      <c r="SFR154" s="266"/>
      <c r="SFS154" s="266"/>
      <c r="SFT154" s="266"/>
      <c r="SFU154" s="266"/>
      <c r="SFV154" s="266"/>
      <c r="SFW154" s="266"/>
      <c r="SFX154" s="266"/>
      <c r="SFY154" s="266"/>
      <c r="SFZ154" s="266"/>
      <c r="SGA154" s="266"/>
      <c r="SGB154" s="266"/>
      <c r="SGC154" s="266"/>
      <c r="SGD154" s="266"/>
      <c r="SGE154" s="266"/>
      <c r="SGF154" s="266"/>
      <c r="SGG154" s="266"/>
      <c r="SGH154" s="266"/>
      <c r="SGI154" s="266"/>
      <c r="SGJ154" s="266"/>
      <c r="SGK154" s="266"/>
      <c r="SGL154" s="266"/>
      <c r="SGM154" s="266"/>
      <c r="SGN154" s="266"/>
      <c r="SGO154" s="266"/>
      <c r="SGP154" s="266"/>
      <c r="SGQ154" s="266"/>
      <c r="SGR154" s="266"/>
      <c r="SGS154" s="266"/>
      <c r="SGT154" s="266"/>
      <c r="SGU154" s="266"/>
      <c r="SGV154" s="266"/>
      <c r="SGW154" s="266"/>
      <c r="SGX154" s="266"/>
      <c r="SGY154" s="266"/>
      <c r="SGZ154" s="266"/>
      <c r="SHA154" s="266"/>
      <c r="SHB154" s="266"/>
      <c r="SHC154" s="266"/>
      <c r="SHD154" s="266"/>
      <c r="SHE154" s="266"/>
      <c r="SHF154" s="266"/>
      <c r="SHG154" s="266"/>
      <c r="SHH154" s="266"/>
      <c r="SHI154" s="266"/>
      <c r="SHJ154" s="266"/>
      <c r="SHK154" s="266"/>
      <c r="SHL154" s="266"/>
      <c r="SHM154" s="266"/>
      <c r="SHN154" s="266"/>
      <c r="SHO154" s="266"/>
      <c r="SHP154" s="266"/>
      <c r="SHQ154" s="266"/>
      <c r="SHR154" s="266"/>
      <c r="SHS154" s="266"/>
      <c r="SHT154" s="266"/>
      <c r="SHU154" s="266"/>
      <c r="SHV154" s="266"/>
      <c r="SHW154" s="266"/>
      <c r="SHX154" s="266"/>
      <c r="SHY154" s="266"/>
      <c r="SHZ154" s="266"/>
      <c r="SIA154" s="266"/>
      <c r="SIB154" s="266"/>
      <c r="SIC154" s="266"/>
      <c r="SID154" s="266"/>
      <c r="SIE154" s="266"/>
      <c r="SIF154" s="266"/>
      <c r="SIG154" s="266"/>
      <c r="SIH154" s="266"/>
      <c r="SII154" s="266"/>
      <c r="SIJ154" s="266"/>
      <c r="SIK154" s="266"/>
      <c r="SIL154" s="266"/>
      <c r="SIM154" s="266"/>
      <c r="SIN154" s="266"/>
      <c r="SIO154" s="266"/>
      <c r="SIP154" s="266"/>
      <c r="SIQ154" s="266"/>
      <c r="SIR154" s="266"/>
      <c r="SIS154" s="266"/>
      <c r="SIT154" s="266"/>
      <c r="SIU154" s="266"/>
      <c r="SIV154" s="266"/>
      <c r="SIW154" s="266"/>
      <c r="SIX154" s="266"/>
      <c r="SIY154" s="266"/>
      <c r="SIZ154" s="266"/>
      <c r="SJA154" s="266"/>
      <c r="SJB154" s="266"/>
      <c r="SJC154" s="266"/>
      <c r="SJD154" s="266"/>
      <c r="SJE154" s="266"/>
      <c r="SJF154" s="266"/>
      <c r="SJG154" s="266"/>
      <c r="SJH154" s="266"/>
      <c r="SJI154" s="266"/>
      <c r="SJJ154" s="266"/>
      <c r="SJK154" s="266"/>
      <c r="SJL154" s="266"/>
      <c r="SJM154" s="266"/>
      <c r="SJN154" s="266"/>
      <c r="SJO154" s="266"/>
      <c r="SJP154" s="266"/>
      <c r="SJQ154" s="266"/>
      <c r="SJR154" s="266"/>
      <c r="SJS154" s="266"/>
      <c r="SJT154" s="266"/>
      <c r="SJU154" s="266"/>
      <c r="SJV154" s="266"/>
      <c r="SJW154" s="266"/>
      <c r="SJX154" s="266"/>
      <c r="SJY154" s="266"/>
      <c r="SJZ154" s="266"/>
      <c r="SKA154" s="266"/>
      <c r="SKB154" s="266"/>
      <c r="SKC154" s="266"/>
      <c r="SKD154" s="266"/>
      <c r="SKE154" s="266"/>
      <c r="SKF154" s="266"/>
      <c r="SKG154" s="266"/>
      <c r="SKH154" s="266"/>
      <c r="SKI154" s="266"/>
      <c r="SKJ154" s="266"/>
      <c r="SKK154" s="266"/>
      <c r="SKL154" s="266"/>
      <c r="SKM154" s="266"/>
      <c r="SKN154" s="266"/>
      <c r="SKO154" s="266"/>
      <c r="SKP154" s="266"/>
      <c r="SKQ154" s="266"/>
      <c r="SKR154" s="266"/>
      <c r="SKS154" s="266"/>
      <c r="SKT154" s="266"/>
      <c r="SKU154" s="266"/>
      <c r="SKV154" s="266"/>
      <c r="SKW154" s="266"/>
      <c r="SKX154" s="266"/>
      <c r="SKY154" s="266"/>
      <c r="SKZ154" s="266"/>
      <c r="SLA154" s="266"/>
      <c r="SLB154" s="266"/>
      <c r="SLC154" s="266"/>
      <c r="SLD154" s="266"/>
      <c r="SLE154" s="266"/>
      <c r="SLF154" s="266"/>
      <c r="SLG154" s="266"/>
      <c r="SLH154" s="266"/>
      <c r="SLI154" s="266"/>
      <c r="SLJ154" s="266"/>
      <c r="SLK154" s="266"/>
      <c r="SLL154" s="266"/>
      <c r="SLM154" s="266"/>
      <c r="SLN154" s="266"/>
      <c r="SLO154" s="266"/>
      <c r="SLP154" s="266"/>
      <c r="SLQ154" s="266"/>
      <c r="SLR154" s="266"/>
      <c r="SLS154" s="266"/>
      <c r="SLT154" s="266"/>
      <c r="SLU154" s="266"/>
      <c r="SLV154" s="266"/>
      <c r="SLW154" s="266"/>
      <c r="SLX154" s="266"/>
      <c r="SLY154" s="266"/>
      <c r="SLZ154" s="266"/>
      <c r="SMA154" s="266"/>
      <c r="SMB154" s="266"/>
      <c r="SMC154" s="266"/>
      <c r="SMD154" s="266"/>
      <c r="SME154" s="266"/>
      <c r="SMF154" s="266"/>
      <c r="SMG154" s="266"/>
      <c r="SMH154" s="266"/>
      <c r="SMI154" s="266"/>
      <c r="SMJ154" s="266"/>
      <c r="SMK154" s="266"/>
      <c r="SML154" s="266"/>
      <c r="SMM154" s="266"/>
      <c r="SMN154" s="266"/>
      <c r="SMO154" s="266"/>
      <c r="SMP154" s="266"/>
      <c r="SMQ154" s="266"/>
      <c r="SMR154" s="266"/>
      <c r="SMS154" s="266"/>
      <c r="SMT154" s="266"/>
      <c r="SMU154" s="266"/>
      <c r="SMV154" s="266"/>
      <c r="SMW154" s="266"/>
      <c r="SMX154" s="266"/>
      <c r="SMY154" s="266"/>
      <c r="SMZ154" s="266"/>
      <c r="SNA154" s="266"/>
      <c r="SNB154" s="266"/>
      <c r="SNC154" s="266"/>
      <c r="SND154" s="266"/>
      <c r="SNE154" s="266"/>
      <c r="SNF154" s="266"/>
      <c r="SNG154" s="266"/>
      <c r="SNH154" s="266"/>
      <c r="SNI154" s="266"/>
      <c r="SNJ154" s="266"/>
      <c r="SNK154" s="266"/>
      <c r="SNL154" s="266"/>
      <c r="SNM154" s="266"/>
      <c r="SNN154" s="266"/>
      <c r="SNO154" s="266"/>
      <c r="SNP154" s="266"/>
      <c r="SNQ154" s="266"/>
      <c r="SNR154" s="266"/>
      <c r="SNS154" s="266"/>
      <c r="SNT154" s="266"/>
      <c r="SNU154" s="266"/>
      <c r="SNV154" s="266"/>
      <c r="SNW154" s="266"/>
      <c r="SNX154" s="266"/>
      <c r="SNY154" s="266"/>
      <c r="SNZ154" s="266"/>
      <c r="SOA154" s="266"/>
      <c r="SOB154" s="266"/>
      <c r="SOC154" s="266"/>
      <c r="SOD154" s="266"/>
      <c r="SOE154" s="266"/>
      <c r="SOF154" s="266"/>
      <c r="SOG154" s="266"/>
      <c r="SOH154" s="266"/>
      <c r="SOI154" s="266"/>
      <c r="SOJ154" s="266"/>
      <c r="SOK154" s="266"/>
      <c r="SOL154" s="266"/>
      <c r="SOM154" s="266"/>
      <c r="SON154" s="266"/>
      <c r="SOO154" s="266"/>
      <c r="SOP154" s="266"/>
      <c r="SOQ154" s="266"/>
      <c r="SOR154" s="266"/>
      <c r="SOS154" s="266"/>
      <c r="SOT154" s="266"/>
      <c r="SOU154" s="266"/>
      <c r="SOV154" s="266"/>
      <c r="SOW154" s="266"/>
      <c r="SOX154" s="266"/>
      <c r="SOY154" s="266"/>
      <c r="SOZ154" s="266"/>
      <c r="SPA154" s="266"/>
      <c r="SPB154" s="266"/>
      <c r="SPC154" s="266"/>
      <c r="SPD154" s="266"/>
      <c r="SPE154" s="266"/>
      <c r="SPF154" s="266"/>
      <c r="SPG154" s="266"/>
      <c r="SPH154" s="266"/>
      <c r="SPI154" s="266"/>
      <c r="SPJ154" s="266"/>
      <c r="SPK154" s="266"/>
      <c r="SPL154" s="266"/>
      <c r="SPM154" s="266"/>
      <c r="SPN154" s="266"/>
      <c r="SPO154" s="266"/>
      <c r="SPP154" s="266"/>
      <c r="SPQ154" s="266"/>
      <c r="SPR154" s="266"/>
      <c r="SPS154" s="266"/>
      <c r="SPT154" s="266"/>
      <c r="SPU154" s="266"/>
      <c r="SPV154" s="266"/>
      <c r="SPW154" s="266"/>
      <c r="SPX154" s="266"/>
      <c r="SPY154" s="266"/>
      <c r="SPZ154" s="266"/>
      <c r="SQA154" s="266"/>
      <c r="SQB154" s="266"/>
      <c r="SQC154" s="266"/>
      <c r="SQD154" s="266"/>
      <c r="SQE154" s="266"/>
      <c r="SQF154" s="266"/>
      <c r="SQG154" s="266"/>
      <c r="SQH154" s="266"/>
      <c r="SQI154" s="266"/>
      <c r="SQJ154" s="266"/>
      <c r="SQK154" s="266"/>
      <c r="SQL154" s="266"/>
      <c r="SQM154" s="266"/>
      <c r="SQN154" s="266"/>
      <c r="SQO154" s="266"/>
      <c r="SQP154" s="266"/>
      <c r="SQQ154" s="266"/>
      <c r="SQR154" s="266"/>
      <c r="SQS154" s="266"/>
      <c r="SQT154" s="266"/>
      <c r="SQU154" s="266"/>
      <c r="SQV154" s="266"/>
      <c r="SQW154" s="266"/>
      <c r="SQX154" s="266"/>
      <c r="SQY154" s="266"/>
      <c r="SQZ154" s="266"/>
      <c r="SRA154" s="266"/>
      <c r="SRB154" s="266"/>
      <c r="SRC154" s="266"/>
      <c r="SRD154" s="266"/>
      <c r="SRE154" s="266"/>
      <c r="SRF154" s="266"/>
      <c r="SRG154" s="266"/>
      <c r="SRH154" s="266"/>
      <c r="SRI154" s="266"/>
      <c r="SRJ154" s="266"/>
      <c r="SRK154" s="266"/>
      <c r="SRL154" s="266"/>
      <c r="SRM154" s="266"/>
      <c r="SRN154" s="266"/>
      <c r="SRO154" s="266"/>
      <c r="SRP154" s="266"/>
      <c r="SRQ154" s="266"/>
      <c r="SRR154" s="266"/>
      <c r="SRS154" s="266"/>
      <c r="SRT154" s="266"/>
      <c r="SRU154" s="266"/>
      <c r="SRV154" s="266"/>
      <c r="SRW154" s="266"/>
      <c r="SRX154" s="266"/>
      <c r="SRY154" s="266"/>
      <c r="SRZ154" s="266"/>
      <c r="SSA154" s="266"/>
      <c r="SSB154" s="266"/>
      <c r="SSC154" s="266"/>
      <c r="SSD154" s="266"/>
      <c r="SSE154" s="266"/>
      <c r="SSF154" s="266"/>
      <c r="SSG154" s="266"/>
      <c r="SSH154" s="266"/>
      <c r="SSI154" s="266"/>
      <c r="SSJ154" s="266"/>
      <c r="SSK154" s="266"/>
      <c r="SSL154" s="266"/>
      <c r="SSM154" s="266"/>
      <c r="SSN154" s="266"/>
      <c r="SSO154" s="266"/>
      <c r="SSP154" s="266"/>
      <c r="SSQ154" s="266"/>
      <c r="SSR154" s="266"/>
      <c r="SSS154" s="266"/>
      <c r="SST154" s="266"/>
      <c r="SSU154" s="266"/>
      <c r="SSV154" s="266"/>
      <c r="SSW154" s="266"/>
      <c r="SSX154" s="266"/>
      <c r="SSY154" s="266"/>
      <c r="SSZ154" s="266"/>
      <c r="STA154" s="266"/>
      <c r="STB154" s="266"/>
      <c r="STC154" s="266"/>
      <c r="STD154" s="266"/>
      <c r="STE154" s="266"/>
      <c r="STF154" s="266"/>
      <c r="STG154" s="266"/>
      <c r="STH154" s="266"/>
      <c r="STI154" s="266"/>
      <c r="STJ154" s="266"/>
      <c r="STK154" s="266"/>
      <c r="STL154" s="266"/>
      <c r="STM154" s="266"/>
      <c r="STN154" s="266"/>
      <c r="STO154" s="266"/>
      <c r="STP154" s="266"/>
      <c r="STQ154" s="266"/>
      <c r="STR154" s="266"/>
      <c r="STS154" s="266"/>
      <c r="STT154" s="266"/>
      <c r="STU154" s="266"/>
      <c r="STV154" s="266"/>
      <c r="STW154" s="266"/>
      <c r="STX154" s="266"/>
      <c r="STY154" s="266"/>
      <c r="STZ154" s="266"/>
      <c r="SUA154" s="266"/>
      <c r="SUB154" s="266"/>
      <c r="SUC154" s="266"/>
      <c r="SUD154" s="266"/>
      <c r="SUE154" s="266"/>
      <c r="SUF154" s="266"/>
      <c r="SUG154" s="266"/>
      <c r="SUH154" s="266"/>
      <c r="SUI154" s="266"/>
      <c r="SUJ154" s="266"/>
      <c r="SUK154" s="266"/>
      <c r="SUL154" s="266"/>
      <c r="SUM154" s="266"/>
      <c r="SUN154" s="266"/>
      <c r="SUO154" s="266"/>
      <c r="SUP154" s="266"/>
      <c r="SUQ154" s="266"/>
      <c r="SUR154" s="266"/>
      <c r="SUS154" s="266"/>
      <c r="SUT154" s="266"/>
      <c r="SUU154" s="266"/>
      <c r="SUV154" s="266"/>
      <c r="SUW154" s="266"/>
      <c r="SUX154" s="266"/>
      <c r="SUY154" s="266"/>
      <c r="SUZ154" s="266"/>
      <c r="SVA154" s="266"/>
      <c r="SVB154" s="266"/>
      <c r="SVC154" s="266"/>
      <c r="SVD154" s="266"/>
      <c r="SVE154" s="266"/>
      <c r="SVF154" s="266"/>
      <c r="SVG154" s="266"/>
      <c r="SVH154" s="266"/>
      <c r="SVI154" s="266"/>
      <c r="SVJ154" s="266"/>
      <c r="SVK154" s="266"/>
      <c r="SVL154" s="266"/>
      <c r="SVM154" s="266"/>
      <c r="SVN154" s="266"/>
      <c r="SVO154" s="266"/>
      <c r="SVP154" s="266"/>
      <c r="SVQ154" s="266"/>
      <c r="SVR154" s="266"/>
      <c r="SVS154" s="266"/>
      <c r="SVT154" s="266"/>
      <c r="SVU154" s="266"/>
      <c r="SVV154" s="266"/>
      <c r="SVW154" s="266"/>
      <c r="SVX154" s="266"/>
      <c r="SVY154" s="266"/>
      <c r="SVZ154" s="266"/>
      <c r="SWA154" s="266"/>
      <c r="SWB154" s="266"/>
      <c r="SWC154" s="266"/>
      <c r="SWD154" s="266"/>
      <c r="SWE154" s="266"/>
      <c r="SWF154" s="266"/>
      <c r="SWG154" s="266"/>
      <c r="SWH154" s="266"/>
      <c r="SWI154" s="266"/>
      <c r="SWJ154" s="266"/>
      <c r="SWK154" s="266"/>
      <c r="SWL154" s="266"/>
      <c r="SWM154" s="266"/>
      <c r="SWN154" s="266"/>
      <c r="SWO154" s="266"/>
      <c r="SWP154" s="266"/>
      <c r="SWQ154" s="266"/>
      <c r="SWR154" s="266"/>
      <c r="SWS154" s="266"/>
      <c r="SWT154" s="266"/>
      <c r="SWU154" s="266"/>
      <c r="SWV154" s="266"/>
      <c r="SWW154" s="266"/>
      <c r="SWX154" s="266"/>
      <c r="SWY154" s="266"/>
      <c r="SWZ154" s="266"/>
      <c r="SXA154" s="266"/>
      <c r="SXB154" s="266"/>
      <c r="SXC154" s="266"/>
      <c r="SXD154" s="266"/>
      <c r="SXE154" s="266"/>
      <c r="SXF154" s="266"/>
      <c r="SXG154" s="266"/>
      <c r="SXH154" s="266"/>
      <c r="SXI154" s="266"/>
      <c r="SXJ154" s="266"/>
      <c r="SXK154" s="266"/>
      <c r="SXL154" s="266"/>
      <c r="SXM154" s="266"/>
      <c r="SXN154" s="266"/>
      <c r="SXO154" s="266"/>
      <c r="SXP154" s="266"/>
      <c r="SXQ154" s="266"/>
      <c r="SXR154" s="266"/>
      <c r="SXS154" s="266"/>
      <c r="SXT154" s="266"/>
      <c r="SXU154" s="266"/>
      <c r="SXV154" s="266"/>
      <c r="SXW154" s="266"/>
      <c r="SXX154" s="266"/>
      <c r="SXY154" s="266"/>
      <c r="SXZ154" s="266"/>
      <c r="SYA154" s="266"/>
      <c r="SYB154" s="266"/>
      <c r="SYC154" s="266"/>
      <c r="SYD154" s="266"/>
      <c r="SYE154" s="266"/>
      <c r="SYF154" s="266"/>
      <c r="SYG154" s="266"/>
      <c r="SYH154" s="266"/>
      <c r="SYI154" s="266"/>
      <c r="SYJ154" s="266"/>
      <c r="SYK154" s="266"/>
      <c r="SYL154" s="266"/>
      <c r="SYM154" s="266"/>
      <c r="SYN154" s="266"/>
      <c r="SYO154" s="266"/>
      <c r="SYP154" s="266"/>
      <c r="SYQ154" s="266"/>
      <c r="SYR154" s="266"/>
      <c r="SYS154" s="266"/>
      <c r="SYT154" s="266"/>
      <c r="SYU154" s="266"/>
      <c r="SYV154" s="266"/>
      <c r="SYW154" s="266"/>
      <c r="SYX154" s="266"/>
      <c r="SYY154" s="266"/>
      <c r="SYZ154" s="266"/>
      <c r="SZA154" s="266"/>
      <c r="SZB154" s="266"/>
      <c r="SZC154" s="266"/>
      <c r="SZD154" s="266"/>
      <c r="SZE154" s="266"/>
      <c r="SZF154" s="266"/>
      <c r="SZG154" s="266"/>
      <c r="SZH154" s="266"/>
      <c r="SZI154" s="266"/>
      <c r="SZJ154" s="266"/>
      <c r="SZK154" s="266"/>
      <c r="SZL154" s="266"/>
      <c r="SZM154" s="266"/>
      <c r="SZN154" s="266"/>
      <c r="SZO154" s="266"/>
      <c r="SZP154" s="266"/>
      <c r="SZQ154" s="266"/>
      <c r="SZR154" s="266"/>
      <c r="SZS154" s="266"/>
      <c r="SZT154" s="266"/>
      <c r="SZU154" s="266"/>
      <c r="SZV154" s="266"/>
      <c r="SZW154" s="266"/>
      <c r="SZX154" s="266"/>
      <c r="SZY154" s="266"/>
      <c r="SZZ154" s="266"/>
      <c r="TAA154" s="266"/>
      <c r="TAB154" s="266"/>
      <c r="TAC154" s="266"/>
      <c r="TAD154" s="266"/>
      <c r="TAE154" s="266"/>
      <c r="TAF154" s="266"/>
      <c r="TAG154" s="266"/>
      <c r="TAH154" s="266"/>
      <c r="TAI154" s="266"/>
      <c r="TAJ154" s="266"/>
      <c r="TAK154" s="266"/>
      <c r="TAL154" s="266"/>
      <c r="TAM154" s="266"/>
      <c r="TAN154" s="266"/>
      <c r="TAO154" s="266"/>
      <c r="TAP154" s="266"/>
      <c r="TAQ154" s="266"/>
      <c r="TAR154" s="266"/>
      <c r="TAS154" s="266"/>
      <c r="TAT154" s="266"/>
      <c r="TAU154" s="266"/>
      <c r="TAV154" s="266"/>
      <c r="TAW154" s="266"/>
      <c r="TAX154" s="266"/>
      <c r="TAY154" s="266"/>
      <c r="TAZ154" s="266"/>
      <c r="TBA154" s="266"/>
      <c r="TBB154" s="266"/>
      <c r="TBC154" s="266"/>
      <c r="TBD154" s="266"/>
      <c r="TBE154" s="266"/>
      <c r="TBF154" s="266"/>
      <c r="TBG154" s="266"/>
      <c r="TBH154" s="266"/>
      <c r="TBI154" s="266"/>
      <c r="TBJ154" s="266"/>
      <c r="TBK154" s="266"/>
      <c r="TBL154" s="266"/>
      <c r="TBM154" s="266"/>
      <c r="TBN154" s="266"/>
      <c r="TBO154" s="266"/>
      <c r="TBP154" s="266"/>
      <c r="TBQ154" s="266"/>
      <c r="TBR154" s="266"/>
      <c r="TBS154" s="266"/>
      <c r="TBT154" s="266"/>
      <c r="TBU154" s="266"/>
      <c r="TBV154" s="266"/>
      <c r="TBW154" s="266"/>
      <c r="TBX154" s="266"/>
      <c r="TBY154" s="266"/>
      <c r="TBZ154" s="266"/>
      <c r="TCA154" s="266"/>
      <c r="TCB154" s="266"/>
      <c r="TCC154" s="266"/>
      <c r="TCD154" s="266"/>
      <c r="TCE154" s="266"/>
      <c r="TCF154" s="266"/>
      <c r="TCG154" s="266"/>
      <c r="TCH154" s="266"/>
      <c r="TCI154" s="266"/>
      <c r="TCJ154" s="266"/>
      <c r="TCK154" s="266"/>
      <c r="TCL154" s="266"/>
      <c r="TCM154" s="266"/>
      <c r="TCN154" s="266"/>
      <c r="TCO154" s="266"/>
      <c r="TCP154" s="266"/>
      <c r="TCQ154" s="266"/>
      <c r="TCR154" s="266"/>
      <c r="TCS154" s="266"/>
      <c r="TCT154" s="266"/>
      <c r="TCU154" s="266"/>
      <c r="TCV154" s="266"/>
      <c r="TCW154" s="266"/>
      <c r="TCX154" s="266"/>
      <c r="TCY154" s="266"/>
      <c r="TCZ154" s="266"/>
      <c r="TDA154" s="266"/>
      <c r="TDB154" s="266"/>
      <c r="TDC154" s="266"/>
      <c r="TDD154" s="266"/>
      <c r="TDE154" s="266"/>
      <c r="TDF154" s="266"/>
      <c r="TDG154" s="266"/>
      <c r="TDH154" s="266"/>
      <c r="TDI154" s="266"/>
      <c r="TDJ154" s="266"/>
      <c r="TDK154" s="266"/>
      <c r="TDL154" s="266"/>
      <c r="TDM154" s="266"/>
      <c r="TDN154" s="266"/>
      <c r="TDO154" s="266"/>
      <c r="TDP154" s="266"/>
      <c r="TDQ154" s="266"/>
      <c r="TDR154" s="266"/>
      <c r="TDS154" s="266"/>
      <c r="TDT154" s="266"/>
      <c r="TDU154" s="266"/>
      <c r="TDV154" s="266"/>
      <c r="TDW154" s="266"/>
      <c r="TDX154" s="266"/>
      <c r="TDY154" s="266"/>
      <c r="TDZ154" s="266"/>
      <c r="TEA154" s="266"/>
      <c r="TEB154" s="266"/>
      <c r="TEC154" s="266"/>
      <c r="TED154" s="266"/>
      <c r="TEE154" s="266"/>
      <c r="TEF154" s="266"/>
      <c r="TEG154" s="266"/>
      <c r="TEH154" s="266"/>
      <c r="TEI154" s="266"/>
      <c r="TEJ154" s="266"/>
      <c r="TEK154" s="266"/>
      <c r="TEL154" s="266"/>
      <c r="TEM154" s="266"/>
      <c r="TEN154" s="266"/>
      <c r="TEO154" s="266"/>
      <c r="TEP154" s="266"/>
      <c r="TEQ154" s="266"/>
      <c r="TER154" s="266"/>
      <c r="TES154" s="266"/>
      <c r="TET154" s="266"/>
      <c r="TEU154" s="266"/>
      <c r="TEV154" s="266"/>
      <c r="TEW154" s="266"/>
      <c r="TEX154" s="266"/>
      <c r="TEY154" s="266"/>
      <c r="TEZ154" s="266"/>
      <c r="TFA154" s="266"/>
      <c r="TFB154" s="266"/>
      <c r="TFC154" s="266"/>
      <c r="TFD154" s="266"/>
      <c r="TFE154" s="266"/>
      <c r="TFF154" s="266"/>
      <c r="TFG154" s="266"/>
      <c r="TFH154" s="266"/>
      <c r="TFI154" s="266"/>
      <c r="TFJ154" s="266"/>
      <c r="TFK154" s="266"/>
      <c r="TFL154" s="266"/>
      <c r="TFM154" s="266"/>
      <c r="TFN154" s="266"/>
      <c r="TFO154" s="266"/>
      <c r="TFP154" s="266"/>
      <c r="TFQ154" s="266"/>
      <c r="TFR154" s="266"/>
      <c r="TFS154" s="266"/>
      <c r="TFT154" s="266"/>
      <c r="TFU154" s="266"/>
      <c r="TFV154" s="266"/>
      <c r="TFW154" s="266"/>
      <c r="TFX154" s="266"/>
      <c r="TFY154" s="266"/>
      <c r="TFZ154" s="266"/>
      <c r="TGA154" s="266"/>
      <c r="TGB154" s="266"/>
      <c r="TGC154" s="266"/>
      <c r="TGD154" s="266"/>
      <c r="TGE154" s="266"/>
      <c r="TGF154" s="266"/>
      <c r="TGG154" s="266"/>
      <c r="TGH154" s="266"/>
      <c r="TGI154" s="266"/>
      <c r="TGJ154" s="266"/>
      <c r="TGK154" s="266"/>
      <c r="TGL154" s="266"/>
      <c r="TGM154" s="266"/>
      <c r="TGN154" s="266"/>
      <c r="TGO154" s="266"/>
      <c r="TGP154" s="266"/>
      <c r="TGQ154" s="266"/>
      <c r="TGR154" s="266"/>
      <c r="TGS154" s="266"/>
      <c r="TGT154" s="266"/>
      <c r="TGU154" s="266"/>
      <c r="TGV154" s="266"/>
      <c r="TGW154" s="266"/>
      <c r="TGX154" s="266"/>
      <c r="TGY154" s="266"/>
      <c r="TGZ154" s="266"/>
      <c r="THA154" s="266"/>
      <c r="THB154" s="266"/>
      <c r="THC154" s="266"/>
      <c r="THD154" s="266"/>
      <c r="THE154" s="266"/>
      <c r="THF154" s="266"/>
      <c r="THG154" s="266"/>
      <c r="THH154" s="266"/>
      <c r="THI154" s="266"/>
      <c r="THJ154" s="266"/>
      <c r="THK154" s="266"/>
      <c r="THL154" s="266"/>
      <c r="THM154" s="266"/>
      <c r="THN154" s="266"/>
      <c r="THO154" s="266"/>
      <c r="THP154" s="266"/>
      <c r="THQ154" s="266"/>
      <c r="THR154" s="266"/>
      <c r="THS154" s="266"/>
      <c r="THT154" s="266"/>
      <c r="THU154" s="266"/>
      <c r="THV154" s="266"/>
      <c r="THW154" s="266"/>
      <c r="THX154" s="266"/>
      <c r="THY154" s="266"/>
      <c r="THZ154" s="266"/>
      <c r="TIA154" s="266"/>
      <c r="TIB154" s="266"/>
      <c r="TIC154" s="266"/>
      <c r="TID154" s="266"/>
      <c r="TIE154" s="266"/>
      <c r="TIF154" s="266"/>
      <c r="TIG154" s="266"/>
      <c r="TIH154" s="266"/>
      <c r="TII154" s="266"/>
      <c r="TIJ154" s="266"/>
      <c r="TIK154" s="266"/>
      <c r="TIL154" s="266"/>
      <c r="TIM154" s="266"/>
      <c r="TIN154" s="266"/>
      <c r="TIO154" s="266"/>
      <c r="TIP154" s="266"/>
      <c r="TIQ154" s="266"/>
      <c r="TIR154" s="266"/>
      <c r="TIS154" s="266"/>
      <c r="TIT154" s="266"/>
      <c r="TIU154" s="266"/>
      <c r="TIV154" s="266"/>
      <c r="TIW154" s="266"/>
      <c r="TIX154" s="266"/>
      <c r="TIY154" s="266"/>
      <c r="TIZ154" s="266"/>
      <c r="TJA154" s="266"/>
      <c r="TJB154" s="266"/>
      <c r="TJC154" s="266"/>
      <c r="TJD154" s="266"/>
      <c r="TJE154" s="266"/>
      <c r="TJF154" s="266"/>
      <c r="TJG154" s="266"/>
      <c r="TJH154" s="266"/>
      <c r="TJI154" s="266"/>
      <c r="TJJ154" s="266"/>
      <c r="TJK154" s="266"/>
      <c r="TJL154" s="266"/>
      <c r="TJM154" s="266"/>
      <c r="TJN154" s="266"/>
      <c r="TJO154" s="266"/>
      <c r="TJP154" s="266"/>
      <c r="TJQ154" s="266"/>
      <c r="TJR154" s="266"/>
      <c r="TJS154" s="266"/>
      <c r="TJT154" s="266"/>
      <c r="TJU154" s="266"/>
      <c r="TJV154" s="266"/>
      <c r="TJW154" s="266"/>
      <c r="TJX154" s="266"/>
      <c r="TJY154" s="266"/>
      <c r="TJZ154" s="266"/>
      <c r="TKA154" s="266"/>
      <c r="TKB154" s="266"/>
      <c r="TKC154" s="266"/>
      <c r="TKD154" s="266"/>
      <c r="TKE154" s="266"/>
      <c r="TKF154" s="266"/>
      <c r="TKG154" s="266"/>
      <c r="TKH154" s="266"/>
      <c r="TKI154" s="266"/>
      <c r="TKJ154" s="266"/>
      <c r="TKK154" s="266"/>
      <c r="TKL154" s="266"/>
      <c r="TKM154" s="266"/>
      <c r="TKN154" s="266"/>
      <c r="TKO154" s="266"/>
      <c r="TKP154" s="266"/>
      <c r="TKQ154" s="266"/>
      <c r="TKR154" s="266"/>
      <c r="TKS154" s="266"/>
      <c r="TKT154" s="266"/>
      <c r="TKU154" s="266"/>
      <c r="TKV154" s="266"/>
      <c r="TKW154" s="266"/>
      <c r="TKX154" s="266"/>
      <c r="TKY154" s="266"/>
      <c r="TKZ154" s="266"/>
      <c r="TLA154" s="266"/>
      <c r="TLB154" s="266"/>
      <c r="TLC154" s="266"/>
      <c r="TLD154" s="266"/>
      <c r="TLE154" s="266"/>
      <c r="TLF154" s="266"/>
      <c r="TLG154" s="266"/>
      <c r="TLH154" s="266"/>
      <c r="TLI154" s="266"/>
      <c r="TLJ154" s="266"/>
      <c r="TLK154" s="266"/>
      <c r="TLL154" s="266"/>
      <c r="TLM154" s="266"/>
      <c r="TLN154" s="266"/>
      <c r="TLO154" s="266"/>
      <c r="TLP154" s="266"/>
      <c r="TLQ154" s="266"/>
      <c r="TLR154" s="266"/>
      <c r="TLS154" s="266"/>
      <c r="TLT154" s="266"/>
      <c r="TLU154" s="266"/>
      <c r="TLV154" s="266"/>
      <c r="TLW154" s="266"/>
      <c r="TLX154" s="266"/>
      <c r="TLY154" s="266"/>
      <c r="TLZ154" s="266"/>
      <c r="TMA154" s="266"/>
      <c r="TMB154" s="266"/>
      <c r="TMC154" s="266"/>
      <c r="TMD154" s="266"/>
      <c r="TME154" s="266"/>
      <c r="TMF154" s="266"/>
      <c r="TMG154" s="266"/>
      <c r="TMH154" s="266"/>
      <c r="TMI154" s="266"/>
      <c r="TMJ154" s="266"/>
      <c r="TMK154" s="266"/>
      <c r="TML154" s="266"/>
      <c r="TMM154" s="266"/>
      <c r="TMN154" s="266"/>
      <c r="TMO154" s="266"/>
      <c r="TMP154" s="266"/>
      <c r="TMQ154" s="266"/>
      <c r="TMR154" s="266"/>
      <c r="TMS154" s="266"/>
      <c r="TMT154" s="266"/>
      <c r="TMU154" s="266"/>
      <c r="TMV154" s="266"/>
      <c r="TMW154" s="266"/>
      <c r="TMX154" s="266"/>
      <c r="TMY154" s="266"/>
      <c r="TMZ154" s="266"/>
      <c r="TNA154" s="266"/>
      <c r="TNB154" s="266"/>
      <c r="TNC154" s="266"/>
      <c r="TND154" s="266"/>
      <c r="TNE154" s="266"/>
      <c r="TNF154" s="266"/>
      <c r="TNG154" s="266"/>
      <c r="TNH154" s="266"/>
      <c r="TNI154" s="266"/>
      <c r="TNJ154" s="266"/>
      <c r="TNK154" s="266"/>
      <c r="TNL154" s="266"/>
      <c r="TNM154" s="266"/>
      <c r="TNN154" s="266"/>
      <c r="TNO154" s="266"/>
      <c r="TNP154" s="266"/>
      <c r="TNQ154" s="266"/>
      <c r="TNR154" s="266"/>
      <c r="TNS154" s="266"/>
      <c r="TNT154" s="266"/>
      <c r="TNU154" s="266"/>
      <c r="TNV154" s="266"/>
      <c r="TNW154" s="266"/>
      <c r="TNX154" s="266"/>
      <c r="TNY154" s="266"/>
      <c r="TNZ154" s="266"/>
      <c r="TOA154" s="266"/>
      <c r="TOB154" s="266"/>
      <c r="TOC154" s="266"/>
      <c r="TOD154" s="266"/>
      <c r="TOE154" s="266"/>
      <c r="TOF154" s="266"/>
      <c r="TOG154" s="266"/>
      <c r="TOH154" s="266"/>
      <c r="TOI154" s="266"/>
      <c r="TOJ154" s="266"/>
      <c r="TOK154" s="266"/>
      <c r="TOL154" s="266"/>
      <c r="TOM154" s="266"/>
      <c r="TON154" s="266"/>
      <c r="TOO154" s="266"/>
      <c r="TOP154" s="266"/>
      <c r="TOQ154" s="266"/>
      <c r="TOR154" s="266"/>
      <c r="TOS154" s="266"/>
      <c r="TOT154" s="266"/>
      <c r="TOU154" s="266"/>
      <c r="TOV154" s="266"/>
      <c r="TOW154" s="266"/>
      <c r="TOX154" s="266"/>
      <c r="TOY154" s="266"/>
      <c r="TOZ154" s="266"/>
      <c r="TPA154" s="266"/>
      <c r="TPB154" s="266"/>
      <c r="TPC154" s="266"/>
      <c r="TPD154" s="266"/>
      <c r="TPE154" s="266"/>
      <c r="TPF154" s="266"/>
      <c r="TPG154" s="266"/>
      <c r="TPH154" s="266"/>
      <c r="TPI154" s="266"/>
      <c r="TPJ154" s="266"/>
      <c r="TPK154" s="266"/>
      <c r="TPL154" s="266"/>
      <c r="TPM154" s="266"/>
      <c r="TPN154" s="266"/>
      <c r="TPO154" s="266"/>
      <c r="TPP154" s="266"/>
      <c r="TPQ154" s="266"/>
      <c r="TPR154" s="266"/>
      <c r="TPS154" s="266"/>
      <c r="TPT154" s="266"/>
      <c r="TPU154" s="266"/>
      <c r="TPV154" s="266"/>
      <c r="TPW154" s="266"/>
      <c r="TPX154" s="266"/>
      <c r="TPY154" s="266"/>
      <c r="TPZ154" s="266"/>
      <c r="TQA154" s="266"/>
      <c r="TQB154" s="266"/>
      <c r="TQC154" s="266"/>
      <c r="TQD154" s="266"/>
      <c r="TQE154" s="266"/>
      <c r="TQF154" s="266"/>
      <c r="TQG154" s="266"/>
      <c r="TQH154" s="266"/>
      <c r="TQI154" s="266"/>
      <c r="TQJ154" s="266"/>
      <c r="TQK154" s="266"/>
      <c r="TQL154" s="266"/>
      <c r="TQM154" s="266"/>
      <c r="TQN154" s="266"/>
      <c r="TQO154" s="266"/>
      <c r="TQP154" s="266"/>
      <c r="TQQ154" s="266"/>
      <c r="TQR154" s="266"/>
      <c r="TQS154" s="266"/>
      <c r="TQT154" s="266"/>
      <c r="TQU154" s="266"/>
      <c r="TQV154" s="266"/>
      <c r="TQW154" s="266"/>
      <c r="TQX154" s="266"/>
      <c r="TQY154" s="266"/>
      <c r="TQZ154" s="266"/>
      <c r="TRA154" s="266"/>
      <c r="TRB154" s="266"/>
      <c r="TRC154" s="266"/>
      <c r="TRD154" s="266"/>
      <c r="TRE154" s="266"/>
      <c r="TRF154" s="266"/>
      <c r="TRG154" s="266"/>
      <c r="TRH154" s="266"/>
      <c r="TRI154" s="266"/>
      <c r="TRJ154" s="266"/>
      <c r="TRK154" s="266"/>
      <c r="TRL154" s="266"/>
      <c r="TRM154" s="266"/>
      <c r="TRN154" s="266"/>
      <c r="TRO154" s="266"/>
      <c r="TRP154" s="266"/>
      <c r="TRQ154" s="266"/>
      <c r="TRR154" s="266"/>
      <c r="TRS154" s="266"/>
      <c r="TRT154" s="266"/>
      <c r="TRU154" s="266"/>
      <c r="TRV154" s="266"/>
      <c r="TRW154" s="266"/>
      <c r="TRX154" s="266"/>
      <c r="TRY154" s="266"/>
      <c r="TRZ154" s="266"/>
      <c r="TSA154" s="266"/>
      <c r="TSB154" s="266"/>
      <c r="TSC154" s="266"/>
      <c r="TSD154" s="266"/>
      <c r="TSE154" s="266"/>
      <c r="TSF154" s="266"/>
      <c r="TSG154" s="266"/>
      <c r="TSH154" s="266"/>
      <c r="TSI154" s="266"/>
      <c r="TSJ154" s="266"/>
      <c r="TSK154" s="266"/>
      <c r="TSL154" s="266"/>
      <c r="TSM154" s="266"/>
      <c r="TSN154" s="266"/>
      <c r="TSO154" s="266"/>
      <c r="TSP154" s="266"/>
      <c r="TSQ154" s="266"/>
      <c r="TSR154" s="266"/>
      <c r="TSS154" s="266"/>
      <c r="TST154" s="266"/>
      <c r="TSU154" s="266"/>
      <c r="TSV154" s="266"/>
      <c r="TSW154" s="266"/>
      <c r="TSX154" s="266"/>
      <c r="TSY154" s="266"/>
      <c r="TSZ154" s="266"/>
      <c r="TTA154" s="266"/>
      <c r="TTB154" s="266"/>
      <c r="TTC154" s="266"/>
      <c r="TTD154" s="266"/>
      <c r="TTE154" s="266"/>
      <c r="TTF154" s="266"/>
      <c r="TTG154" s="266"/>
      <c r="TTH154" s="266"/>
      <c r="TTI154" s="266"/>
      <c r="TTJ154" s="266"/>
      <c r="TTK154" s="266"/>
      <c r="TTL154" s="266"/>
      <c r="TTM154" s="266"/>
      <c r="TTN154" s="266"/>
      <c r="TTO154" s="266"/>
      <c r="TTP154" s="266"/>
      <c r="TTQ154" s="266"/>
      <c r="TTR154" s="266"/>
      <c r="TTS154" s="266"/>
      <c r="TTT154" s="266"/>
      <c r="TTU154" s="266"/>
      <c r="TTV154" s="266"/>
      <c r="TTW154" s="266"/>
      <c r="TTX154" s="266"/>
      <c r="TTY154" s="266"/>
      <c r="TTZ154" s="266"/>
      <c r="TUA154" s="266"/>
      <c r="TUB154" s="266"/>
      <c r="TUC154" s="266"/>
      <c r="TUD154" s="266"/>
      <c r="TUE154" s="266"/>
      <c r="TUF154" s="266"/>
      <c r="TUG154" s="266"/>
      <c r="TUH154" s="266"/>
      <c r="TUI154" s="266"/>
      <c r="TUJ154" s="266"/>
      <c r="TUK154" s="266"/>
      <c r="TUL154" s="266"/>
      <c r="TUM154" s="266"/>
      <c r="TUN154" s="266"/>
      <c r="TUO154" s="266"/>
      <c r="TUP154" s="266"/>
      <c r="TUQ154" s="266"/>
      <c r="TUR154" s="266"/>
      <c r="TUS154" s="266"/>
      <c r="TUT154" s="266"/>
      <c r="TUU154" s="266"/>
      <c r="TUV154" s="266"/>
      <c r="TUW154" s="266"/>
      <c r="TUX154" s="266"/>
      <c r="TUY154" s="266"/>
      <c r="TUZ154" s="266"/>
      <c r="TVA154" s="266"/>
      <c r="TVB154" s="266"/>
      <c r="TVC154" s="266"/>
      <c r="TVD154" s="266"/>
      <c r="TVE154" s="266"/>
      <c r="TVF154" s="266"/>
      <c r="TVG154" s="266"/>
      <c r="TVH154" s="266"/>
      <c r="TVI154" s="266"/>
      <c r="TVJ154" s="266"/>
      <c r="TVK154" s="266"/>
      <c r="TVL154" s="266"/>
      <c r="TVM154" s="266"/>
      <c r="TVN154" s="266"/>
      <c r="TVO154" s="266"/>
      <c r="TVP154" s="266"/>
      <c r="TVQ154" s="266"/>
      <c r="TVR154" s="266"/>
      <c r="TVS154" s="266"/>
      <c r="TVT154" s="266"/>
      <c r="TVU154" s="266"/>
      <c r="TVV154" s="266"/>
      <c r="TVW154" s="266"/>
      <c r="TVX154" s="266"/>
      <c r="TVY154" s="266"/>
      <c r="TVZ154" s="266"/>
      <c r="TWA154" s="266"/>
      <c r="TWB154" s="266"/>
      <c r="TWC154" s="266"/>
      <c r="TWD154" s="266"/>
      <c r="TWE154" s="266"/>
      <c r="TWF154" s="266"/>
      <c r="TWG154" s="266"/>
      <c r="TWH154" s="266"/>
      <c r="TWI154" s="266"/>
      <c r="TWJ154" s="266"/>
      <c r="TWK154" s="266"/>
      <c r="TWL154" s="266"/>
      <c r="TWM154" s="266"/>
      <c r="TWN154" s="266"/>
      <c r="TWO154" s="266"/>
      <c r="TWP154" s="266"/>
      <c r="TWQ154" s="266"/>
      <c r="TWR154" s="266"/>
      <c r="TWS154" s="266"/>
      <c r="TWT154" s="266"/>
      <c r="TWU154" s="266"/>
      <c r="TWV154" s="266"/>
      <c r="TWW154" s="266"/>
      <c r="TWX154" s="266"/>
      <c r="TWY154" s="266"/>
      <c r="TWZ154" s="266"/>
      <c r="TXA154" s="266"/>
      <c r="TXB154" s="266"/>
      <c r="TXC154" s="266"/>
      <c r="TXD154" s="266"/>
      <c r="TXE154" s="266"/>
      <c r="TXF154" s="266"/>
      <c r="TXG154" s="266"/>
      <c r="TXH154" s="266"/>
      <c r="TXI154" s="266"/>
      <c r="TXJ154" s="266"/>
      <c r="TXK154" s="266"/>
      <c r="TXL154" s="266"/>
      <c r="TXM154" s="266"/>
      <c r="TXN154" s="266"/>
      <c r="TXO154" s="266"/>
      <c r="TXP154" s="266"/>
      <c r="TXQ154" s="266"/>
      <c r="TXR154" s="266"/>
      <c r="TXS154" s="266"/>
      <c r="TXT154" s="266"/>
      <c r="TXU154" s="266"/>
      <c r="TXV154" s="266"/>
      <c r="TXW154" s="266"/>
      <c r="TXX154" s="266"/>
      <c r="TXY154" s="266"/>
      <c r="TXZ154" s="266"/>
      <c r="TYA154" s="266"/>
      <c r="TYB154" s="266"/>
      <c r="TYC154" s="266"/>
      <c r="TYD154" s="266"/>
      <c r="TYE154" s="266"/>
      <c r="TYF154" s="266"/>
      <c r="TYG154" s="266"/>
      <c r="TYH154" s="266"/>
      <c r="TYI154" s="266"/>
      <c r="TYJ154" s="266"/>
      <c r="TYK154" s="266"/>
      <c r="TYL154" s="266"/>
      <c r="TYM154" s="266"/>
      <c r="TYN154" s="266"/>
      <c r="TYO154" s="266"/>
      <c r="TYP154" s="266"/>
      <c r="TYQ154" s="266"/>
      <c r="TYR154" s="266"/>
      <c r="TYS154" s="266"/>
      <c r="TYT154" s="266"/>
      <c r="TYU154" s="266"/>
      <c r="TYV154" s="266"/>
      <c r="TYW154" s="266"/>
      <c r="TYX154" s="266"/>
      <c r="TYY154" s="266"/>
      <c r="TYZ154" s="266"/>
      <c r="TZA154" s="266"/>
      <c r="TZB154" s="266"/>
      <c r="TZC154" s="266"/>
      <c r="TZD154" s="266"/>
      <c r="TZE154" s="266"/>
      <c r="TZF154" s="266"/>
      <c r="TZG154" s="266"/>
      <c r="TZH154" s="266"/>
      <c r="TZI154" s="266"/>
      <c r="TZJ154" s="266"/>
      <c r="TZK154" s="266"/>
      <c r="TZL154" s="266"/>
      <c r="TZM154" s="266"/>
      <c r="TZN154" s="266"/>
      <c r="TZO154" s="266"/>
      <c r="TZP154" s="266"/>
      <c r="TZQ154" s="266"/>
      <c r="TZR154" s="266"/>
      <c r="TZS154" s="266"/>
      <c r="TZT154" s="266"/>
      <c r="TZU154" s="266"/>
      <c r="TZV154" s="266"/>
      <c r="TZW154" s="266"/>
      <c r="TZX154" s="266"/>
      <c r="TZY154" s="266"/>
      <c r="TZZ154" s="266"/>
      <c r="UAA154" s="266"/>
      <c r="UAB154" s="266"/>
      <c r="UAC154" s="266"/>
      <c r="UAD154" s="266"/>
      <c r="UAE154" s="266"/>
      <c r="UAF154" s="266"/>
      <c r="UAG154" s="266"/>
      <c r="UAH154" s="266"/>
      <c r="UAI154" s="266"/>
      <c r="UAJ154" s="266"/>
      <c r="UAK154" s="266"/>
      <c r="UAL154" s="266"/>
      <c r="UAM154" s="266"/>
      <c r="UAN154" s="266"/>
      <c r="UAO154" s="266"/>
      <c r="UAP154" s="266"/>
      <c r="UAQ154" s="266"/>
      <c r="UAR154" s="266"/>
      <c r="UAS154" s="266"/>
      <c r="UAT154" s="266"/>
      <c r="UAU154" s="266"/>
      <c r="UAV154" s="266"/>
      <c r="UAW154" s="266"/>
      <c r="UAX154" s="266"/>
      <c r="UAY154" s="266"/>
      <c r="UAZ154" s="266"/>
      <c r="UBA154" s="266"/>
      <c r="UBB154" s="266"/>
      <c r="UBC154" s="266"/>
      <c r="UBD154" s="266"/>
      <c r="UBE154" s="266"/>
      <c r="UBF154" s="266"/>
      <c r="UBG154" s="266"/>
      <c r="UBH154" s="266"/>
      <c r="UBI154" s="266"/>
      <c r="UBJ154" s="266"/>
      <c r="UBK154" s="266"/>
      <c r="UBL154" s="266"/>
      <c r="UBM154" s="266"/>
      <c r="UBN154" s="266"/>
      <c r="UBO154" s="266"/>
      <c r="UBP154" s="266"/>
      <c r="UBQ154" s="266"/>
      <c r="UBR154" s="266"/>
      <c r="UBS154" s="266"/>
      <c r="UBT154" s="266"/>
      <c r="UBU154" s="266"/>
      <c r="UBV154" s="266"/>
      <c r="UBW154" s="266"/>
      <c r="UBX154" s="266"/>
      <c r="UBY154" s="266"/>
      <c r="UBZ154" s="266"/>
      <c r="UCA154" s="266"/>
      <c r="UCB154" s="266"/>
      <c r="UCC154" s="266"/>
      <c r="UCD154" s="266"/>
      <c r="UCE154" s="266"/>
      <c r="UCF154" s="266"/>
      <c r="UCG154" s="266"/>
      <c r="UCH154" s="266"/>
      <c r="UCI154" s="266"/>
      <c r="UCJ154" s="266"/>
      <c r="UCK154" s="266"/>
      <c r="UCL154" s="266"/>
      <c r="UCM154" s="266"/>
      <c r="UCN154" s="266"/>
      <c r="UCO154" s="266"/>
      <c r="UCP154" s="266"/>
      <c r="UCQ154" s="266"/>
      <c r="UCR154" s="266"/>
      <c r="UCS154" s="266"/>
      <c r="UCT154" s="266"/>
      <c r="UCU154" s="266"/>
      <c r="UCV154" s="266"/>
      <c r="UCW154" s="266"/>
      <c r="UCX154" s="266"/>
      <c r="UCY154" s="266"/>
      <c r="UCZ154" s="266"/>
      <c r="UDA154" s="266"/>
      <c r="UDB154" s="266"/>
      <c r="UDC154" s="266"/>
      <c r="UDD154" s="266"/>
      <c r="UDE154" s="266"/>
      <c r="UDF154" s="266"/>
      <c r="UDG154" s="266"/>
      <c r="UDH154" s="266"/>
      <c r="UDI154" s="266"/>
      <c r="UDJ154" s="266"/>
      <c r="UDK154" s="266"/>
      <c r="UDL154" s="266"/>
      <c r="UDM154" s="266"/>
      <c r="UDN154" s="266"/>
      <c r="UDO154" s="266"/>
      <c r="UDP154" s="266"/>
      <c r="UDQ154" s="266"/>
      <c r="UDR154" s="266"/>
      <c r="UDS154" s="266"/>
      <c r="UDT154" s="266"/>
      <c r="UDU154" s="266"/>
      <c r="UDV154" s="266"/>
      <c r="UDW154" s="266"/>
      <c r="UDX154" s="266"/>
      <c r="UDY154" s="266"/>
      <c r="UDZ154" s="266"/>
      <c r="UEA154" s="266"/>
      <c r="UEB154" s="266"/>
      <c r="UEC154" s="266"/>
      <c r="UED154" s="266"/>
      <c r="UEE154" s="266"/>
      <c r="UEF154" s="266"/>
      <c r="UEG154" s="266"/>
      <c r="UEH154" s="266"/>
      <c r="UEI154" s="266"/>
      <c r="UEJ154" s="266"/>
      <c r="UEK154" s="266"/>
      <c r="UEL154" s="266"/>
      <c r="UEM154" s="266"/>
      <c r="UEN154" s="266"/>
      <c r="UEO154" s="266"/>
      <c r="UEP154" s="266"/>
      <c r="UEQ154" s="266"/>
      <c r="UER154" s="266"/>
      <c r="UES154" s="266"/>
      <c r="UET154" s="266"/>
      <c r="UEU154" s="266"/>
      <c r="UEV154" s="266"/>
      <c r="UEW154" s="266"/>
      <c r="UEX154" s="266"/>
      <c r="UEY154" s="266"/>
      <c r="UEZ154" s="266"/>
      <c r="UFA154" s="266"/>
      <c r="UFB154" s="266"/>
      <c r="UFC154" s="266"/>
      <c r="UFD154" s="266"/>
      <c r="UFE154" s="266"/>
      <c r="UFF154" s="266"/>
      <c r="UFG154" s="266"/>
      <c r="UFH154" s="266"/>
      <c r="UFI154" s="266"/>
      <c r="UFJ154" s="266"/>
      <c r="UFK154" s="266"/>
      <c r="UFL154" s="266"/>
      <c r="UFM154" s="266"/>
      <c r="UFN154" s="266"/>
      <c r="UFO154" s="266"/>
      <c r="UFP154" s="266"/>
      <c r="UFQ154" s="266"/>
      <c r="UFR154" s="266"/>
      <c r="UFS154" s="266"/>
      <c r="UFT154" s="266"/>
      <c r="UFU154" s="266"/>
      <c r="UFV154" s="266"/>
      <c r="UFW154" s="266"/>
      <c r="UFX154" s="266"/>
      <c r="UFY154" s="266"/>
      <c r="UFZ154" s="266"/>
      <c r="UGA154" s="266"/>
      <c r="UGB154" s="266"/>
      <c r="UGC154" s="266"/>
      <c r="UGD154" s="266"/>
      <c r="UGE154" s="266"/>
      <c r="UGF154" s="266"/>
      <c r="UGG154" s="266"/>
      <c r="UGH154" s="266"/>
      <c r="UGI154" s="266"/>
      <c r="UGJ154" s="266"/>
      <c r="UGK154" s="266"/>
      <c r="UGL154" s="266"/>
      <c r="UGM154" s="266"/>
      <c r="UGN154" s="266"/>
      <c r="UGO154" s="266"/>
      <c r="UGP154" s="266"/>
      <c r="UGQ154" s="266"/>
      <c r="UGR154" s="266"/>
      <c r="UGS154" s="266"/>
      <c r="UGT154" s="266"/>
      <c r="UGU154" s="266"/>
      <c r="UGV154" s="266"/>
      <c r="UGW154" s="266"/>
      <c r="UGX154" s="266"/>
      <c r="UGY154" s="266"/>
      <c r="UGZ154" s="266"/>
      <c r="UHA154" s="266"/>
      <c r="UHB154" s="266"/>
      <c r="UHC154" s="266"/>
      <c r="UHD154" s="266"/>
      <c r="UHE154" s="266"/>
      <c r="UHF154" s="266"/>
      <c r="UHG154" s="266"/>
      <c r="UHH154" s="266"/>
      <c r="UHI154" s="266"/>
      <c r="UHJ154" s="266"/>
      <c r="UHK154" s="266"/>
      <c r="UHL154" s="266"/>
      <c r="UHM154" s="266"/>
      <c r="UHN154" s="266"/>
      <c r="UHO154" s="266"/>
      <c r="UHP154" s="266"/>
      <c r="UHQ154" s="266"/>
      <c r="UHR154" s="266"/>
      <c r="UHS154" s="266"/>
      <c r="UHT154" s="266"/>
      <c r="UHU154" s="266"/>
      <c r="UHV154" s="266"/>
      <c r="UHW154" s="266"/>
      <c r="UHX154" s="266"/>
      <c r="UHY154" s="266"/>
      <c r="UHZ154" s="266"/>
      <c r="UIA154" s="266"/>
      <c r="UIB154" s="266"/>
      <c r="UIC154" s="266"/>
      <c r="UID154" s="266"/>
      <c r="UIE154" s="266"/>
      <c r="UIF154" s="266"/>
      <c r="UIG154" s="266"/>
      <c r="UIH154" s="266"/>
      <c r="UII154" s="266"/>
      <c r="UIJ154" s="266"/>
      <c r="UIK154" s="266"/>
      <c r="UIL154" s="266"/>
      <c r="UIM154" s="266"/>
      <c r="UIN154" s="266"/>
      <c r="UIO154" s="266"/>
      <c r="UIP154" s="266"/>
      <c r="UIQ154" s="266"/>
      <c r="UIR154" s="266"/>
      <c r="UIS154" s="266"/>
      <c r="UIT154" s="266"/>
      <c r="UIU154" s="266"/>
      <c r="UIV154" s="266"/>
      <c r="UIW154" s="266"/>
      <c r="UIX154" s="266"/>
      <c r="UIY154" s="266"/>
      <c r="UIZ154" s="266"/>
      <c r="UJA154" s="266"/>
      <c r="UJB154" s="266"/>
      <c r="UJC154" s="266"/>
      <c r="UJD154" s="266"/>
      <c r="UJE154" s="266"/>
      <c r="UJF154" s="266"/>
      <c r="UJG154" s="266"/>
      <c r="UJH154" s="266"/>
      <c r="UJI154" s="266"/>
      <c r="UJJ154" s="266"/>
      <c r="UJK154" s="266"/>
      <c r="UJL154" s="266"/>
      <c r="UJM154" s="266"/>
      <c r="UJN154" s="266"/>
      <c r="UJO154" s="266"/>
      <c r="UJP154" s="266"/>
      <c r="UJQ154" s="266"/>
      <c r="UJR154" s="266"/>
      <c r="UJS154" s="266"/>
      <c r="UJT154" s="266"/>
      <c r="UJU154" s="266"/>
      <c r="UJV154" s="266"/>
      <c r="UJW154" s="266"/>
      <c r="UJX154" s="266"/>
      <c r="UJY154" s="266"/>
      <c r="UJZ154" s="266"/>
      <c r="UKA154" s="266"/>
      <c r="UKB154" s="266"/>
      <c r="UKC154" s="266"/>
      <c r="UKD154" s="266"/>
      <c r="UKE154" s="266"/>
      <c r="UKF154" s="266"/>
      <c r="UKG154" s="266"/>
      <c r="UKH154" s="266"/>
      <c r="UKI154" s="266"/>
      <c r="UKJ154" s="266"/>
      <c r="UKK154" s="266"/>
      <c r="UKL154" s="266"/>
      <c r="UKM154" s="266"/>
      <c r="UKN154" s="266"/>
      <c r="UKO154" s="266"/>
      <c r="UKP154" s="266"/>
      <c r="UKQ154" s="266"/>
      <c r="UKR154" s="266"/>
      <c r="UKS154" s="266"/>
      <c r="UKT154" s="266"/>
      <c r="UKU154" s="266"/>
      <c r="UKV154" s="266"/>
      <c r="UKW154" s="266"/>
      <c r="UKX154" s="266"/>
      <c r="UKY154" s="266"/>
      <c r="UKZ154" s="266"/>
      <c r="ULA154" s="266"/>
      <c r="ULB154" s="266"/>
      <c r="ULC154" s="266"/>
      <c r="ULD154" s="266"/>
      <c r="ULE154" s="266"/>
      <c r="ULF154" s="266"/>
      <c r="ULG154" s="266"/>
      <c r="ULH154" s="266"/>
      <c r="ULI154" s="266"/>
      <c r="ULJ154" s="266"/>
      <c r="ULK154" s="266"/>
      <c r="ULL154" s="266"/>
      <c r="ULM154" s="266"/>
      <c r="ULN154" s="266"/>
      <c r="ULO154" s="266"/>
      <c r="ULP154" s="266"/>
      <c r="ULQ154" s="266"/>
      <c r="ULR154" s="266"/>
      <c r="ULS154" s="266"/>
      <c r="ULT154" s="266"/>
      <c r="ULU154" s="266"/>
      <c r="ULV154" s="266"/>
      <c r="ULW154" s="266"/>
      <c r="ULX154" s="266"/>
      <c r="ULY154" s="266"/>
      <c r="ULZ154" s="266"/>
      <c r="UMA154" s="266"/>
      <c r="UMB154" s="266"/>
      <c r="UMC154" s="266"/>
      <c r="UMD154" s="266"/>
      <c r="UME154" s="266"/>
      <c r="UMF154" s="266"/>
      <c r="UMG154" s="266"/>
      <c r="UMH154" s="266"/>
      <c r="UMI154" s="266"/>
      <c r="UMJ154" s="266"/>
      <c r="UMK154" s="266"/>
      <c r="UML154" s="266"/>
      <c r="UMM154" s="266"/>
      <c r="UMN154" s="266"/>
      <c r="UMO154" s="266"/>
      <c r="UMP154" s="266"/>
      <c r="UMQ154" s="266"/>
      <c r="UMR154" s="266"/>
      <c r="UMS154" s="266"/>
      <c r="UMT154" s="266"/>
      <c r="UMU154" s="266"/>
      <c r="UMV154" s="266"/>
      <c r="UMW154" s="266"/>
      <c r="UMX154" s="266"/>
      <c r="UMY154" s="266"/>
      <c r="UMZ154" s="266"/>
      <c r="UNA154" s="266"/>
      <c r="UNB154" s="266"/>
      <c r="UNC154" s="266"/>
      <c r="UND154" s="266"/>
      <c r="UNE154" s="266"/>
      <c r="UNF154" s="266"/>
      <c r="UNG154" s="266"/>
      <c r="UNH154" s="266"/>
      <c r="UNI154" s="266"/>
      <c r="UNJ154" s="266"/>
      <c r="UNK154" s="266"/>
      <c r="UNL154" s="266"/>
      <c r="UNM154" s="266"/>
      <c r="UNN154" s="266"/>
      <c r="UNO154" s="266"/>
      <c r="UNP154" s="266"/>
      <c r="UNQ154" s="266"/>
      <c r="UNR154" s="266"/>
      <c r="UNS154" s="266"/>
      <c r="UNT154" s="266"/>
      <c r="UNU154" s="266"/>
      <c r="UNV154" s="266"/>
      <c r="UNW154" s="266"/>
      <c r="UNX154" s="266"/>
      <c r="UNY154" s="266"/>
      <c r="UNZ154" s="266"/>
      <c r="UOA154" s="266"/>
      <c r="UOB154" s="266"/>
      <c r="UOC154" s="266"/>
      <c r="UOD154" s="266"/>
      <c r="UOE154" s="266"/>
      <c r="UOF154" s="266"/>
      <c r="UOG154" s="266"/>
      <c r="UOH154" s="266"/>
      <c r="UOI154" s="266"/>
      <c r="UOJ154" s="266"/>
      <c r="UOK154" s="266"/>
      <c r="UOL154" s="266"/>
      <c r="UOM154" s="266"/>
      <c r="UON154" s="266"/>
      <c r="UOO154" s="266"/>
      <c r="UOP154" s="266"/>
      <c r="UOQ154" s="266"/>
      <c r="UOR154" s="266"/>
      <c r="UOS154" s="266"/>
      <c r="UOT154" s="266"/>
      <c r="UOU154" s="266"/>
      <c r="UOV154" s="266"/>
      <c r="UOW154" s="266"/>
      <c r="UOX154" s="266"/>
      <c r="UOY154" s="266"/>
      <c r="UOZ154" s="266"/>
      <c r="UPA154" s="266"/>
      <c r="UPB154" s="266"/>
      <c r="UPC154" s="266"/>
      <c r="UPD154" s="266"/>
      <c r="UPE154" s="266"/>
      <c r="UPF154" s="266"/>
      <c r="UPG154" s="266"/>
      <c r="UPH154" s="266"/>
      <c r="UPI154" s="266"/>
      <c r="UPJ154" s="266"/>
      <c r="UPK154" s="266"/>
      <c r="UPL154" s="266"/>
      <c r="UPM154" s="266"/>
      <c r="UPN154" s="266"/>
      <c r="UPO154" s="266"/>
      <c r="UPP154" s="266"/>
      <c r="UPQ154" s="266"/>
      <c r="UPR154" s="266"/>
      <c r="UPS154" s="266"/>
      <c r="UPT154" s="266"/>
      <c r="UPU154" s="266"/>
      <c r="UPV154" s="266"/>
      <c r="UPW154" s="266"/>
      <c r="UPX154" s="266"/>
      <c r="UPY154" s="266"/>
      <c r="UPZ154" s="266"/>
      <c r="UQA154" s="266"/>
      <c r="UQB154" s="266"/>
      <c r="UQC154" s="266"/>
      <c r="UQD154" s="266"/>
      <c r="UQE154" s="266"/>
      <c r="UQF154" s="266"/>
      <c r="UQG154" s="266"/>
      <c r="UQH154" s="266"/>
      <c r="UQI154" s="266"/>
      <c r="UQJ154" s="266"/>
      <c r="UQK154" s="266"/>
      <c r="UQL154" s="266"/>
      <c r="UQM154" s="266"/>
      <c r="UQN154" s="266"/>
      <c r="UQO154" s="266"/>
      <c r="UQP154" s="266"/>
      <c r="UQQ154" s="266"/>
      <c r="UQR154" s="266"/>
      <c r="UQS154" s="266"/>
      <c r="UQT154" s="266"/>
      <c r="UQU154" s="266"/>
      <c r="UQV154" s="266"/>
      <c r="UQW154" s="266"/>
      <c r="UQX154" s="266"/>
      <c r="UQY154" s="266"/>
      <c r="UQZ154" s="266"/>
      <c r="URA154" s="266"/>
      <c r="URB154" s="266"/>
      <c r="URC154" s="266"/>
      <c r="URD154" s="266"/>
      <c r="URE154" s="266"/>
      <c r="URF154" s="266"/>
      <c r="URG154" s="266"/>
      <c r="URH154" s="266"/>
      <c r="URI154" s="266"/>
      <c r="URJ154" s="266"/>
      <c r="URK154" s="266"/>
      <c r="URL154" s="266"/>
      <c r="URM154" s="266"/>
      <c r="URN154" s="266"/>
      <c r="URO154" s="266"/>
      <c r="URP154" s="266"/>
      <c r="URQ154" s="266"/>
      <c r="URR154" s="266"/>
      <c r="URS154" s="266"/>
      <c r="URT154" s="266"/>
      <c r="URU154" s="266"/>
      <c r="URV154" s="266"/>
      <c r="URW154" s="266"/>
      <c r="URX154" s="266"/>
      <c r="URY154" s="266"/>
      <c r="URZ154" s="266"/>
      <c r="USA154" s="266"/>
      <c r="USB154" s="266"/>
      <c r="USC154" s="266"/>
      <c r="USD154" s="266"/>
      <c r="USE154" s="266"/>
      <c r="USF154" s="266"/>
      <c r="USG154" s="266"/>
      <c r="USH154" s="266"/>
      <c r="USI154" s="266"/>
      <c r="USJ154" s="266"/>
      <c r="USK154" s="266"/>
      <c r="USL154" s="266"/>
      <c r="USM154" s="266"/>
      <c r="USN154" s="266"/>
      <c r="USO154" s="266"/>
      <c r="USP154" s="266"/>
      <c r="USQ154" s="266"/>
      <c r="USR154" s="266"/>
      <c r="USS154" s="266"/>
      <c r="UST154" s="266"/>
      <c r="USU154" s="266"/>
      <c r="USV154" s="266"/>
      <c r="USW154" s="266"/>
      <c r="USX154" s="266"/>
      <c r="USY154" s="266"/>
      <c r="USZ154" s="266"/>
      <c r="UTA154" s="266"/>
      <c r="UTB154" s="266"/>
      <c r="UTC154" s="266"/>
      <c r="UTD154" s="266"/>
      <c r="UTE154" s="266"/>
      <c r="UTF154" s="266"/>
      <c r="UTG154" s="266"/>
      <c r="UTH154" s="266"/>
      <c r="UTI154" s="266"/>
      <c r="UTJ154" s="266"/>
      <c r="UTK154" s="266"/>
      <c r="UTL154" s="266"/>
      <c r="UTM154" s="266"/>
      <c r="UTN154" s="266"/>
      <c r="UTO154" s="266"/>
      <c r="UTP154" s="266"/>
      <c r="UTQ154" s="266"/>
      <c r="UTR154" s="266"/>
      <c r="UTS154" s="266"/>
      <c r="UTT154" s="266"/>
      <c r="UTU154" s="266"/>
      <c r="UTV154" s="266"/>
      <c r="UTW154" s="266"/>
      <c r="UTX154" s="266"/>
      <c r="UTY154" s="266"/>
      <c r="UTZ154" s="266"/>
      <c r="UUA154" s="266"/>
      <c r="UUB154" s="266"/>
      <c r="UUC154" s="266"/>
      <c r="UUD154" s="266"/>
      <c r="UUE154" s="266"/>
      <c r="UUF154" s="266"/>
      <c r="UUG154" s="266"/>
      <c r="UUH154" s="266"/>
      <c r="UUI154" s="266"/>
      <c r="UUJ154" s="266"/>
      <c r="UUK154" s="266"/>
      <c r="UUL154" s="266"/>
      <c r="UUM154" s="266"/>
      <c r="UUN154" s="266"/>
      <c r="UUO154" s="266"/>
      <c r="UUP154" s="266"/>
      <c r="UUQ154" s="266"/>
      <c r="UUR154" s="266"/>
      <c r="UUS154" s="266"/>
      <c r="UUT154" s="266"/>
      <c r="UUU154" s="266"/>
      <c r="UUV154" s="266"/>
      <c r="UUW154" s="266"/>
      <c r="UUX154" s="266"/>
      <c r="UUY154" s="266"/>
      <c r="UUZ154" s="266"/>
      <c r="UVA154" s="266"/>
      <c r="UVB154" s="266"/>
      <c r="UVC154" s="266"/>
      <c r="UVD154" s="266"/>
      <c r="UVE154" s="266"/>
      <c r="UVF154" s="266"/>
      <c r="UVG154" s="266"/>
      <c r="UVH154" s="266"/>
      <c r="UVI154" s="266"/>
      <c r="UVJ154" s="266"/>
      <c r="UVK154" s="266"/>
      <c r="UVL154" s="266"/>
      <c r="UVM154" s="266"/>
      <c r="UVN154" s="266"/>
      <c r="UVO154" s="266"/>
      <c r="UVP154" s="266"/>
      <c r="UVQ154" s="266"/>
      <c r="UVR154" s="266"/>
      <c r="UVS154" s="266"/>
      <c r="UVT154" s="266"/>
      <c r="UVU154" s="266"/>
      <c r="UVV154" s="266"/>
      <c r="UVW154" s="266"/>
      <c r="UVX154" s="266"/>
      <c r="UVY154" s="266"/>
      <c r="UVZ154" s="266"/>
      <c r="UWA154" s="266"/>
      <c r="UWB154" s="266"/>
      <c r="UWC154" s="266"/>
      <c r="UWD154" s="266"/>
      <c r="UWE154" s="266"/>
      <c r="UWF154" s="266"/>
      <c r="UWG154" s="266"/>
      <c r="UWH154" s="266"/>
      <c r="UWI154" s="266"/>
      <c r="UWJ154" s="266"/>
      <c r="UWK154" s="266"/>
      <c r="UWL154" s="266"/>
      <c r="UWM154" s="266"/>
      <c r="UWN154" s="266"/>
      <c r="UWO154" s="266"/>
      <c r="UWP154" s="266"/>
      <c r="UWQ154" s="266"/>
      <c r="UWR154" s="266"/>
      <c r="UWS154" s="266"/>
      <c r="UWT154" s="266"/>
      <c r="UWU154" s="266"/>
      <c r="UWV154" s="266"/>
      <c r="UWW154" s="266"/>
      <c r="UWX154" s="266"/>
      <c r="UWY154" s="266"/>
      <c r="UWZ154" s="266"/>
      <c r="UXA154" s="266"/>
      <c r="UXB154" s="266"/>
      <c r="UXC154" s="266"/>
      <c r="UXD154" s="266"/>
      <c r="UXE154" s="266"/>
      <c r="UXF154" s="266"/>
      <c r="UXG154" s="266"/>
      <c r="UXH154" s="266"/>
      <c r="UXI154" s="266"/>
      <c r="UXJ154" s="266"/>
      <c r="UXK154" s="266"/>
      <c r="UXL154" s="266"/>
      <c r="UXM154" s="266"/>
      <c r="UXN154" s="266"/>
      <c r="UXO154" s="266"/>
      <c r="UXP154" s="266"/>
      <c r="UXQ154" s="266"/>
      <c r="UXR154" s="266"/>
      <c r="UXS154" s="266"/>
      <c r="UXT154" s="266"/>
      <c r="UXU154" s="266"/>
      <c r="UXV154" s="266"/>
      <c r="UXW154" s="266"/>
      <c r="UXX154" s="266"/>
      <c r="UXY154" s="266"/>
      <c r="UXZ154" s="266"/>
      <c r="UYA154" s="266"/>
      <c r="UYB154" s="266"/>
      <c r="UYC154" s="266"/>
      <c r="UYD154" s="266"/>
      <c r="UYE154" s="266"/>
      <c r="UYF154" s="266"/>
      <c r="UYG154" s="266"/>
      <c r="UYH154" s="266"/>
      <c r="UYI154" s="266"/>
      <c r="UYJ154" s="266"/>
      <c r="UYK154" s="266"/>
      <c r="UYL154" s="266"/>
      <c r="UYM154" s="266"/>
      <c r="UYN154" s="266"/>
      <c r="UYO154" s="266"/>
      <c r="UYP154" s="266"/>
      <c r="UYQ154" s="266"/>
      <c r="UYR154" s="266"/>
      <c r="UYS154" s="266"/>
      <c r="UYT154" s="266"/>
      <c r="UYU154" s="266"/>
      <c r="UYV154" s="266"/>
      <c r="UYW154" s="266"/>
      <c r="UYX154" s="266"/>
      <c r="UYY154" s="266"/>
      <c r="UYZ154" s="266"/>
      <c r="UZA154" s="266"/>
      <c r="UZB154" s="266"/>
      <c r="UZC154" s="266"/>
      <c r="UZD154" s="266"/>
      <c r="UZE154" s="266"/>
      <c r="UZF154" s="266"/>
      <c r="UZG154" s="266"/>
      <c r="UZH154" s="266"/>
      <c r="UZI154" s="266"/>
      <c r="UZJ154" s="266"/>
      <c r="UZK154" s="266"/>
      <c r="UZL154" s="266"/>
      <c r="UZM154" s="266"/>
      <c r="UZN154" s="266"/>
      <c r="UZO154" s="266"/>
      <c r="UZP154" s="266"/>
      <c r="UZQ154" s="266"/>
      <c r="UZR154" s="266"/>
      <c r="UZS154" s="266"/>
      <c r="UZT154" s="266"/>
      <c r="UZU154" s="266"/>
      <c r="UZV154" s="266"/>
      <c r="UZW154" s="266"/>
      <c r="UZX154" s="266"/>
      <c r="UZY154" s="266"/>
      <c r="UZZ154" s="266"/>
      <c r="VAA154" s="266"/>
      <c r="VAB154" s="266"/>
      <c r="VAC154" s="266"/>
      <c r="VAD154" s="266"/>
      <c r="VAE154" s="266"/>
      <c r="VAF154" s="266"/>
      <c r="VAG154" s="266"/>
      <c r="VAH154" s="266"/>
      <c r="VAI154" s="266"/>
      <c r="VAJ154" s="266"/>
      <c r="VAK154" s="266"/>
      <c r="VAL154" s="266"/>
      <c r="VAM154" s="266"/>
      <c r="VAN154" s="266"/>
      <c r="VAO154" s="266"/>
      <c r="VAP154" s="266"/>
      <c r="VAQ154" s="266"/>
      <c r="VAR154" s="266"/>
      <c r="VAS154" s="266"/>
      <c r="VAT154" s="266"/>
      <c r="VAU154" s="266"/>
      <c r="VAV154" s="266"/>
      <c r="VAW154" s="266"/>
      <c r="VAX154" s="266"/>
      <c r="VAY154" s="266"/>
      <c r="VAZ154" s="266"/>
      <c r="VBA154" s="266"/>
      <c r="VBB154" s="266"/>
      <c r="VBC154" s="266"/>
      <c r="VBD154" s="266"/>
      <c r="VBE154" s="266"/>
      <c r="VBF154" s="266"/>
      <c r="VBG154" s="266"/>
      <c r="VBH154" s="266"/>
      <c r="VBI154" s="266"/>
      <c r="VBJ154" s="266"/>
      <c r="VBK154" s="266"/>
      <c r="VBL154" s="266"/>
      <c r="VBM154" s="266"/>
      <c r="VBN154" s="266"/>
      <c r="VBO154" s="266"/>
      <c r="VBP154" s="266"/>
      <c r="VBQ154" s="266"/>
      <c r="VBR154" s="266"/>
      <c r="VBS154" s="266"/>
      <c r="VBT154" s="266"/>
      <c r="VBU154" s="266"/>
      <c r="VBV154" s="266"/>
      <c r="VBW154" s="266"/>
      <c r="VBX154" s="266"/>
      <c r="VBY154" s="266"/>
      <c r="VBZ154" s="266"/>
      <c r="VCA154" s="266"/>
      <c r="VCB154" s="266"/>
      <c r="VCC154" s="266"/>
      <c r="VCD154" s="266"/>
      <c r="VCE154" s="266"/>
      <c r="VCF154" s="266"/>
      <c r="VCG154" s="266"/>
      <c r="VCH154" s="266"/>
      <c r="VCI154" s="266"/>
      <c r="VCJ154" s="266"/>
      <c r="VCK154" s="266"/>
      <c r="VCL154" s="266"/>
      <c r="VCM154" s="266"/>
      <c r="VCN154" s="266"/>
      <c r="VCO154" s="266"/>
      <c r="VCP154" s="266"/>
      <c r="VCQ154" s="266"/>
      <c r="VCR154" s="266"/>
      <c r="VCS154" s="266"/>
      <c r="VCT154" s="266"/>
      <c r="VCU154" s="266"/>
      <c r="VCV154" s="266"/>
      <c r="VCW154" s="266"/>
      <c r="VCX154" s="266"/>
      <c r="VCY154" s="266"/>
      <c r="VCZ154" s="266"/>
      <c r="VDA154" s="266"/>
      <c r="VDB154" s="266"/>
      <c r="VDC154" s="266"/>
      <c r="VDD154" s="266"/>
      <c r="VDE154" s="266"/>
      <c r="VDF154" s="266"/>
      <c r="VDG154" s="266"/>
      <c r="VDH154" s="266"/>
      <c r="VDI154" s="266"/>
      <c r="VDJ154" s="266"/>
      <c r="VDK154" s="266"/>
      <c r="VDL154" s="266"/>
      <c r="VDM154" s="266"/>
      <c r="VDN154" s="266"/>
      <c r="VDO154" s="266"/>
      <c r="VDP154" s="266"/>
      <c r="VDQ154" s="266"/>
      <c r="VDR154" s="266"/>
      <c r="VDS154" s="266"/>
      <c r="VDT154" s="266"/>
      <c r="VDU154" s="266"/>
      <c r="VDV154" s="266"/>
      <c r="VDW154" s="266"/>
      <c r="VDX154" s="266"/>
      <c r="VDY154" s="266"/>
      <c r="VDZ154" s="266"/>
      <c r="VEA154" s="266"/>
      <c r="VEB154" s="266"/>
      <c r="VEC154" s="266"/>
      <c r="VED154" s="266"/>
      <c r="VEE154" s="266"/>
      <c r="VEF154" s="266"/>
      <c r="VEG154" s="266"/>
      <c r="VEH154" s="266"/>
      <c r="VEI154" s="266"/>
      <c r="VEJ154" s="266"/>
      <c r="VEK154" s="266"/>
      <c r="VEL154" s="266"/>
      <c r="VEM154" s="266"/>
      <c r="VEN154" s="266"/>
      <c r="VEO154" s="266"/>
      <c r="VEP154" s="266"/>
      <c r="VEQ154" s="266"/>
      <c r="VER154" s="266"/>
      <c r="VES154" s="266"/>
      <c r="VET154" s="266"/>
      <c r="VEU154" s="266"/>
      <c r="VEV154" s="266"/>
      <c r="VEW154" s="266"/>
      <c r="VEX154" s="266"/>
      <c r="VEY154" s="266"/>
      <c r="VEZ154" s="266"/>
      <c r="VFA154" s="266"/>
      <c r="VFB154" s="266"/>
      <c r="VFC154" s="266"/>
      <c r="VFD154" s="266"/>
      <c r="VFE154" s="266"/>
      <c r="VFF154" s="266"/>
      <c r="VFG154" s="266"/>
      <c r="VFH154" s="266"/>
      <c r="VFI154" s="266"/>
      <c r="VFJ154" s="266"/>
      <c r="VFK154" s="266"/>
      <c r="VFL154" s="266"/>
      <c r="VFM154" s="266"/>
      <c r="VFN154" s="266"/>
      <c r="VFO154" s="266"/>
      <c r="VFP154" s="266"/>
      <c r="VFQ154" s="266"/>
      <c r="VFR154" s="266"/>
      <c r="VFS154" s="266"/>
      <c r="VFT154" s="266"/>
      <c r="VFU154" s="266"/>
      <c r="VFV154" s="266"/>
      <c r="VFW154" s="266"/>
      <c r="VFX154" s="266"/>
      <c r="VFY154" s="266"/>
      <c r="VFZ154" s="266"/>
      <c r="VGA154" s="266"/>
      <c r="VGB154" s="266"/>
      <c r="VGC154" s="266"/>
      <c r="VGD154" s="266"/>
      <c r="VGE154" s="266"/>
      <c r="VGF154" s="266"/>
      <c r="VGG154" s="266"/>
      <c r="VGH154" s="266"/>
      <c r="VGI154" s="266"/>
      <c r="VGJ154" s="266"/>
      <c r="VGK154" s="266"/>
      <c r="VGL154" s="266"/>
      <c r="VGM154" s="266"/>
      <c r="VGN154" s="266"/>
      <c r="VGO154" s="266"/>
      <c r="VGP154" s="266"/>
      <c r="VGQ154" s="266"/>
      <c r="VGR154" s="266"/>
      <c r="VGS154" s="266"/>
      <c r="VGT154" s="266"/>
      <c r="VGU154" s="266"/>
      <c r="VGV154" s="266"/>
      <c r="VGW154" s="266"/>
      <c r="VGX154" s="266"/>
      <c r="VGY154" s="266"/>
      <c r="VGZ154" s="266"/>
      <c r="VHA154" s="266"/>
      <c r="VHB154" s="266"/>
      <c r="VHC154" s="266"/>
      <c r="VHD154" s="266"/>
      <c r="VHE154" s="266"/>
      <c r="VHF154" s="266"/>
      <c r="VHG154" s="266"/>
      <c r="VHH154" s="266"/>
      <c r="VHI154" s="266"/>
      <c r="VHJ154" s="266"/>
      <c r="VHK154" s="266"/>
      <c r="VHL154" s="266"/>
      <c r="VHM154" s="266"/>
      <c r="VHN154" s="266"/>
      <c r="VHO154" s="266"/>
      <c r="VHP154" s="266"/>
      <c r="VHQ154" s="266"/>
      <c r="VHR154" s="266"/>
      <c r="VHS154" s="266"/>
      <c r="VHT154" s="266"/>
      <c r="VHU154" s="266"/>
      <c r="VHV154" s="266"/>
      <c r="VHW154" s="266"/>
      <c r="VHX154" s="266"/>
      <c r="VHY154" s="266"/>
      <c r="VHZ154" s="266"/>
      <c r="VIA154" s="266"/>
      <c r="VIB154" s="266"/>
      <c r="VIC154" s="266"/>
      <c r="VID154" s="266"/>
      <c r="VIE154" s="266"/>
      <c r="VIF154" s="266"/>
      <c r="VIG154" s="266"/>
      <c r="VIH154" s="266"/>
      <c r="VII154" s="266"/>
      <c r="VIJ154" s="266"/>
      <c r="VIK154" s="266"/>
      <c r="VIL154" s="266"/>
      <c r="VIM154" s="266"/>
      <c r="VIN154" s="266"/>
      <c r="VIO154" s="266"/>
      <c r="VIP154" s="266"/>
      <c r="VIQ154" s="266"/>
      <c r="VIR154" s="266"/>
      <c r="VIS154" s="266"/>
      <c r="VIT154" s="266"/>
      <c r="VIU154" s="266"/>
      <c r="VIV154" s="266"/>
      <c r="VIW154" s="266"/>
      <c r="VIX154" s="266"/>
      <c r="VIY154" s="266"/>
      <c r="VIZ154" s="266"/>
      <c r="VJA154" s="266"/>
      <c r="VJB154" s="266"/>
      <c r="VJC154" s="266"/>
      <c r="VJD154" s="266"/>
      <c r="VJE154" s="266"/>
      <c r="VJF154" s="266"/>
      <c r="VJG154" s="266"/>
      <c r="VJH154" s="266"/>
      <c r="VJI154" s="266"/>
      <c r="VJJ154" s="266"/>
      <c r="VJK154" s="266"/>
      <c r="VJL154" s="266"/>
      <c r="VJM154" s="266"/>
      <c r="VJN154" s="266"/>
      <c r="VJO154" s="266"/>
      <c r="VJP154" s="266"/>
      <c r="VJQ154" s="266"/>
      <c r="VJR154" s="266"/>
      <c r="VJS154" s="266"/>
      <c r="VJT154" s="266"/>
      <c r="VJU154" s="266"/>
      <c r="VJV154" s="266"/>
      <c r="VJW154" s="266"/>
      <c r="VJX154" s="266"/>
      <c r="VJY154" s="266"/>
      <c r="VJZ154" s="266"/>
      <c r="VKA154" s="266"/>
      <c r="VKB154" s="266"/>
      <c r="VKC154" s="266"/>
      <c r="VKD154" s="266"/>
      <c r="VKE154" s="266"/>
      <c r="VKF154" s="266"/>
      <c r="VKG154" s="266"/>
      <c r="VKH154" s="266"/>
      <c r="VKI154" s="266"/>
      <c r="VKJ154" s="266"/>
      <c r="VKK154" s="266"/>
      <c r="VKL154" s="266"/>
      <c r="VKM154" s="266"/>
      <c r="VKN154" s="266"/>
      <c r="VKO154" s="266"/>
      <c r="VKP154" s="266"/>
      <c r="VKQ154" s="266"/>
      <c r="VKR154" s="266"/>
      <c r="VKS154" s="266"/>
      <c r="VKT154" s="266"/>
      <c r="VKU154" s="266"/>
      <c r="VKV154" s="266"/>
      <c r="VKW154" s="266"/>
      <c r="VKX154" s="266"/>
      <c r="VKY154" s="266"/>
      <c r="VKZ154" s="266"/>
      <c r="VLA154" s="266"/>
      <c r="VLB154" s="266"/>
      <c r="VLC154" s="266"/>
      <c r="VLD154" s="266"/>
      <c r="VLE154" s="266"/>
      <c r="VLF154" s="266"/>
      <c r="VLG154" s="266"/>
      <c r="VLH154" s="266"/>
      <c r="VLI154" s="266"/>
      <c r="VLJ154" s="266"/>
      <c r="VLK154" s="266"/>
      <c r="VLL154" s="266"/>
      <c r="VLM154" s="266"/>
      <c r="VLN154" s="266"/>
      <c r="VLO154" s="266"/>
      <c r="VLP154" s="266"/>
      <c r="VLQ154" s="266"/>
      <c r="VLR154" s="266"/>
      <c r="VLS154" s="266"/>
      <c r="VLT154" s="266"/>
      <c r="VLU154" s="266"/>
      <c r="VLV154" s="266"/>
      <c r="VLW154" s="266"/>
      <c r="VLX154" s="266"/>
      <c r="VLY154" s="266"/>
      <c r="VLZ154" s="266"/>
      <c r="VMA154" s="266"/>
      <c r="VMB154" s="266"/>
      <c r="VMC154" s="266"/>
      <c r="VMD154" s="266"/>
      <c r="VME154" s="266"/>
      <c r="VMF154" s="266"/>
      <c r="VMG154" s="266"/>
      <c r="VMH154" s="266"/>
      <c r="VMI154" s="266"/>
      <c r="VMJ154" s="266"/>
      <c r="VMK154" s="266"/>
      <c r="VML154" s="266"/>
      <c r="VMM154" s="266"/>
      <c r="VMN154" s="266"/>
      <c r="VMO154" s="266"/>
      <c r="VMP154" s="266"/>
      <c r="VMQ154" s="266"/>
      <c r="VMR154" s="266"/>
      <c r="VMS154" s="266"/>
      <c r="VMT154" s="266"/>
      <c r="VMU154" s="266"/>
      <c r="VMV154" s="266"/>
      <c r="VMW154" s="266"/>
      <c r="VMX154" s="266"/>
      <c r="VMY154" s="266"/>
      <c r="VMZ154" s="266"/>
      <c r="VNA154" s="266"/>
      <c r="VNB154" s="266"/>
      <c r="VNC154" s="266"/>
      <c r="VND154" s="266"/>
      <c r="VNE154" s="266"/>
      <c r="VNF154" s="266"/>
      <c r="VNG154" s="266"/>
      <c r="VNH154" s="266"/>
      <c r="VNI154" s="266"/>
      <c r="VNJ154" s="266"/>
      <c r="VNK154" s="266"/>
      <c r="VNL154" s="266"/>
      <c r="VNM154" s="266"/>
      <c r="VNN154" s="266"/>
      <c r="VNO154" s="266"/>
      <c r="VNP154" s="266"/>
      <c r="VNQ154" s="266"/>
      <c r="VNR154" s="266"/>
      <c r="VNS154" s="266"/>
      <c r="VNT154" s="266"/>
      <c r="VNU154" s="266"/>
      <c r="VNV154" s="266"/>
      <c r="VNW154" s="266"/>
      <c r="VNX154" s="266"/>
      <c r="VNY154" s="266"/>
      <c r="VNZ154" s="266"/>
      <c r="VOA154" s="266"/>
      <c r="VOB154" s="266"/>
      <c r="VOC154" s="266"/>
      <c r="VOD154" s="266"/>
      <c r="VOE154" s="266"/>
      <c r="VOF154" s="266"/>
      <c r="VOG154" s="266"/>
      <c r="VOH154" s="266"/>
      <c r="VOI154" s="266"/>
      <c r="VOJ154" s="266"/>
      <c r="VOK154" s="266"/>
      <c r="VOL154" s="266"/>
      <c r="VOM154" s="266"/>
      <c r="VON154" s="266"/>
      <c r="VOO154" s="266"/>
      <c r="VOP154" s="266"/>
      <c r="VOQ154" s="266"/>
      <c r="VOR154" s="266"/>
      <c r="VOS154" s="266"/>
      <c r="VOT154" s="266"/>
      <c r="VOU154" s="266"/>
      <c r="VOV154" s="266"/>
      <c r="VOW154" s="266"/>
      <c r="VOX154" s="266"/>
      <c r="VOY154" s="266"/>
      <c r="VOZ154" s="266"/>
      <c r="VPA154" s="266"/>
      <c r="VPB154" s="266"/>
      <c r="VPC154" s="266"/>
      <c r="VPD154" s="266"/>
      <c r="VPE154" s="266"/>
      <c r="VPF154" s="266"/>
      <c r="VPG154" s="266"/>
      <c r="VPH154" s="266"/>
      <c r="VPI154" s="266"/>
      <c r="VPJ154" s="266"/>
      <c r="VPK154" s="266"/>
      <c r="VPL154" s="266"/>
      <c r="VPM154" s="266"/>
      <c r="VPN154" s="266"/>
      <c r="VPO154" s="266"/>
      <c r="VPP154" s="266"/>
      <c r="VPQ154" s="266"/>
      <c r="VPR154" s="266"/>
      <c r="VPS154" s="266"/>
      <c r="VPT154" s="266"/>
      <c r="VPU154" s="266"/>
      <c r="VPV154" s="266"/>
      <c r="VPW154" s="266"/>
      <c r="VPX154" s="266"/>
      <c r="VPY154" s="266"/>
      <c r="VPZ154" s="266"/>
      <c r="VQA154" s="266"/>
      <c r="VQB154" s="266"/>
      <c r="VQC154" s="266"/>
      <c r="VQD154" s="266"/>
      <c r="VQE154" s="266"/>
      <c r="VQF154" s="266"/>
      <c r="VQG154" s="266"/>
      <c r="VQH154" s="266"/>
      <c r="VQI154" s="266"/>
      <c r="VQJ154" s="266"/>
      <c r="VQK154" s="266"/>
      <c r="VQL154" s="266"/>
      <c r="VQM154" s="266"/>
      <c r="VQN154" s="266"/>
      <c r="VQO154" s="266"/>
      <c r="VQP154" s="266"/>
      <c r="VQQ154" s="266"/>
      <c r="VQR154" s="266"/>
      <c r="VQS154" s="266"/>
      <c r="VQT154" s="266"/>
      <c r="VQU154" s="266"/>
      <c r="VQV154" s="266"/>
      <c r="VQW154" s="266"/>
      <c r="VQX154" s="266"/>
      <c r="VQY154" s="266"/>
      <c r="VQZ154" s="266"/>
      <c r="VRA154" s="266"/>
      <c r="VRB154" s="266"/>
      <c r="VRC154" s="266"/>
      <c r="VRD154" s="266"/>
      <c r="VRE154" s="266"/>
      <c r="VRF154" s="266"/>
      <c r="VRG154" s="266"/>
      <c r="VRH154" s="266"/>
      <c r="VRI154" s="266"/>
      <c r="VRJ154" s="266"/>
      <c r="VRK154" s="266"/>
      <c r="VRL154" s="266"/>
      <c r="VRM154" s="266"/>
      <c r="VRN154" s="266"/>
      <c r="VRO154" s="266"/>
      <c r="VRP154" s="266"/>
      <c r="VRQ154" s="266"/>
      <c r="VRR154" s="266"/>
      <c r="VRS154" s="266"/>
      <c r="VRT154" s="266"/>
      <c r="VRU154" s="266"/>
      <c r="VRV154" s="266"/>
      <c r="VRW154" s="266"/>
      <c r="VRX154" s="266"/>
      <c r="VRY154" s="266"/>
      <c r="VRZ154" s="266"/>
      <c r="VSA154" s="266"/>
      <c r="VSB154" s="266"/>
      <c r="VSC154" s="266"/>
      <c r="VSD154" s="266"/>
      <c r="VSE154" s="266"/>
      <c r="VSF154" s="266"/>
      <c r="VSG154" s="266"/>
      <c r="VSH154" s="266"/>
      <c r="VSI154" s="266"/>
      <c r="VSJ154" s="266"/>
      <c r="VSK154" s="266"/>
      <c r="VSL154" s="266"/>
      <c r="VSM154" s="266"/>
      <c r="VSN154" s="266"/>
      <c r="VSO154" s="266"/>
      <c r="VSP154" s="266"/>
      <c r="VSQ154" s="266"/>
      <c r="VSR154" s="266"/>
      <c r="VSS154" s="266"/>
      <c r="VST154" s="266"/>
      <c r="VSU154" s="266"/>
      <c r="VSV154" s="266"/>
      <c r="VSW154" s="266"/>
      <c r="VSX154" s="266"/>
      <c r="VSY154" s="266"/>
      <c r="VSZ154" s="266"/>
      <c r="VTA154" s="266"/>
      <c r="VTB154" s="266"/>
      <c r="VTC154" s="266"/>
      <c r="VTD154" s="266"/>
      <c r="VTE154" s="266"/>
      <c r="VTF154" s="266"/>
      <c r="VTG154" s="266"/>
      <c r="VTH154" s="266"/>
      <c r="VTI154" s="266"/>
      <c r="VTJ154" s="266"/>
      <c r="VTK154" s="266"/>
      <c r="VTL154" s="266"/>
      <c r="VTM154" s="266"/>
      <c r="VTN154" s="266"/>
      <c r="VTO154" s="266"/>
      <c r="VTP154" s="266"/>
      <c r="VTQ154" s="266"/>
      <c r="VTR154" s="266"/>
      <c r="VTS154" s="266"/>
      <c r="VTT154" s="266"/>
      <c r="VTU154" s="266"/>
      <c r="VTV154" s="266"/>
      <c r="VTW154" s="266"/>
      <c r="VTX154" s="266"/>
      <c r="VTY154" s="266"/>
      <c r="VTZ154" s="266"/>
      <c r="VUA154" s="266"/>
      <c r="VUB154" s="266"/>
      <c r="VUC154" s="266"/>
      <c r="VUD154" s="266"/>
      <c r="VUE154" s="266"/>
      <c r="VUF154" s="266"/>
      <c r="VUG154" s="266"/>
      <c r="VUH154" s="266"/>
      <c r="VUI154" s="266"/>
      <c r="VUJ154" s="266"/>
      <c r="VUK154" s="266"/>
      <c r="VUL154" s="266"/>
      <c r="VUM154" s="266"/>
      <c r="VUN154" s="266"/>
      <c r="VUO154" s="266"/>
      <c r="VUP154" s="266"/>
      <c r="VUQ154" s="266"/>
      <c r="VUR154" s="266"/>
      <c r="VUS154" s="266"/>
      <c r="VUT154" s="266"/>
      <c r="VUU154" s="266"/>
      <c r="VUV154" s="266"/>
      <c r="VUW154" s="266"/>
      <c r="VUX154" s="266"/>
      <c r="VUY154" s="266"/>
      <c r="VUZ154" s="266"/>
      <c r="VVA154" s="266"/>
      <c r="VVB154" s="266"/>
      <c r="VVC154" s="266"/>
      <c r="VVD154" s="266"/>
      <c r="VVE154" s="266"/>
      <c r="VVF154" s="266"/>
      <c r="VVG154" s="266"/>
      <c r="VVH154" s="266"/>
      <c r="VVI154" s="266"/>
      <c r="VVJ154" s="266"/>
      <c r="VVK154" s="266"/>
      <c r="VVL154" s="266"/>
      <c r="VVM154" s="266"/>
      <c r="VVN154" s="266"/>
      <c r="VVO154" s="266"/>
      <c r="VVP154" s="266"/>
      <c r="VVQ154" s="266"/>
      <c r="VVR154" s="266"/>
      <c r="VVS154" s="266"/>
      <c r="VVT154" s="266"/>
      <c r="VVU154" s="266"/>
      <c r="VVV154" s="266"/>
      <c r="VVW154" s="266"/>
      <c r="VVX154" s="266"/>
      <c r="VVY154" s="266"/>
      <c r="VVZ154" s="266"/>
      <c r="VWA154" s="266"/>
      <c r="VWB154" s="266"/>
      <c r="VWC154" s="266"/>
      <c r="VWD154" s="266"/>
      <c r="VWE154" s="266"/>
      <c r="VWF154" s="266"/>
      <c r="VWG154" s="266"/>
      <c r="VWH154" s="266"/>
      <c r="VWI154" s="266"/>
      <c r="VWJ154" s="266"/>
      <c r="VWK154" s="266"/>
      <c r="VWL154" s="266"/>
      <c r="VWM154" s="266"/>
      <c r="VWN154" s="266"/>
      <c r="VWO154" s="266"/>
      <c r="VWP154" s="266"/>
      <c r="VWQ154" s="266"/>
      <c r="VWR154" s="266"/>
      <c r="VWS154" s="266"/>
      <c r="VWT154" s="266"/>
      <c r="VWU154" s="266"/>
      <c r="VWV154" s="266"/>
      <c r="VWW154" s="266"/>
      <c r="VWX154" s="266"/>
      <c r="VWY154" s="266"/>
      <c r="VWZ154" s="266"/>
      <c r="VXA154" s="266"/>
      <c r="VXB154" s="266"/>
      <c r="VXC154" s="266"/>
      <c r="VXD154" s="266"/>
      <c r="VXE154" s="266"/>
      <c r="VXF154" s="266"/>
      <c r="VXG154" s="266"/>
      <c r="VXH154" s="266"/>
      <c r="VXI154" s="266"/>
      <c r="VXJ154" s="266"/>
      <c r="VXK154" s="266"/>
      <c r="VXL154" s="266"/>
      <c r="VXM154" s="266"/>
      <c r="VXN154" s="266"/>
      <c r="VXO154" s="266"/>
      <c r="VXP154" s="266"/>
      <c r="VXQ154" s="266"/>
      <c r="VXR154" s="266"/>
      <c r="VXS154" s="266"/>
      <c r="VXT154" s="266"/>
      <c r="VXU154" s="266"/>
      <c r="VXV154" s="266"/>
      <c r="VXW154" s="266"/>
      <c r="VXX154" s="266"/>
      <c r="VXY154" s="266"/>
      <c r="VXZ154" s="266"/>
      <c r="VYA154" s="266"/>
      <c r="VYB154" s="266"/>
      <c r="VYC154" s="266"/>
      <c r="VYD154" s="266"/>
      <c r="VYE154" s="266"/>
      <c r="VYF154" s="266"/>
      <c r="VYG154" s="266"/>
      <c r="VYH154" s="266"/>
      <c r="VYI154" s="266"/>
      <c r="VYJ154" s="266"/>
      <c r="VYK154" s="266"/>
      <c r="VYL154" s="266"/>
      <c r="VYM154" s="266"/>
      <c r="VYN154" s="266"/>
      <c r="VYO154" s="266"/>
      <c r="VYP154" s="266"/>
      <c r="VYQ154" s="266"/>
      <c r="VYR154" s="266"/>
      <c r="VYS154" s="266"/>
      <c r="VYT154" s="266"/>
      <c r="VYU154" s="266"/>
      <c r="VYV154" s="266"/>
      <c r="VYW154" s="266"/>
      <c r="VYX154" s="266"/>
      <c r="VYY154" s="266"/>
      <c r="VYZ154" s="266"/>
      <c r="VZA154" s="266"/>
      <c r="VZB154" s="266"/>
      <c r="VZC154" s="266"/>
      <c r="VZD154" s="266"/>
      <c r="VZE154" s="266"/>
      <c r="VZF154" s="266"/>
      <c r="VZG154" s="266"/>
      <c r="VZH154" s="266"/>
      <c r="VZI154" s="266"/>
      <c r="VZJ154" s="266"/>
      <c r="VZK154" s="266"/>
      <c r="VZL154" s="266"/>
      <c r="VZM154" s="266"/>
      <c r="VZN154" s="266"/>
      <c r="VZO154" s="266"/>
      <c r="VZP154" s="266"/>
      <c r="VZQ154" s="266"/>
      <c r="VZR154" s="266"/>
      <c r="VZS154" s="266"/>
      <c r="VZT154" s="266"/>
      <c r="VZU154" s="266"/>
      <c r="VZV154" s="266"/>
      <c r="VZW154" s="266"/>
      <c r="VZX154" s="266"/>
      <c r="VZY154" s="266"/>
      <c r="VZZ154" s="266"/>
      <c r="WAA154" s="266"/>
      <c r="WAB154" s="266"/>
      <c r="WAC154" s="266"/>
      <c r="WAD154" s="266"/>
      <c r="WAE154" s="266"/>
      <c r="WAF154" s="266"/>
      <c r="WAG154" s="266"/>
      <c r="WAH154" s="266"/>
      <c r="WAI154" s="266"/>
      <c r="WAJ154" s="266"/>
      <c r="WAK154" s="266"/>
      <c r="WAL154" s="266"/>
      <c r="WAM154" s="266"/>
      <c r="WAN154" s="266"/>
      <c r="WAO154" s="266"/>
      <c r="WAP154" s="266"/>
      <c r="WAQ154" s="266"/>
      <c r="WAR154" s="266"/>
      <c r="WAS154" s="266"/>
      <c r="WAT154" s="266"/>
      <c r="WAU154" s="266"/>
      <c r="WAV154" s="266"/>
      <c r="WAW154" s="266"/>
      <c r="WAX154" s="266"/>
      <c r="WAY154" s="266"/>
      <c r="WAZ154" s="266"/>
      <c r="WBA154" s="266"/>
      <c r="WBB154" s="266"/>
      <c r="WBC154" s="266"/>
      <c r="WBD154" s="266"/>
      <c r="WBE154" s="266"/>
      <c r="WBF154" s="266"/>
      <c r="WBG154" s="266"/>
      <c r="WBH154" s="266"/>
      <c r="WBI154" s="266"/>
      <c r="WBJ154" s="266"/>
      <c r="WBK154" s="266"/>
      <c r="WBL154" s="266"/>
      <c r="WBM154" s="266"/>
      <c r="WBN154" s="266"/>
      <c r="WBO154" s="266"/>
      <c r="WBP154" s="266"/>
      <c r="WBQ154" s="266"/>
      <c r="WBR154" s="266"/>
      <c r="WBS154" s="266"/>
      <c r="WBT154" s="266"/>
      <c r="WBU154" s="266"/>
      <c r="WBV154" s="266"/>
      <c r="WBW154" s="266"/>
      <c r="WBX154" s="266"/>
      <c r="WBY154" s="266"/>
      <c r="WBZ154" s="266"/>
      <c r="WCA154" s="266"/>
      <c r="WCB154" s="266"/>
      <c r="WCC154" s="266"/>
      <c r="WCD154" s="266"/>
      <c r="WCE154" s="266"/>
      <c r="WCF154" s="266"/>
      <c r="WCG154" s="266"/>
      <c r="WCH154" s="266"/>
      <c r="WCI154" s="266"/>
      <c r="WCJ154" s="266"/>
      <c r="WCK154" s="266"/>
      <c r="WCL154" s="266"/>
      <c r="WCM154" s="266"/>
      <c r="WCN154" s="266"/>
      <c r="WCO154" s="266"/>
      <c r="WCP154" s="266"/>
      <c r="WCQ154" s="266"/>
      <c r="WCR154" s="266"/>
      <c r="WCS154" s="266"/>
      <c r="WCT154" s="266"/>
      <c r="WCU154" s="266"/>
      <c r="WCV154" s="266"/>
      <c r="WCW154" s="266"/>
      <c r="WCX154" s="266"/>
      <c r="WCY154" s="266"/>
      <c r="WCZ154" s="266"/>
      <c r="WDA154" s="266"/>
      <c r="WDB154" s="266"/>
      <c r="WDC154" s="266"/>
      <c r="WDD154" s="266"/>
      <c r="WDE154" s="266"/>
      <c r="WDF154" s="266"/>
      <c r="WDG154" s="266"/>
      <c r="WDH154" s="266"/>
      <c r="WDI154" s="266"/>
      <c r="WDJ154" s="266"/>
      <c r="WDK154" s="266"/>
      <c r="WDL154" s="266"/>
      <c r="WDM154" s="266"/>
      <c r="WDN154" s="266"/>
      <c r="WDO154" s="266"/>
      <c r="WDP154" s="266"/>
      <c r="WDQ154" s="266"/>
      <c r="WDR154" s="266"/>
      <c r="WDS154" s="266"/>
      <c r="WDT154" s="266"/>
      <c r="WDU154" s="266"/>
      <c r="WDV154" s="266"/>
      <c r="WDW154" s="266"/>
      <c r="WDX154" s="266"/>
      <c r="WDY154" s="266"/>
      <c r="WDZ154" s="266"/>
      <c r="WEA154" s="266"/>
      <c r="WEB154" s="266"/>
      <c r="WEC154" s="266"/>
      <c r="WED154" s="266"/>
      <c r="WEE154" s="266"/>
      <c r="WEF154" s="266"/>
      <c r="WEG154" s="266"/>
      <c r="WEH154" s="266"/>
      <c r="WEI154" s="266"/>
      <c r="WEJ154" s="266"/>
      <c r="WEK154" s="266"/>
      <c r="WEL154" s="266"/>
      <c r="WEM154" s="266"/>
      <c r="WEN154" s="266"/>
      <c r="WEO154" s="266"/>
      <c r="WEP154" s="266"/>
      <c r="WEQ154" s="266"/>
      <c r="WER154" s="266"/>
      <c r="WES154" s="266"/>
      <c r="WET154" s="266"/>
      <c r="WEU154" s="266"/>
      <c r="WEV154" s="266"/>
      <c r="WEW154" s="266"/>
      <c r="WEX154" s="266"/>
      <c r="WEY154" s="266"/>
      <c r="WEZ154" s="266"/>
      <c r="WFA154" s="266"/>
      <c r="WFB154" s="266"/>
      <c r="WFC154" s="266"/>
      <c r="WFD154" s="266"/>
      <c r="WFE154" s="266"/>
      <c r="WFF154" s="266"/>
      <c r="WFG154" s="266"/>
      <c r="WFH154" s="266"/>
      <c r="WFI154" s="266"/>
      <c r="WFJ154" s="266"/>
      <c r="WFK154" s="266"/>
      <c r="WFL154" s="266"/>
      <c r="WFM154" s="266"/>
      <c r="WFN154" s="266"/>
      <c r="WFO154" s="266"/>
      <c r="WFP154" s="266"/>
      <c r="WFQ154" s="266"/>
      <c r="WFR154" s="266"/>
      <c r="WFS154" s="266"/>
      <c r="WFT154" s="266"/>
      <c r="WFU154" s="266"/>
      <c r="WFV154" s="266"/>
      <c r="WFW154" s="266"/>
      <c r="WFX154" s="266"/>
      <c r="WFY154" s="266"/>
      <c r="WFZ154" s="266"/>
      <c r="WGA154" s="266"/>
      <c r="WGB154" s="266"/>
      <c r="WGC154" s="266"/>
      <c r="WGD154" s="266"/>
      <c r="WGE154" s="266"/>
      <c r="WGF154" s="266"/>
      <c r="WGG154" s="266"/>
      <c r="WGH154" s="266"/>
      <c r="WGI154" s="266"/>
      <c r="WGJ154" s="266"/>
      <c r="WGK154" s="266"/>
      <c r="WGL154" s="266"/>
      <c r="WGM154" s="266"/>
      <c r="WGN154" s="266"/>
      <c r="WGO154" s="266"/>
      <c r="WGP154" s="266"/>
      <c r="WGQ154" s="266"/>
      <c r="WGR154" s="266"/>
      <c r="WGS154" s="266"/>
      <c r="WGT154" s="266"/>
      <c r="WGU154" s="266"/>
      <c r="WGV154" s="266"/>
      <c r="WGW154" s="266"/>
      <c r="WGX154" s="266"/>
      <c r="WGY154" s="266"/>
      <c r="WGZ154" s="266"/>
      <c r="WHA154" s="266"/>
      <c r="WHB154" s="266"/>
      <c r="WHC154" s="266"/>
      <c r="WHD154" s="266"/>
      <c r="WHE154" s="266"/>
      <c r="WHF154" s="266"/>
      <c r="WHG154" s="266"/>
      <c r="WHH154" s="266"/>
      <c r="WHI154" s="266"/>
      <c r="WHJ154" s="266"/>
      <c r="WHK154" s="266"/>
      <c r="WHL154" s="266"/>
      <c r="WHM154" s="266"/>
      <c r="WHN154" s="266"/>
      <c r="WHO154" s="266"/>
      <c r="WHP154" s="266"/>
      <c r="WHQ154" s="266"/>
      <c r="WHR154" s="266"/>
      <c r="WHS154" s="266"/>
      <c r="WHT154" s="266"/>
      <c r="WHU154" s="266"/>
      <c r="WHV154" s="266"/>
      <c r="WHW154" s="266"/>
      <c r="WHX154" s="266"/>
      <c r="WHY154" s="266"/>
      <c r="WHZ154" s="266"/>
      <c r="WIA154" s="266"/>
      <c r="WIB154" s="266"/>
      <c r="WIC154" s="266"/>
      <c r="WID154" s="266"/>
      <c r="WIE154" s="266"/>
      <c r="WIF154" s="266"/>
      <c r="WIG154" s="266"/>
      <c r="WIH154" s="266"/>
      <c r="WII154" s="266"/>
      <c r="WIJ154" s="266"/>
      <c r="WIK154" s="266"/>
      <c r="WIL154" s="266"/>
      <c r="WIM154" s="266"/>
      <c r="WIN154" s="266"/>
      <c r="WIO154" s="266"/>
      <c r="WIP154" s="266"/>
      <c r="WIQ154" s="266"/>
      <c r="WIR154" s="266"/>
      <c r="WIS154" s="266"/>
      <c r="WIT154" s="266"/>
      <c r="WIU154" s="266"/>
      <c r="WIV154" s="266"/>
      <c r="WIW154" s="266"/>
      <c r="WIX154" s="266"/>
      <c r="WIY154" s="266"/>
      <c r="WIZ154" s="266"/>
      <c r="WJA154" s="266"/>
      <c r="WJB154" s="266"/>
      <c r="WJC154" s="266"/>
      <c r="WJD154" s="266"/>
      <c r="WJE154" s="266"/>
      <c r="WJF154" s="266"/>
      <c r="WJG154" s="266"/>
      <c r="WJH154" s="266"/>
      <c r="WJI154" s="266"/>
      <c r="WJJ154" s="266"/>
      <c r="WJK154" s="266"/>
      <c r="WJL154" s="266"/>
      <c r="WJM154" s="266"/>
      <c r="WJN154" s="266"/>
      <c r="WJO154" s="266"/>
      <c r="WJP154" s="266"/>
      <c r="WJQ154" s="266"/>
      <c r="WJR154" s="266"/>
      <c r="WJS154" s="266"/>
      <c r="WJT154" s="266"/>
      <c r="WJU154" s="266"/>
      <c r="WJV154" s="266"/>
      <c r="WJW154" s="266"/>
      <c r="WJX154" s="266"/>
      <c r="WJY154" s="266"/>
      <c r="WJZ154" s="266"/>
      <c r="WKA154" s="266"/>
      <c r="WKB154" s="266"/>
      <c r="WKC154" s="266"/>
      <c r="WKD154" s="266"/>
      <c r="WKE154" s="266"/>
      <c r="WKF154" s="266"/>
      <c r="WKG154" s="266"/>
      <c r="WKH154" s="266"/>
      <c r="WKI154" s="266"/>
      <c r="WKJ154" s="266"/>
      <c r="WKK154" s="266"/>
      <c r="WKL154" s="266"/>
      <c r="WKM154" s="266"/>
      <c r="WKN154" s="266"/>
      <c r="WKO154" s="266"/>
      <c r="WKP154" s="266"/>
      <c r="WKQ154" s="266"/>
      <c r="WKR154" s="266"/>
      <c r="WKS154" s="266"/>
      <c r="WKT154" s="266"/>
      <c r="WKU154" s="266"/>
      <c r="WKV154" s="266"/>
      <c r="WKW154" s="266"/>
      <c r="WKX154" s="266"/>
      <c r="WKY154" s="266"/>
      <c r="WKZ154" s="266"/>
      <c r="WLA154" s="266"/>
      <c r="WLB154" s="266"/>
      <c r="WLC154" s="266"/>
      <c r="WLD154" s="266"/>
      <c r="WLE154" s="266"/>
      <c r="WLF154" s="266"/>
      <c r="WLG154" s="266"/>
      <c r="WLH154" s="266"/>
      <c r="WLI154" s="266"/>
      <c r="WLJ154" s="266"/>
      <c r="WLK154" s="266"/>
      <c r="WLL154" s="266"/>
      <c r="WLM154" s="266"/>
      <c r="WLN154" s="266"/>
      <c r="WLO154" s="266"/>
      <c r="WLP154" s="266"/>
      <c r="WLQ154" s="266"/>
      <c r="WLR154" s="266"/>
      <c r="WLS154" s="266"/>
      <c r="WLT154" s="266"/>
      <c r="WLU154" s="266"/>
      <c r="WLV154" s="266"/>
      <c r="WLW154" s="266"/>
      <c r="WLX154" s="266"/>
      <c r="WLY154" s="266"/>
      <c r="WLZ154" s="266"/>
      <c r="WMA154" s="266"/>
      <c r="WMB154" s="266"/>
      <c r="WMC154" s="266"/>
      <c r="WMD154" s="266"/>
      <c r="WME154" s="266"/>
      <c r="WMF154" s="266"/>
      <c r="WMG154" s="266"/>
      <c r="WMH154" s="266"/>
      <c r="WMI154" s="266"/>
      <c r="WMJ154" s="266"/>
      <c r="WMK154" s="266"/>
      <c r="WML154" s="266"/>
      <c r="WMM154" s="266"/>
      <c r="WMN154" s="266"/>
      <c r="WMO154" s="266"/>
      <c r="WMP154" s="266"/>
      <c r="WMQ154" s="266"/>
      <c r="WMR154" s="266"/>
      <c r="WMS154" s="266"/>
      <c r="WMT154" s="266"/>
      <c r="WMU154" s="266"/>
      <c r="WMV154" s="266"/>
      <c r="WMW154" s="266"/>
      <c r="WMX154" s="266"/>
      <c r="WMY154" s="266"/>
      <c r="WMZ154" s="266"/>
      <c r="WNA154" s="266"/>
      <c r="WNB154" s="266"/>
      <c r="WNC154" s="266"/>
      <c r="WND154" s="266"/>
      <c r="WNE154" s="266"/>
      <c r="WNF154" s="266"/>
      <c r="WNG154" s="266"/>
      <c r="WNH154" s="266"/>
      <c r="WNI154" s="266"/>
      <c r="WNJ154" s="266"/>
      <c r="WNK154" s="266"/>
      <c r="WNL154" s="266"/>
      <c r="WNM154" s="266"/>
      <c r="WNN154" s="266"/>
      <c r="WNO154" s="266"/>
      <c r="WNP154" s="266"/>
      <c r="WNQ154" s="266"/>
      <c r="WNR154" s="266"/>
      <c r="WNS154" s="266"/>
      <c r="WNT154" s="266"/>
      <c r="WNU154" s="266"/>
      <c r="WNV154" s="266"/>
      <c r="WNW154" s="266"/>
      <c r="WNX154" s="266"/>
      <c r="WNY154" s="266"/>
      <c r="WNZ154" s="266"/>
      <c r="WOA154" s="266"/>
      <c r="WOB154" s="266"/>
      <c r="WOC154" s="266"/>
      <c r="WOD154" s="266"/>
      <c r="WOE154" s="266"/>
      <c r="WOF154" s="266"/>
      <c r="WOG154" s="266"/>
      <c r="WOH154" s="266"/>
      <c r="WOI154" s="266"/>
      <c r="WOJ154" s="266"/>
      <c r="WOK154" s="266"/>
      <c r="WOL154" s="266"/>
      <c r="WOM154" s="266"/>
      <c r="WON154" s="266"/>
      <c r="WOO154" s="266"/>
      <c r="WOP154" s="266"/>
      <c r="WOQ154" s="266"/>
      <c r="WOR154" s="266"/>
      <c r="WOS154" s="266"/>
      <c r="WOT154" s="266"/>
      <c r="WOU154" s="266"/>
      <c r="WOV154" s="266"/>
      <c r="WOW154" s="266"/>
      <c r="WOX154" s="266"/>
      <c r="WOY154" s="266"/>
      <c r="WOZ154" s="266"/>
      <c r="WPA154" s="266"/>
      <c r="WPB154" s="266"/>
      <c r="WPC154" s="266"/>
      <c r="WPD154" s="266"/>
      <c r="WPE154" s="266"/>
      <c r="WPF154" s="266"/>
      <c r="WPG154" s="266"/>
      <c r="WPH154" s="266"/>
      <c r="WPI154" s="266"/>
      <c r="WPJ154" s="266"/>
      <c r="WPK154" s="266"/>
      <c r="WPL154" s="266"/>
      <c r="WPM154" s="266"/>
      <c r="WPN154" s="266"/>
      <c r="WPO154" s="266"/>
      <c r="WPP154" s="266"/>
      <c r="WPQ154" s="266"/>
      <c r="WPR154" s="266"/>
      <c r="WPS154" s="266"/>
      <c r="WPT154" s="266"/>
      <c r="WPU154" s="266"/>
      <c r="WPV154" s="266"/>
      <c r="WPW154" s="266"/>
      <c r="WPX154" s="266"/>
      <c r="WPY154" s="266"/>
      <c r="WPZ154" s="266"/>
      <c r="WQA154" s="266"/>
      <c r="WQB154" s="266"/>
      <c r="WQC154" s="266"/>
      <c r="WQD154" s="266"/>
      <c r="WQE154" s="266"/>
      <c r="WQF154" s="266"/>
      <c r="WQG154" s="266"/>
      <c r="WQH154" s="266"/>
      <c r="WQI154" s="266"/>
      <c r="WQJ154" s="266"/>
      <c r="WQK154" s="266"/>
      <c r="WQL154" s="266"/>
      <c r="WQM154" s="266"/>
      <c r="WQN154" s="266"/>
      <c r="WQO154" s="266"/>
      <c r="WQP154" s="266"/>
      <c r="WQQ154" s="266"/>
      <c r="WQR154" s="266"/>
      <c r="WQS154" s="266"/>
      <c r="WQT154" s="266"/>
      <c r="WQU154" s="266"/>
      <c r="WQV154" s="266"/>
      <c r="WQW154" s="266"/>
      <c r="WQX154" s="266"/>
      <c r="WQY154" s="266"/>
      <c r="WQZ154" s="266"/>
      <c r="WRA154" s="266"/>
      <c r="WRB154" s="266"/>
      <c r="WRC154" s="266"/>
      <c r="WRD154" s="266"/>
      <c r="WRE154" s="266"/>
      <c r="WRF154" s="266"/>
      <c r="WRG154" s="266"/>
      <c r="WRH154" s="266"/>
      <c r="WRI154" s="266"/>
      <c r="WRJ154" s="266"/>
      <c r="WRK154" s="266"/>
      <c r="WRL154" s="266"/>
      <c r="WRM154" s="266"/>
      <c r="WRN154" s="266"/>
      <c r="WRO154" s="266"/>
      <c r="WRP154" s="266"/>
      <c r="WRQ154" s="266"/>
      <c r="WRR154" s="266"/>
      <c r="WRS154" s="266"/>
      <c r="WRT154" s="266"/>
      <c r="WRU154" s="266"/>
      <c r="WRV154" s="266"/>
      <c r="WRW154" s="266"/>
      <c r="WRX154" s="266"/>
      <c r="WRY154" s="266"/>
      <c r="WRZ154" s="266"/>
      <c r="WSA154" s="266"/>
      <c r="WSB154" s="266"/>
      <c r="WSC154" s="266"/>
      <c r="WSD154" s="266"/>
      <c r="WSE154" s="266"/>
      <c r="WSF154" s="266"/>
      <c r="WSG154" s="266"/>
      <c r="WSH154" s="266"/>
      <c r="WSI154" s="266"/>
      <c r="WSJ154" s="266"/>
      <c r="WSK154" s="266"/>
      <c r="WSL154" s="266"/>
      <c r="WSM154" s="266"/>
      <c r="WSN154" s="266"/>
      <c r="WSO154" s="266"/>
      <c r="WSP154" s="266"/>
      <c r="WSQ154" s="266"/>
      <c r="WSR154" s="266"/>
      <c r="WSS154" s="266"/>
      <c r="WST154" s="266"/>
      <c r="WSU154" s="266"/>
      <c r="WSV154" s="266"/>
      <c r="WSW154" s="266"/>
      <c r="WSX154" s="266"/>
      <c r="WSY154" s="266"/>
      <c r="WSZ154" s="266"/>
      <c r="WTA154" s="266"/>
      <c r="WTB154" s="266"/>
      <c r="WTC154" s="266"/>
      <c r="WTD154" s="266"/>
      <c r="WTE154" s="266"/>
      <c r="WTF154" s="266"/>
      <c r="WTG154" s="266"/>
      <c r="WTH154" s="266"/>
      <c r="WTI154" s="266"/>
      <c r="WTJ154" s="266"/>
      <c r="WTK154" s="266"/>
      <c r="WTL154" s="266"/>
      <c r="WTM154" s="266"/>
      <c r="WTN154" s="266"/>
      <c r="WTO154" s="266"/>
      <c r="WTP154" s="266"/>
      <c r="WTQ154" s="266"/>
      <c r="WTR154" s="266"/>
      <c r="WTS154" s="266"/>
      <c r="WTT154" s="266"/>
      <c r="WTU154" s="266"/>
      <c r="WTV154" s="266"/>
      <c r="WTW154" s="266"/>
      <c r="WTX154" s="266"/>
      <c r="WTY154" s="266"/>
      <c r="WTZ154" s="266"/>
      <c r="WUA154" s="266"/>
      <c r="WUB154" s="266"/>
      <c r="WUC154" s="266"/>
      <c r="WUD154" s="266"/>
      <c r="WUE154" s="266"/>
      <c r="WUF154" s="266"/>
      <c r="WUG154" s="266"/>
      <c r="WUH154" s="266"/>
      <c r="WUI154" s="266"/>
      <c r="WUJ154" s="266"/>
      <c r="WUK154" s="266"/>
      <c r="WUL154" s="266"/>
      <c r="WUM154" s="266"/>
      <c r="WUN154" s="266"/>
      <c r="WUO154" s="266"/>
      <c r="WUP154" s="266"/>
      <c r="WUQ154" s="266"/>
      <c r="WUR154" s="266"/>
      <c r="WUS154" s="266"/>
      <c r="WUT154" s="266"/>
      <c r="WUU154" s="266"/>
      <c r="WUV154" s="266"/>
      <c r="WUW154" s="266"/>
      <c r="WUX154" s="266"/>
      <c r="WUY154" s="266"/>
      <c r="WUZ154" s="266"/>
      <c r="WVA154" s="266"/>
      <c r="WVB154" s="266"/>
      <c r="WVC154" s="266"/>
      <c r="WVD154" s="266"/>
      <c r="WVE154" s="266"/>
      <c r="WVF154" s="266"/>
      <c r="WVG154" s="266"/>
      <c r="WVH154" s="266"/>
      <c r="WVI154" s="266"/>
      <c r="WVJ154" s="266"/>
      <c r="WVK154" s="266"/>
      <c r="WVL154" s="266"/>
      <c r="WVM154" s="266"/>
      <c r="WVN154" s="266"/>
      <c r="WVO154" s="266"/>
      <c r="WVP154" s="266"/>
      <c r="WVQ154" s="266"/>
      <c r="WVR154" s="266"/>
      <c r="WVS154" s="266"/>
      <c r="WVT154" s="266"/>
      <c r="WVU154" s="266"/>
      <c r="WVV154" s="266"/>
      <c r="WVW154" s="266"/>
      <c r="WVX154" s="266"/>
      <c r="WVY154" s="266"/>
      <c r="WVZ154" s="266"/>
      <c r="WWA154" s="266"/>
      <c r="WWB154" s="266"/>
      <c r="WWC154" s="266"/>
      <c r="WWD154" s="266"/>
      <c r="WWE154" s="266"/>
      <c r="WWF154" s="266"/>
      <c r="WWG154" s="266"/>
      <c r="WWH154" s="266"/>
      <c r="WWI154" s="266"/>
      <c r="WWJ154" s="266"/>
      <c r="WWK154" s="266"/>
      <c r="WWL154" s="266"/>
      <c r="WWM154" s="266"/>
      <c r="WWN154" s="266"/>
      <c r="WWO154" s="266"/>
      <c r="WWP154" s="266"/>
      <c r="WWQ154" s="266"/>
      <c r="WWR154" s="266"/>
      <c r="WWS154" s="266"/>
      <c r="WWT154" s="266"/>
      <c r="WWU154" s="266"/>
      <c r="WWV154" s="266"/>
      <c r="WWW154" s="266"/>
      <c r="WWX154" s="266"/>
      <c r="WWY154" s="266"/>
      <c r="WWZ154" s="266"/>
      <c r="WXA154" s="266"/>
      <c r="WXB154" s="266"/>
      <c r="WXC154" s="266"/>
      <c r="WXD154" s="266"/>
      <c r="WXE154" s="266"/>
      <c r="WXF154" s="266"/>
      <c r="WXG154" s="266"/>
      <c r="WXH154" s="266"/>
      <c r="WXI154" s="266"/>
      <c r="WXJ154" s="266"/>
      <c r="WXK154" s="266"/>
      <c r="WXL154" s="266"/>
      <c r="WXM154" s="266"/>
      <c r="WXN154" s="266"/>
      <c r="WXO154" s="266"/>
      <c r="WXP154" s="266"/>
      <c r="WXQ154" s="266"/>
      <c r="WXR154" s="266"/>
      <c r="WXS154" s="266"/>
      <c r="WXT154" s="266"/>
      <c r="WXU154" s="266"/>
      <c r="WXV154" s="266"/>
      <c r="WXW154" s="266"/>
      <c r="WXX154" s="266"/>
      <c r="WXY154" s="266"/>
      <c r="WXZ154" s="266"/>
      <c r="WYA154" s="266"/>
      <c r="WYB154" s="266"/>
      <c r="WYC154" s="266"/>
      <c r="WYD154" s="266"/>
      <c r="WYE154" s="266"/>
      <c r="WYF154" s="266"/>
      <c r="WYG154" s="266"/>
      <c r="WYH154" s="266"/>
      <c r="WYI154" s="266"/>
      <c r="WYJ154" s="266"/>
      <c r="WYK154" s="266"/>
      <c r="WYL154" s="266"/>
      <c r="WYM154" s="266"/>
      <c r="WYN154" s="266"/>
      <c r="WYO154" s="266"/>
      <c r="WYP154" s="266"/>
      <c r="WYQ154" s="266"/>
      <c r="WYR154" s="266"/>
      <c r="WYS154" s="266"/>
      <c r="WYT154" s="266"/>
      <c r="WYU154" s="266"/>
      <c r="WYV154" s="266"/>
      <c r="WYW154" s="266"/>
      <c r="WYX154" s="266"/>
      <c r="WYY154" s="266"/>
      <c r="WYZ154" s="266"/>
      <c r="WZA154" s="266"/>
      <c r="WZB154" s="266"/>
      <c r="WZC154" s="266"/>
      <c r="WZD154" s="266"/>
      <c r="WZE154" s="266"/>
      <c r="WZF154" s="266"/>
      <c r="WZG154" s="266"/>
      <c r="WZH154" s="266"/>
      <c r="WZI154" s="266"/>
      <c r="WZJ154" s="266"/>
      <c r="WZK154" s="266"/>
      <c r="WZL154" s="266"/>
      <c r="WZM154" s="266"/>
      <c r="WZN154" s="266"/>
      <c r="WZO154" s="266"/>
      <c r="WZP154" s="266"/>
      <c r="WZQ154" s="266"/>
      <c r="WZR154" s="266"/>
      <c r="WZS154" s="266"/>
      <c r="WZT154" s="266"/>
      <c r="WZU154" s="266"/>
      <c r="WZV154" s="266"/>
      <c r="WZW154" s="266"/>
      <c r="WZX154" s="266"/>
      <c r="WZY154" s="266"/>
      <c r="WZZ154" s="266"/>
      <c r="XAA154" s="266"/>
      <c r="XAB154" s="266"/>
      <c r="XAC154" s="266"/>
      <c r="XAD154" s="266"/>
      <c r="XAE154" s="266"/>
      <c r="XAF154" s="266"/>
      <c r="XAG154" s="266"/>
      <c r="XAH154" s="266"/>
      <c r="XAI154" s="266"/>
      <c r="XAJ154" s="266"/>
      <c r="XAK154" s="266"/>
      <c r="XAL154" s="266"/>
      <c r="XAM154" s="266"/>
      <c r="XAN154" s="266"/>
      <c r="XAO154" s="266"/>
      <c r="XAP154" s="266"/>
      <c r="XAQ154" s="266"/>
      <c r="XAR154" s="266"/>
      <c r="XAS154" s="266"/>
      <c r="XAT154" s="266"/>
      <c r="XAU154" s="266"/>
      <c r="XAV154" s="266"/>
      <c r="XAW154" s="266"/>
      <c r="XAX154" s="266"/>
      <c r="XAY154" s="266"/>
      <c r="XAZ154" s="266"/>
      <c r="XBA154" s="266"/>
      <c r="XBB154" s="266"/>
      <c r="XBC154" s="266"/>
      <c r="XBD154" s="266"/>
      <c r="XBE154" s="266"/>
      <c r="XBF154" s="266"/>
      <c r="XBG154" s="266"/>
      <c r="XBH154" s="266"/>
      <c r="XBI154" s="266"/>
      <c r="XBJ154" s="266"/>
      <c r="XBK154" s="266"/>
      <c r="XBL154" s="266"/>
      <c r="XBM154" s="266"/>
      <c r="XBN154" s="266"/>
      <c r="XBO154" s="266"/>
      <c r="XBP154" s="266"/>
      <c r="XBQ154" s="266"/>
      <c r="XBR154" s="266"/>
      <c r="XBS154" s="266"/>
      <c r="XBT154" s="266"/>
      <c r="XBU154" s="266"/>
      <c r="XBV154" s="266"/>
      <c r="XBW154" s="266"/>
      <c r="XBX154" s="266"/>
      <c r="XBY154" s="266"/>
      <c r="XBZ154" s="266"/>
      <c r="XCA154" s="266"/>
      <c r="XCB154" s="266"/>
      <c r="XCC154" s="266"/>
      <c r="XCD154" s="266"/>
      <c r="XCE154" s="266"/>
      <c r="XCF154" s="266"/>
      <c r="XCG154" s="266"/>
      <c r="XCH154" s="266"/>
      <c r="XCI154" s="266"/>
      <c r="XCJ154" s="266"/>
      <c r="XCK154" s="266"/>
      <c r="XCL154" s="266"/>
      <c r="XCM154" s="266"/>
      <c r="XCN154" s="266"/>
      <c r="XCO154" s="266"/>
      <c r="XCP154" s="266"/>
      <c r="XCQ154" s="266"/>
      <c r="XCR154" s="266"/>
      <c r="XCS154" s="266"/>
      <c r="XCT154" s="266"/>
      <c r="XCU154" s="266"/>
      <c r="XCV154" s="266"/>
      <c r="XCW154" s="266"/>
      <c r="XCX154" s="266"/>
      <c r="XCY154" s="266"/>
      <c r="XCZ154" s="266"/>
      <c r="XDA154" s="266"/>
      <c r="XDB154" s="266"/>
      <c r="XDC154" s="266"/>
      <c r="XDD154" s="266"/>
      <c r="XDE154" s="266"/>
      <c r="XDF154" s="266"/>
      <c r="XDG154" s="266"/>
      <c r="XDH154" s="266"/>
      <c r="XDI154" s="266"/>
      <c r="XDJ154" s="266"/>
      <c r="XDK154" s="266"/>
      <c r="XDL154" s="266"/>
      <c r="XDM154" s="266"/>
      <c r="XDN154" s="266"/>
      <c r="XDO154" s="266"/>
      <c r="XDP154" s="266"/>
      <c r="XDQ154" s="266"/>
      <c r="XDR154" s="266"/>
      <c r="XDS154" s="266"/>
      <c r="XDT154" s="266"/>
      <c r="XDU154" s="266"/>
      <c r="XDV154" s="266"/>
      <c r="XDW154" s="266"/>
      <c r="XDX154" s="266"/>
      <c r="XDY154" s="266"/>
      <c r="XDZ154" s="266"/>
      <c r="XEA154" s="266"/>
      <c r="XEB154" s="266"/>
      <c r="XEC154" s="266"/>
      <c r="XED154" s="266"/>
      <c r="XEE154" s="266"/>
      <c r="XEF154" s="266"/>
      <c r="XEG154" s="266"/>
      <c r="XEH154" s="266"/>
      <c r="XEI154" s="266"/>
      <c r="XEJ154" s="266"/>
      <c r="XEK154" s="266"/>
      <c r="XEL154" s="266"/>
      <c r="XEM154" s="266"/>
      <c r="XEN154" s="266"/>
      <c r="XEO154" s="266"/>
      <c r="XEP154" s="266"/>
      <c r="XEQ154" s="266"/>
      <c r="XER154" s="266"/>
      <c r="XES154" s="266"/>
      <c r="XET154" s="266"/>
      <c r="XEU154" s="266"/>
      <c r="XEV154" s="266"/>
      <c r="XEW154" s="266"/>
      <c r="XEX154" s="266"/>
      <c r="XEY154" s="266"/>
      <c r="XEZ154" s="266"/>
      <c r="XFA154" s="266"/>
      <c r="XFB154" s="266"/>
      <c r="XFC154" s="266"/>
      <c r="XFD154" s="266"/>
    </row>
    <row r="155" spans="1:16384" ht="16.5" customHeight="1">
      <c r="A155" s="159"/>
      <c r="B155" s="159"/>
      <c r="C155" s="159"/>
      <c r="D155" s="159"/>
      <c r="E155" s="159"/>
      <c r="F155" s="159"/>
    </row>
    <row r="156" spans="1:16384" ht="16.5" customHeight="1">
      <c r="A156" s="269" t="s">
        <v>593</v>
      </c>
      <c r="B156" s="269"/>
      <c r="C156" s="269"/>
      <c r="D156" s="269"/>
      <c r="E156" s="269"/>
      <c r="F156" s="269"/>
    </row>
    <row r="157" spans="1:16384" ht="16.5" customHeight="1">
      <c r="A157" s="266" t="s">
        <v>594</v>
      </c>
      <c r="B157" s="266"/>
      <c r="C157" s="266"/>
      <c r="D157" s="266"/>
      <c r="E157" s="266"/>
      <c r="F157" s="266"/>
    </row>
    <row r="158" spans="1:16384" ht="16.5" customHeight="1">
      <c r="A158" s="266" t="s">
        <v>595</v>
      </c>
      <c r="B158" s="266"/>
      <c r="C158" s="266"/>
      <c r="D158" s="266"/>
      <c r="E158" s="266"/>
      <c r="F158" s="266"/>
    </row>
    <row r="159" spans="1:16384" ht="16.5" customHeight="1">
      <c r="A159" s="266" t="s">
        <v>596</v>
      </c>
      <c r="B159" s="266"/>
      <c r="C159" s="266"/>
      <c r="D159" s="266"/>
      <c r="E159" s="266"/>
      <c r="F159" s="266"/>
    </row>
    <row r="160" spans="1:16384" ht="16.5" customHeight="1">
      <c r="A160" s="266" t="s">
        <v>597</v>
      </c>
      <c r="B160" s="266"/>
      <c r="C160" s="266"/>
      <c r="D160" s="266"/>
      <c r="E160" s="266"/>
      <c r="F160" s="266"/>
    </row>
    <row r="161" spans="1:6" ht="16.5" customHeight="1">
      <c r="A161" s="266" t="s">
        <v>598</v>
      </c>
      <c r="B161" s="266"/>
      <c r="C161" s="266"/>
      <c r="D161" s="266"/>
      <c r="E161" s="266"/>
      <c r="F161" s="266"/>
    </row>
    <row r="162" spans="1:6" ht="16.5" customHeight="1">
      <c r="A162" s="266" t="s">
        <v>599</v>
      </c>
      <c r="B162" s="266"/>
      <c r="C162" s="266"/>
      <c r="D162" s="266"/>
      <c r="E162" s="266"/>
      <c r="F162" s="266"/>
    </row>
    <row r="163" spans="1:6" ht="16.5" customHeight="1">
      <c r="A163" s="266" t="s">
        <v>600</v>
      </c>
      <c r="B163" s="266"/>
      <c r="C163" s="266"/>
      <c r="D163" s="266"/>
      <c r="E163" s="266"/>
      <c r="F163" s="266"/>
    </row>
    <row r="164" spans="1:6" ht="16.5" customHeight="1">
      <c r="A164" s="266" t="s">
        <v>601</v>
      </c>
      <c r="B164" s="266"/>
      <c r="C164" s="266"/>
      <c r="D164" s="266"/>
      <c r="E164" s="266"/>
      <c r="F164" s="266"/>
    </row>
    <row r="165" spans="1:6" ht="16.5" customHeight="1">
      <c r="A165" s="266"/>
      <c r="B165" s="266"/>
      <c r="C165" s="266"/>
      <c r="D165" s="266"/>
      <c r="E165" s="266"/>
      <c r="F165" s="266"/>
    </row>
    <row r="166" spans="1:6" ht="16.5" customHeight="1">
      <c r="A166" s="269" t="s">
        <v>602</v>
      </c>
      <c r="B166" s="269"/>
      <c r="C166" s="269"/>
      <c r="D166" s="269"/>
      <c r="E166" s="269"/>
      <c r="F166" s="269"/>
    </row>
    <row r="167" spans="1:6" ht="16.5" customHeight="1">
      <c r="A167" s="266" t="s">
        <v>594</v>
      </c>
      <c r="B167" s="266"/>
      <c r="C167" s="266"/>
      <c r="D167" s="266"/>
      <c r="E167" s="266"/>
      <c r="F167" s="266"/>
    </row>
    <row r="168" spans="1:6" ht="16.5" customHeight="1">
      <c r="A168" s="266" t="s">
        <v>603</v>
      </c>
      <c r="B168" s="266"/>
      <c r="C168" s="266"/>
      <c r="D168" s="266"/>
      <c r="E168" s="266"/>
      <c r="F168" s="266"/>
    </row>
    <row r="169" spans="1:6" ht="16.5" customHeight="1">
      <c r="A169" s="266" t="s">
        <v>929</v>
      </c>
      <c r="B169" s="266"/>
      <c r="C169" s="266"/>
      <c r="D169" s="266"/>
      <c r="E169" s="266"/>
      <c r="F169" s="266"/>
    </row>
    <row r="170" spans="1:6" ht="16.5" customHeight="1">
      <c r="A170" s="266" t="s">
        <v>896</v>
      </c>
      <c r="B170" s="266"/>
      <c r="C170" s="266"/>
      <c r="D170" s="266"/>
      <c r="E170" s="266"/>
      <c r="F170" s="266"/>
    </row>
    <row r="171" spans="1:6" ht="16.5" customHeight="1">
      <c r="A171" s="282"/>
      <c r="B171" s="282"/>
      <c r="C171" s="282"/>
      <c r="D171" s="282"/>
      <c r="E171" s="282"/>
      <c r="F171" s="282"/>
    </row>
    <row r="172" spans="1:6" ht="16.5" customHeight="1">
      <c r="A172" s="269" t="s">
        <v>604</v>
      </c>
      <c r="B172" s="269"/>
      <c r="C172" s="269"/>
      <c r="D172" s="269"/>
      <c r="E172" s="269"/>
      <c r="F172" s="269"/>
    </row>
    <row r="173" spans="1:6" ht="16.5" customHeight="1">
      <c r="A173" s="266" t="s">
        <v>605</v>
      </c>
      <c r="B173" s="266"/>
      <c r="C173" s="266"/>
      <c r="D173" s="266"/>
      <c r="E173" s="266"/>
      <c r="F173" s="266"/>
    </row>
    <row r="174" spans="1:6" ht="16.5" customHeight="1">
      <c r="A174" s="266" t="s">
        <v>606</v>
      </c>
      <c r="B174" s="266"/>
      <c r="C174" s="266"/>
      <c r="D174" s="266"/>
      <c r="E174" s="266"/>
      <c r="F174" s="266"/>
    </row>
    <row r="175" spans="1:6" ht="16.5" customHeight="1">
      <c r="A175" s="266" t="s">
        <v>607</v>
      </c>
      <c r="B175" s="266"/>
      <c r="C175" s="266"/>
      <c r="D175" s="266"/>
      <c r="E175" s="266"/>
      <c r="F175" s="266"/>
    </row>
    <row r="176" spans="1:6" ht="16.5" customHeight="1">
      <c r="A176" s="282"/>
      <c r="B176" s="282"/>
      <c r="C176" s="282"/>
      <c r="D176" s="282"/>
      <c r="E176" s="282"/>
      <c r="F176" s="282"/>
    </row>
    <row r="177" spans="1:6" ht="16.5" customHeight="1">
      <c r="A177" s="269" t="s">
        <v>608</v>
      </c>
      <c r="B177" s="269"/>
      <c r="C177" s="269"/>
      <c r="D177" s="269"/>
      <c r="E177" s="269"/>
      <c r="F177" s="269"/>
    </row>
    <row r="178" spans="1:6" ht="16.5" customHeight="1">
      <c r="A178" s="266" t="s">
        <v>609</v>
      </c>
      <c r="B178" s="266"/>
      <c r="C178" s="266"/>
      <c r="D178" s="266"/>
      <c r="E178" s="266"/>
      <c r="F178" s="266"/>
    </row>
    <row r="179" spans="1:6" ht="16.5" customHeight="1">
      <c r="A179" s="266" t="s">
        <v>610</v>
      </c>
      <c r="B179" s="266"/>
      <c r="C179" s="266"/>
      <c r="D179" s="266"/>
      <c r="E179" s="266"/>
      <c r="F179" s="266"/>
    </row>
    <row r="180" spans="1:6" ht="16.5" customHeight="1">
      <c r="A180" s="266" t="s">
        <v>611</v>
      </c>
      <c r="B180" s="266"/>
      <c r="C180" s="266"/>
      <c r="D180" s="266"/>
      <c r="E180" s="266"/>
      <c r="F180" s="266"/>
    </row>
    <row r="181" spans="1:6" ht="16.5" customHeight="1">
      <c r="A181" s="266" t="s">
        <v>612</v>
      </c>
      <c r="B181" s="266"/>
      <c r="C181" s="266"/>
      <c r="D181" s="266"/>
      <c r="E181" s="266"/>
      <c r="F181" s="266"/>
    </row>
    <row r="182" spans="1:6" ht="16.5" customHeight="1">
      <c r="A182" s="266"/>
      <c r="B182" s="266"/>
      <c r="C182" s="266"/>
      <c r="D182" s="266"/>
      <c r="E182" s="266"/>
      <c r="F182" s="266"/>
    </row>
    <row r="183" spans="1:6" ht="16.5" customHeight="1">
      <c r="A183" s="269" t="s">
        <v>613</v>
      </c>
      <c r="B183" s="269"/>
      <c r="C183" s="269"/>
      <c r="D183" s="269"/>
      <c r="E183" s="269"/>
      <c r="F183" s="269"/>
    </row>
    <row r="184" spans="1:6" ht="16.5" customHeight="1">
      <c r="A184" s="274" t="s">
        <v>614</v>
      </c>
      <c r="B184" s="274"/>
      <c r="C184" s="274"/>
      <c r="D184" s="274"/>
      <c r="E184" s="274"/>
      <c r="F184" s="274"/>
    </row>
    <row r="185" spans="1:6" ht="16.5" customHeight="1">
      <c r="A185" s="271" t="s">
        <v>615</v>
      </c>
      <c r="B185" s="271"/>
      <c r="C185" s="271"/>
      <c r="D185" s="271"/>
      <c r="E185" s="271"/>
      <c r="F185" s="271"/>
    </row>
    <row r="186" spans="1:6" ht="16.5" customHeight="1">
      <c r="A186" s="271" t="s">
        <v>903</v>
      </c>
      <c r="B186" s="271"/>
      <c r="C186" s="271"/>
      <c r="D186" s="271"/>
      <c r="E186" s="275"/>
      <c r="F186" s="275"/>
    </row>
    <row r="187" spans="1:6" ht="16.5" customHeight="1">
      <c r="A187" s="271" t="s">
        <v>616</v>
      </c>
      <c r="B187" s="271"/>
      <c r="C187" s="271"/>
      <c r="D187" s="271"/>
      <c r="E187" s="275"/>
      <c r="F187" s="275"/>
    </row>
    <row r="188" spans="1:6" ht="16.5" customHeight="1">
      <c r="A188" s="271" t="s">
        <v>617</v>
      </c>
      <c r="B188" s="271"/>
      <c r="C188" s="271"/>
      <c r="D188" s="271"/>
      <c r="E188" s="275"/>
      <c r="F188" s="275"/>
    </row>
    <row r="189" spans="1:6" ht="16.5" customHeight="1">
      <c r="A189" s="277" t="s">
        <v>618</v>
      </c>
      <c r="B189" s="277"/>
      <c r="C189" s="277"/>
      <c r="D189" s="277"/>
      <c r="E189" s="278"/>
      <c r="F189" s="278"/>
    </row>
    <row r="190" spans="1:6" ht="16.5" customHeight="1">
      <c r="A190" s="159"/>
      <c r="B190" s="159"/>
      <c r="C190" s="159"/>
      <c r="D190" s="159"/>
      <c r="E190" s="159"/>
      <c r="F190" s="159"/>
    </row>
    <row r="191" spans="1:6" ht="16.5" customHeight="1">
      <c r="A191" s="266" t="s">
        <v>619</v>
      </c>
      <c r="B191" s="266"/>
      <c r="C191" s="266"/>
      <c r="D191" s="266"/>
      <c r="E191" s="266"/>
      <c r="F191" s="266"/>
    </row>
    <row r="192" spans="1:6" ht="16.5" customHeight="1">
      <c r="A192" s="266"/>
      <c r="B192" s="266"/>
      <c r="C192" s="266"/>
      <c r="D192" s="266"/>
      <c r="E192" s="266"/>
      <c r="F192" s="266"/>
    </row>
    <row r="193" spans="1:6" ht="16.5" customHeight="1">
      <c r="A193" s="266" t="s">
        <v>620</v>
      </c>
      <c r="B193" s="266"/>
      <c r="C193" s="266"/>
      <c r="D193" s="266"/>
      <c r="E193" s="266"/>
      <c r="F193" s="266"/>
    </row>
    <row r="194" spans="1:6" ht="16.5" customHeight="1">
      <c r="A194" s="266" t="s">
        <v>621</v>
      </c>
      <c r="B194" s="266"/>
      <c r="C194" s="266"/>
      <c r="D194" s="266"/>
      <c r="E194" s="266"/>
      <c r="F194" s="266"/>
    </row>
    <row r="195" spans="1:6" ht="16.5" customHeight="1">
      <c r="A195" s="266" t="s">
        <v>622</v>
      </c>
      <c r="B195" s="266"/>
      <c r="C195" s="266"/>
      <c r="D195" s="266"/>
      <c r="E195" s="266"/>
      <c r="F195" s="266"/>
    </row>
    <row r="196" spans="1:6" ht="16.5" customHeight="1">
      <c r="A196" s="266" t="s">
        <v>623</v>
      </c>
      <c r="B196" s="266"/>
      <c r="C196" s="266"/>
      <c r="D196" s="266"/>
      <c r="E196" s="266"/>
      <c r="F196" s="266"/>
    </row>
    <row r="197" spans="1:6" ht="16.5" customHeight="1">
      <c r="A197" s="280" t="s">
        <v>860</v>
      </c>
      <c r="B197" s="280"/>
      <c r="C197" s="280"/>
      <c r="D197" s="280"/>
      <c r="E197" s="280"/>
      <c r="F197" s="280"/>
    </row>
    <row r="198" spans="1:6" ht="16.5" customHeight="1">
      <c r="A198" s="266" t="s">
        <v>861</v>
      </c>
      <c r="B198" s="266"/>
      <c r="C198" s="266"/>
      <c r="D198" s="266"/>
      <c r="E198" s="266"/>
      <c r="F198" s="266"/>
    </row>
    <row r="199" spans="1:6" ht="16.5" customHeight="1">
      <c r="A199" s="266" t="s">
        <v>624</v>
      </c>
      <c r="B199" s="266"/>
      <c r="C199" s="266"/>
      <c r="D199" s="266"/>
      <c r="E199" s="266"/>
      <c r="F199" s="266"/>
    </row>
    <row r="200" spans="1:6" ht="16.5" customHeight="1">
      <c r="A200" s="266" t="s">
        <v>625</v>
      </c>
      <c r="B200" s="266"/>
      <c r="C200" s="266"/>
      <c r="D200" s="266"/>
      <c r="E200" s="266"/>
      <c r="F200" s="266"/>
    </row>
    <row r="201" spans="1:6" ht="16.5" customHeight="1">
      <c r="A201" s="266" t="s">
        <v>626</v>
      </c>
      <c r="B201" s="266"/>
      <c r="C201" s="266"/>
      <c r="D201" s="266"/>
      <c r="E201" s="266"/>
      <c r="F201" s="266"/>
    </row>
    <row r="202" spans="1:6" ht="16.5" customHeight="1">
      <c r="A202" s="266" t="s">
        <v>627</v>
      </c>
      <c r="B202" s="266"/>
      <c r="C202" s="266"/>
      <c r="D202" s="266"/>
      <c r="E202" s="266"/>
      <c r="F202" s="266"/>
    </row>
    <row r="203" spans="1:6" ht="16.5" customHeight="1">
      <c r="A203" s="266" t="s">
        <v>628</v>
      </c>
      <c r="B203" s="266"/>
      <c r="C203" s="266"/>
      <c r="D203" s="266"/>
      <c r="E203" s="266"/>
      <c r="F203" s="266"/>
    </row>
    <row r="204" spans="1:6" ht="16.5" customHeight="1">
      <c r="A204" s="266" t="s">
        <v>629</v>
      </c>
      <c r="B204" s="266"/>
      <c r="C204" s="266"/>
      <c r="D204" s="266"/>
      <c r="E204" s="266"/>
      <c r="F204" s="266"/>
    </row>
    <row r="205" spans="1:6" ht="16.5" customHeight="1">
      <c r="A205" s="268" t="s">
        <v>630</v>
      </c>
      <c r="B205" s="268"/>
      <c r="C205" s="268"/>
      <c r="D205" s="268"/>
      <c r="E205" s="268"/>
      <c r="F205" s="268"/>
    </row>
    <row r="206" spans="1:6" ht="16.5" customHeight="1">
      <c r="A206" s="268" t="s">
        <v>631</v>
      </c>
      <c r="B206" s="268"/>
      <c r="C206" s="268"/>
      <c r="D206" s="268"/>
      <c r="E206" s="268"/>
      <c r="F206" s="268"/>
    </row>
    <row r="207" spans="1:6" ht="16.5" customHeight="1">
      <c r="A207" s="268" t="s">
        <v>632</v>
      </c>
      <c r="B207" s="268"/>
      <c r="C207" s="268"/>
      <c r="D207" s="268"/>
      <c r="E207" s="268"/>
      <c r="F207" s="268"/>
    </row>
    <row r="208" spans="1:6" ht="16.5" customHeight="1">
      <c r="A208" s="268" t="s">
        <v>633</v>
      </c>
      <c r="B208" s="268"/>
      <c r="C208" s="268"/>
      <c r="D208" s="268"/>
      <c r="E208" s="268"/>
      <c r="F208" s="268"/>
    </row>
    <row r="209" spans="1:7" ht="16.5" customHeight="1">
      <c r="A209" s="266" t="s">
        <v>634</v>
      </c>
      <c r="B209" s="266"/>
      <c r="C209" s="266"/>
      <c r="D209" s="266"/>
      <c r="E209" s="266"/>
      <c r="F209" s="266"/>
    </row>
    <row r="210" spans="1:7" ht="16.5" customHeight="1">
      <c r="A210" s="280" t="s">
        <v>635</v>
      </c>
      <c r="B210" s="280"/>
      <c r="C210" s="280"/>
      <c r="D210" s="280"/>
      <c r="E210" s="280"/>
      <c r="F210" s="280"/>
    </row>
    <row r="211" spans="1:7" ht="16.5" customHeight="1">
      <c r="A211" s="266" t="s">
        <v>636</v>
      </c>
      <c r="B211" s="266"/>
      <c r="C211" s="266"/>
      <c r="D211" s="266"/>
      <c r="E211" s="266"/>
      <c r="F211" s="266"/>
    </row>
    <row r="212" spans="1:7" ht="16.5" customHeight="1">
      <c r="A212" s="266" t="s">
        <v>637</v>
      </c>
      <c r="B212" s="266"/>
      <c r="C212" s="266"/>
      <c r="D212" s="266"/>
      <c r="E212" s="266"/>
      <c r="F212" s="266"/>
    </row>
    <row r="213" spans="1:7" ht="16.5" customHeight="1">
      <c r="A213" s="266" t="s">
        <v>638</v>
      </c>
      <c r="B213" s="266"/>
      <c r="C213" s="266"/>
      <c r="D213" s="266"/>
      <c r="E213" s="266"/>
      <c r="F213" s="266"/>
    </row>
    <row r="214" spans="1:7" ht="16.5" customHeight="1">
      <c r="A214" s="266" t="s">
        <v>639</v>
      </c>
      <c r="B214" s="266"/>
      <c r="C214" s="266"/>
      <c r="D214" s="266"/>
      <c r="E214" s="266"/>
      <c r="F214" s="266"/>
    </row>
    <row r="215" spans="1:7" ht="16.5" customHeight="1">
      <c r="A215" s="266" t="s">
        <v>640</v>
      </c>
      <c r="B215" s="266"/>
      <c r="C215" s="266"/>
      <c r="D215" s="266"/>
      <c r="E215" s="266"/>
      <c r="F215" s="266"/>
    </row>
    <row r="216" spans="1:7" ht="16.5" customHeight="1">
      <c r="A216" s="266" t="s">
        <v>639</v>
      </c>
      <c r="B216" s="266"/>
      <c r="C216" s="266"/>
      <c r="D216" s="266"/>
      <c r="E216" s="266"/>
      <c r="F216" s="266"/>
    </row>
    <row r="217" spans="1:7" ht="16.5" customHeight="1">
      <c r="A217" s="159"/>
      <c r="B217" s="159"/>
      <c r="C217" s="159"/>
      <c r="D217" s="159"/>
      <c r="E217" s="159"/>
      <c r="F217" s="159"/>
    </row>
    <row r="218" spans="1:7" ht="16.5" customHeight="1">
      <c r="A218" s="269" t="s">
        <v>641</v>
      </c>
      <c r="B218" s="269"/>
      <c r="C218" s="269"/>
      <c r="D218" s="269"/>
      <c r="E218" s="269"/>
      <c r="F218" s="269"/>
    </row>
    <row r="219" spans="1:7" ht="16.5" customHeight="1">
      <c r="A219" s="266" t="s">
        <v>642</v>
      </c>
      <c r="B219" s="266"/>
      <c r="C219" s="266"/>
      <c r="D219" s="266"/>
      <c r="E219" s="266"/>
      <c r="F219" s="266"/>
    </row>
    <row r="220" spans="1:7" ht="16.5" customHeight="1">
      <c r="A220" s="271" t="s">
        <v>643</v>
      </c>
      <c r="B220" s="271"/>
      <c r="C220" s="271"/>
      <c r="D220" s="271"/>
      <c r="E220" s="271"/>
      <c r="F220" s="271"/>
    </row>
    <row r="221" spans="1:7" ht="16.5" customHeight="1">
      <c r="A221" s="271" t="s">
        <v>644</v>
      </c>
      <c r="B221" s="271"/>
      <c r="C221" s="271"/>
      <c r="D221" s="271"/>
      <c r="E221" s="271"/>
      <c r="F221" s="271"/>
    </row>
    <row r="222" spans="1:7" ht="16.5" customHeight="1">
      <c r="A222" s="277" t="s">
        <v>645</v>
      </c>
      <c r="B222" s="277"/>
      <c r="C222" s="277"/>
      <c r="D222" s="277"/>
      <c r="E222" s="277"/>
      <c r="F222" s="277"/>
    </row>
    <row r="223" spans="1:7" ht="16.5" customHeight="1">
      <c r="A223" s="277" t="s">
        <v>646</v>
      </c>
      <c r="B223" s="277"/>
      <c r="C223" s="277"/>
      <c r="D223" s="277"/>
      <c r="E223" s="277"/>
      <c r="F223" s="277"/>
      <c r="G223" s="277"/>
    </row>
    <row r="224" spans="1:7" ht="16.5" customHeight="1">
      <c r="A224" s="237"/>
      <c r="B224" s="237"/>
      <c r="C224" s="237"/>
      <c r="D224" s="237"/>
      <c r="E224" s="237"/>
      <c r="F224" s="237"/>
    </row>
    <row r="225" spans="1:6" ht="16.5" customHeight="1">
      <c r="A225" s="266" t="s">
        <v>647</v>
      </c>
      <c r="B225" s="266"/>
      <c r="C225" s="266"/>
      <c r="D225" s="266"/>
      <c r="E225" s="266"/>
      <c r="F225" s="266"/>
    </row>
    <row r="226" spans="1:6" ht="16.5" customHeight="1">
      <c r="A226" s="266" t="s">
        <v>648</v>
      </c>
      <c r="B226" s="266"/>
      <c r="C226" s="266"/>
      <c r="D226" s="266"/>
      <c r="E226" s="266"/>
      <c r="F226" s="266"/>
    </row>
    <row r="227" spans="1:6" ht="16.5" customHeight="1">
      <c r="A227" s="266"/>
      <c r="B227" s="266"/>
      <c r="C227" s="266"/>
      <c r="D227" s="266"/>
      <c r="E227" s="266"/>
      <c r="F227" s="266"/>
    </row>
    <row r="228" spans="1:6" ht="16.5" customHeight="1">
      <c r="A228" s="266" t="s">
        <v>620</v>
      </c>
      <c r="B228" s="266"/>
      <c r="C228" s="266"/>
      <c r="D228" s="266"/>
      <c r="E228" s="266"/>
      <c r="F228" s="266"/>
    </row>
    <row r="229" spans="1:6" ht="16.5" customHeight="1">
      <c r="A229" s="269" t="s">
        <v>649</v>
      </c>
      <c r="B229" s="269"/>
      <c r="C229" s="269"/>
      <c r="D229" s="269"/>
      <c r="E229" s="269"/>
      <c r="F229" s="269"/>
    </row>
    <row r="230" spans="1:6" ht="16.5" customHeight="1">
      <c r="A230" s="266" t="s">
        <v>650</v>
      </c>
      <c r="B230" s="266"/>
      <c r="C230" s="266"/>
      <c r="D230" s="266"/>
      <c r="E230" s="266"/>
      <c r="F230" s="266"/>
    </row>
    <row r="231" spans="1:6" ht="16.5" customHeight="1">
      <c r="A231" s="266" t="s">
        <v>651</v>
      </c>
      <c r="B231" s="266"/>
      <c r="C231" s="266"/>
      <c r="D231" s="266"/>
      <c r="E231" s="266"/>
      <c r="F231" s="266"/>
    </row>
    <row r="232" spans="1:6" ht="16.5" customHeight="1">
      <c r="A232" s="269" t="s">
        <v>652</v>
      </c>
      <c r="B232" s="269"/>
      <c r="C232" s="269"/>
      <c r="D232" s="269"/>
      <c r="E232" s="269"/>
      <c r="F232" s="269"/>
    </row>
    <row r="233" spans="1:6" ht="16.5" customHeight="1">
      <c r="A233" s="266" t="s">
        <v>653</v>
      </c>
      <c r="B233" s="266"/>
      <c r="C233" s="266"/>
      <c r="D233" s="266"/>
      <c r="E233" s="266"/>
      <c r="F233" s="266"/>
    </row>
    <row r="234" spans="1:6" ht="16.5" customHeight="1">
      <c r="A234" s="266" t="s">
        <v>654</v>
      </c>
      <c r="B234" s="266"/>
      <c r="C234" s="266"/>
      <c r="D234" s="266"/>
      <c r="E234" s="266"/>
      <c r="F234" s="266"/>
    </row>
    <row r="235" spans="1:6" ht="16.5" customHeight="1">
      <c r="A235" s="266" t="s">
        <v>655</v>
      </c>
      <c r="B235" s="266"/>
      <c r="C235" s="266"/>
      <c r="D235" s="266"/>
      <c r="E235" s="266"/>
      <c r="F235" s="266"/>
    </row>
    <row r="236" spans="1:6" ht="16.5" customHeight="1">
      <c r="A236" s="266" t="s">
        <v>656</v>
      </c>
      <c r="B236" s="266"/>
      <c r="C236" s="266"/>
      <c r="D236" s="266"/>
      <c r="E236" s="266"/>
      <c r="F236" s="266"/>
    </row>
    <row r="237" spans="1:6" ht="16.5" customHeight="1">
      <c r="A237" s="266" t="s">
        <v>657</v>
      </c>
      <c r="B237" s="266"/>
      <c r="C237" s="266"/>
      <c r="D237" s="266"/>
      <c r="E237" s="266"/>
      <c r="F237" s="266"/>
    </row>
    <row r="238" spans="1:6" ht="16.5" customHeight="1">
      <c r="A238" s="266" t="s">
        <v>658</v>
      </c>
      <c r="B238" s="266"/>
      <c r="C238" s="266"/>
      <c r="D238" s="266"/>
      <c r="E238" s="266"/>
      <c r="F238" s="266"/>
    </row>
    <row r="239" spans="1:6" ht="16.5" customHeight="1">
      <c r="A239" s="266" t="s">
        <v>659</v>
      </c>
      <c r="B239" s="266"/>
      <c r="C239" s="266"/>
      <c r="D239" s="266"/>
      <c r="E239" s="266"/>
      <c r="F239" s="266"/>
    </row>
    <row r="240" spans="1:6" ht="16.5" customHeight="1">
      <c r="A240" s="266" t="s">
        <v>660</v>
      </c>
      <c r="B240" s="266"/>
      <c r="C240" s="266"/>
      <c r="D240" s="266"/>
      <c r="E240" s="266"/>
      <c r="F240" s="266"/>
    </row>
    <row r="241" spans="1:6" ht="16.5" customHeight="1">
      <c r="A241" s="266" t="s">
        <v>661</v>
      </c>
      <c r="B241" s="266"/>
      <c r="C241" s="266"/>
      <c r="D241" s="266"/>
      <c r="E241" s="266"/>
      <c r="F241" s="266"/>
    </row>
    <row r="242" spans="1:6" ht="16.5" customHeight="1">
      <c r="A242" s="266" t="s">
        <v>662</v>
      </c>
      <c r="B242" s="266"/>
      <c r="C242" s="266"/>
      <c r="D242" s="266"/>
      <c r="E242" s="266"/>
      <c r="F242" s="266"/>
    </row>
    <row r="243" spans="1:6" ht="16.5" customHeight="1">
      <c r="A243" s="266" t="s">
        <v>663</v>
      </c>
      <c r="B243" s="266"/>
      <c r="C243" s="266"/>
      <c r="D243" s="266"/>
      <c r="E243" s="266"/>
      <c r="F243" s="266"/>
    </row>
    <row r="244" spans="1:6" ht="16.5" customHeight="1">
      <c r="A244" s="280" t="s">
        <v>664</v>
      </c>
      <c r="B244" s="280"/>
      <c r="C244" s="280"/>
      <c r="D244" s="280"/>
      <c r="E244" s="280"/>
      <c r="F244" s="280"/>
    </row>
    <row r="245" spans="1:6" ht="16.5" customHeight="1">
      <c r="A245" s="266" t="s">
        <v>665</v>
      </c>
      <c r="B245" s="266"/>
      <c r="C245" s="266"/>
      <c r="D245" s="266"/>
      <c r="E245" s="266"/>
      <c r="F245" s="266"/>
    </row>
    <row r="246" spans="1:6" ht="16.5" customHeight="1">
      <c r="A246" s="266" t="s">
        <v>666</v>
      </c>
      <c r="B246" s="266"/>
      <c r="C246" s="266"/>
      <c r="D246" s="266"/>
      <c r="E246" s="266"/>
      <c r="F246" s="266"/>
    </row>
    <row r="247" spans="1:6" ht="16.5" customHeight="1">
      <c r="A247" s="266" t="s">
        <v>667</v>
      </c>
      <c r="B247" s="266"/>
      <c r="C247" s="266"/>
      <c r="D247" s="266"/>
      <c r="E247" s="266"/>
      <c r="F247" s="266"/>
    </row>
    <row r="248" spans="1:6" ht="16.5" customHeight="1">
      <c r="A248" s="266" t="s">
        <v>668</v>
      </c>
      <c r="B248" s="266"/>
      <c r="C248" s="266"/>
      <c r="D248" s="266"/>
      <c r="E248" s="266"/>
      <c r="F248" s="266"/>
    </row>
    <row r="249" spans="1:6">
      <c r="A249" s="266" t="s">
        <v>897</v>
      </c>
      <c r="B249" s="266"/>
      <c r="C249" s="266"/>
      <c r="D249" s="266"/>
      <c r="E249" s="266"/>
      <c r="F249" s="266"/>
    </row>
    <row r="250" spans="1:6" ht="16.5" customHeight="1">
      <c r="A250" s="266" t="s">
        <v>669</v>
      </c>
      <c r="B250" s="266"/>
      <c r="C250" s="266"/>
      <c r="D250" s="266"/>
      <c r="E250" s="266"/>
      <c r="F250" s="266"/>
    </row>
    <row r="251" spans="1:6" ht="16.5" customHeight="1">
      <c r="A251" s="266" t="s">
        <v>670</v>
      </c>
      <c r="B251" s="266"/>
      <c r="C251" s="266"/>
      <c r="D251" s="266"/>
      <c r="E251" s="266"/>
      <c r="F251" s="266"/>
    </row>
    <row r="252" spans="1:6" ht="16.5" customHeight="1">
      <c r="A252" s="266" t="s">
        <v>671</v>
      </c>
      <c r="B252" s="266"/>
      <c r="C252" s="266"/>
      <c r="D252" s="266"/>
      <c r="E252" s="266"/>
      <c r="F252" s="266"/>
    </row>
    <row r="253" spans="1:6" ht="16.5" customHeight="1">
      <c r="A253" s="266" t="s">
        <v>672</v>
      </c>
      <c r="B253" s="266"/>
      <c r="C253" s="266"/>
      <c r="D253" s="266"/>
      <c r="E253" s="266"/>
      <c r="F253" s="266"/>
    </row>
    <row r="254" spans="1:6" ht="16.5" customHeight="1">
      <c r="A254" s="269" t="s">
        <v>673</v>
      </c>
      <c r="B254" s="269"/>
      <c r="C254" s="269"/>
      <c r="D254" s="269"/>
      <c r="E254" s="269"/>
      <c r="F254" s="269"/>
    </row>
    <row r="255" spans="1:6" ht="16.5" customHeight="1">
      <c r="A255" s="281" t="s">
        <v>674</v>
      </c>
      <c r="B255" s="281"/>
      <c r="C255" s="281"/>
      <c r="D255" s="281"/>
      <c r="E255" s="281"/>
      <c r="F255" s="281"/>
    </row>
    <row r="256" spans="1:6" ht="16.5" customHeight="1">
      <c r="A256" s="266" t="s">
        <v>153</v>
      </c>
      <c r="B256" s="266"/>
      <c r="C256" s="266"/>
      <c r="D256" s="266"/>
      <c r="E256" s="266"/>
      <c r="F256" s="266"/>
    </row>
    <row r="257" spans="1:6" ht="16.5" customHeight="1">
      <c r="A257" s="266" t="s">
        <v>675</v>
      </c>
      <c r="B257" s="266"/>
      <c r="C257" s="266"/>
      <c r="D257" s="266"/>
      <c r="E257" s="266"/>
      <c r="F257" s="266"/>
    </row>
    <row r="258" spans="1:6" ht="16.5" customHeight="1">
      <c r="A258" s="266" t="s">
        <v>676</v>
      </c>
      <c r="B258" s="266"/>
      <c r="C258" s="266"/>
      <c r="D258" s="266"/>
      <c r="E258" s="266"/>
      <c r="F258" s="266"/>
    </row>
    <row r="259" spans="1:6" ht="16.5" customHeight="1">
      <c r="A259" s="266" t="s">
        <v>677</v>
      </c>
      <c r="B259" s="266"/>
      <c r="C259" s="266"/>
      <c r="D259" s="266"/>
      <c r="E259" s="266"/>
      <c r="F259" s="266"/>
    </row>
    <row r="260" spans="1:6" ht="16.5" customHeight="1">
      <c r="A260" s="266" t="s">
        <v>678</v>
      </c>
      <c r="B260" s="266"/>
      <c r="C260" s="266"/>
      <c r="D260" s="266"/>
      <c r="E260" s="266"/>
      <c r="F260" s="266"/>
    </row>
    <row r="261" spans="1:6" ht="16.5" customHeight="1">
      <c r="A261" s="266" t="s">
        <v>679</v>
      </c>
      <c r="B261" s="266"/>
      <c r="C261" s="266"/>
      <c r="D261" s="266"/>
      <c r="E261" s="266"/>
      <c r="F261" s="266"/>
    </row>
    <row r="262" spans="1:6" ht="16.5" customHeight="1">
      <c r="A262" s="266" t="s">
        <v>680</v>
      </c>
      <c r="B262" s="266"/>
      <c r="C262" s="266"/>
      <c r="D262" s="266"/>
      <c r="E262" s="266"/>
      <c r="F262" s="266"/>
    </row>
    <row r="263" spans="1:6" ht="16.5" customHeight="1">
      <c r="A263" s="266" t="s">
        <v>681</v>
      </c>
      <c r="B263" s="266"/>
      <c r="C263" s="266"/>
      <c r="D263" s="266"/>
      <c r="E263" s="266"/>
      <c r="F263" s="266"/>
    </row>
    <row r="264" spans="1:6" ht="16.5" customHeight="1">
      <c r="A264" s="266" t="s">
        <v>682</v>
      </c>
      <c r="B264" s="266"/>
      <c r="C264" s="266"/>
      <c r="D264" s="266"/>
      <c r="E264" s="266"/>
      <c r="F264" s="266"/>
    </row>
    <row r="265" spans="1:6" ht="16.5" customHeight="1">
      <c r="A265" s="266" t="s">
        <v>683</v>
      </c>
      <c r="B265" s="266"/>
      <c r="C265" s="266"/>
      <c r="D265" s="266"/>
      <c r="E265" s="266"/>
      <c r="F265" s="266"/>
    </row>
    <row r="266" spans="1:6" ht="16.5" customHeight="1">
      <c r="A266" s="266" t="s">
        <v>684</v>
      </c>
      <c r="B266" s="266"/>
      <c r="C266" s="266"/>
      <c r="D266" s="266"/>
      <c r="E266" s="266"/>
      <c r="F266" s="266"/>
    </row>
    <row r="267" spans="1:6" ht="16.5" customHeight="1">
      <c r="A267" s="266" t="s">
        <v>685</v>
      </c>
      <c r="B267" s="266"/>
      <c r="C267" s="266"/>
      <c r="D267" s="266"/>
      <c r="E267" s="266"/>
      <c r="F267" s="266"/>
    </row>
    <row r="268" spans="1:6" ht="16.5" customHeight="1">
      <c r="A268" s="266" t="s">
        <v>686</v>
      </c>
      <c r="B268" s="266"/>
      <c r="C268" s="266"/>
      <c r="D268" s="266"/>
      <c r="E268" s="266"/>
      <c r="F268" s="266"/>
    </row>
    <row r="269" spans="1:6" ht="16.5" customHeight="1">
      <c r="A269" s="266" t="s">
        <v>687</v>
      </c>
      <c r="B269" s="266"/>
      <c r="C269" s="266"/>
      <c r="D269" s="266"/>
      <c r="E269" s="266"/>
      <c r="F269" s="266"/>
    </row>
    <row r="270" spans="1:6" ht="16.5" customHeight="1">
      <c r="A270" s="266" t="s">
        <v>688</v>
      </c>
      <c r="B270" s="266"/>
      <c r="C270" s="266"/>
      <c r="D270" s="266"/>
      <c r="E270" s="266"/>
      <c r="F270" s="266"/>
    </row>
    <row r="271" spans="1:6" ht="16.5" customHeight="1">
      <c r="A271" s="266" t="s">
        <v>689</v>
      </c>
      <c r="B271" s="266"/>
      <c r="C271" s="266"/>
      <c r="D271" s="266"/>
      <c r="E271" s="266"/>
      <c r="F271" s="266"/>
    </row>
    <row r="272" spans="1:6" ht="16.5" customHeight="1">
      <c r="A272" s="266"/>
      <c r="B272" s="266"/>
      <c r="C272" s="266"/>
      <c r="D272" s="266"/>
      <c r="E272" s="266"/>
      <c r="F272" s="266"/>
    </row>
    <row r="273" spans="1:6" ht="16.5" customHeight="1">
      <c r="A273" s="269" t="s">
        <v>690</v>
      </c>
      <c r="B273" s="269"/>
      <c r="C273" s="269"/>
      <c r="D273" s="269"/>
      <c r="E273" s="269"/>
      <c r="F273" s="269"/>
    </row>
    <row r="274" spans="1:6" ht="16.5" customHeight="1">
      <c r="A274" s="266" t="s">
        <v>691</v>
      </c>
      <c r="B274" s="266"/>
      <c r="C274" s="266"/>
      <c r="D274" s="266"/>
      <c r="E274" s="266"/>
      <c r="F274" s="266"/>
    </row>
    <row r="275" spans="1:6" ht="16.5" customHeight="1">
      <c r="A275" s="280" t="s">
        <v>692</v>
      </c>
      <c r="B275" s="280"/>
      <c r="C275" s="280"/>
      <c r="D275" s="280"/>
      <c r="E275" s="280"/>
      <c r="F275" s="280"/>
    </row>
    <row r="276" spans="1:6" ht="16.5" customHeight="1">
      <c r="A276" s="266"/>
      <c r="B276" s="266"/>
      <c r="C276" s="266"/>
      <c r="D276" s="266"/>
      <c r="E276" s="266"/>
      <c r="F276" s="266"/>
    </row>
    <row r="277" spans="1:6" ht="16.5" customHeight="1">
      <c r="A277" s="266" t="s">
        <v>647</v>
      </c>
      <c r="B277" s="266"/>
      <c r="C277" s="266"/>
      <c r="D277" s="266"/>
      <c r="E277" s="266"/>
      <c r="F277" s="266"/>
    </row>
    <row r="278" spans="1:6" ht="16.5" customHeight="1">
      <c r="A278" s="266" t="s">
        <v>693</v>
      </c>
      <c r="B278" s="266"/>
      <c r="C278" s="266"/>
      <c r="D278" s="266"/>
      <c r="E278" s="266"/>
      <c r="F278" s="266"/>
    </row>
    <row r="279" spans="1:6" ht="16.5" customHeight="1">
      <c r="A279" s="266" t="s">
        <v>694</v>
      </c>
      <c r="B279" s="266"/>
      <c r="C279" s="266"/>
      <c r="D279" s="266"/>
      <c r="E279" s="266"/>
      <c r="F279" s="266"/>
    </row>
    <row r="280" spans="1:6" ht="16.5" customHeight="1">
      <c r="A280" s="269" t="s">
        <v>898</v>
      </c>
      <c r="B280" s="269"/>
      <c r="C280" s="269"/>
      <c r="D280" s="269"/>
      <c r="E280" s="269"/>
      <c r="F280" s="269"/>
    </row>
    <row r="281" spans="1:6" ht="16.5" customHeight="1">
      <c r="A281" s="269" t="s">
        <v>899</v>
      </c>
      <c r="B281" s="269"/>
      <c r="C281" s="269"/>
      <c r="D281" s="269"/>
      <c r="E281" s="269"/>
      <c r="F281" s="269"/>
    </row>
    <row r="282" spans="1:6" s="157" customFormat="1" ht="16.5" customHeight="1">
      <c r="A282" s="269" t="s">
        <v>695</v>
      </c>
      <c r="B282" s="269"/>
      <c r="C282" s="269"/>
      <c r="D282" s="269"/>
      <c r="E282" s="269"/>
      <c r="F282" s="269"/>
    </row>
    <row r="283" spans="1:6" ht="16.5" customHeight="1">
      <c r="A283" s="266"/>
      <c r="B283" s="266"/>
      <c r="C283" s="266"/>
      <c r="D283" s="266"/>
      <c r="E283" s="266"/>
      <c r="F283" s="266"/>
    </row>
    <row r="284" spans="1:6" ht="16.5" customHeight="1">
      <c r="A284" s="266" t="s">
        <v>620</v>
      </c>
      <c r="B284" s="266"/>
      <c r="C284" s="266"/>
      <c r="D284" s="266"/>
      <c r="E284" s="266"/>
      <c r="F284" s="266"/>
    </row>
    <row r="285" spans="1:6" ht="16.5" customHeight="1">
      <c r="A285" s="266" t="s">
        <v>696</v>
      </c>
      <c r="B285" s="266"/>
      <c r="C285" s="266"/>
      <c r="D285" s="266"/>
      <c r="E285" s="266"/>
      <c r="F285" s="266"/>
    </row>
    <row r="286" spans="1:6" ht="16.5" customHeight="1">
      <c r="A286" s="266" t="s">
        <v>697</v>
      </c>
      <c r="B286" s="266"/>
      <c r="C286" s="266"/>
      <c r="D286" s="266"/>
      <c r="E286" s="266"/>
      <c r="F286" s="266"/>
    </row>
    <row r="287" spans="1:6" ht="16.5" customHeight="1">
      <c r="A287" s="266" t="s">
        <v>905</v>
      </c>
      <c r="B287" s="266"/>
      <c r="C287" s="266"/>
      <c r="D287" s="266"/>
      <c r="E287" s="266"/>
      <c r="F287" s="266"/>
    </row>
    <row r="288" spans="1:6" ht="16.5" customHeight="1">
      <c r="A288" s="266" t="s">
        <v>698</v>
      </c>
      <c r="B288" s="266"/>
      <c r="C288" s="266"/>
      <c r="D288" s="266"/>
      <c r="E288" s="266"/>
      <c r="F288" s="266"/>
    </row>
    <row r="289" spans="1:6" ht="16.5" customHeight="1">
      <c r="A289" s="266"/>
      <c r="B289" s="266"/>
      <c r="C289" s="266"/>
      <c r="D289" s="266"/>
      <c r="E289" s="266"/>
      <c r="F289" s="266"/>
    </row>
    <row r="290" spans="1:6" ht="16.5" customHeight="1">
      <c r="A290" s="269" t="s">
        <v>699</v>
      </c>
      <c r="B290" s="269"/>
      <c r="C290" s="269"/>
      <c r="D290" s="269"/>
      <c r="E290" s="269"/>
      <c r="F290" s="269"/>
    </row>
    <row r="291" spans="1:6" ht="16.5" customHeight="1">
      <c r="A291" s="274" t="s">
        <v>614</v>
      </c>
      <c r="B291" s="274"/>
      <c r="C291" s="274"/>
      <c r="D291" s="274"/>
      <c r="E291" s="274"/>
      <c r="F291" s="274"/>
    </row>
    <row r="292" spans="1:6" ht="16.5" customHeight="1">
      <c r="A292" s="271" t="s">
        <v>700</v>
      </c>
      <c r="B292" s="271"/>
      <c r="C292" s="271"/>
      <c r="D292" s="271"/>
      <c r="E292" s="271"/>
      <c r="F292" s="271"/>
    </row>
    <row r="293" spans="1:6" ht="16.5" customHeight="1">
      <c r="A293" s="271" t="s">
        <v>906</v>
      </c>
      <c r="B293" s="271"/>
      <c r="C293" s="271"/>
      <c r="D293" s="271"/>
      <c r="E293" s="275"/>
      <c r="F293" s="275"/>
    </row>
    <row r="294" spans="1:6" ht="16.5" customHeight="1">
      <c r="A294" s="271" t="s">
        <v>701</v>
      </c>
      <c r="B294" s="271"/>
      <c r="C294" s="271"/>
      <c r="D294" s="271"/>
      <c r="E294" s="275"/>
      <c r="F294" s="275"/>
    </row>
    <row r="295" spans="1:6" ht="16.5" customHeight="1">
      <c r="A295" s="271" t="s">
        <v>702</v>
      </c>
      <c r="B295" s="271"/>
      <c r="C295" s="271"/>
      <c r="D295" s="271"/>
      <c r="E295" s="275"/>
      <c r="F295" s="275"/>
    </row>
    <row r="296" spans="1:6" ht="16.5" customHeight="1">
      <c r="A296" s="271" t="s">
        <v>703</v>
      </c>
      <c r="B296" s="271"/>
      <c r="C296" s="271"/>
      <c r="D296" s="271"/>
      <c r="E296" s="275"/>
      <c r="F296" s="275"/>
    </row>
    <row r="297" spans="1:6" ht="16.5" customHeight="1">
      <c r="A297" s="276" t="s">
        <v>704</v>
      </c>
      <c r="B297" s="271"/>
      <c r="C297" s="271"/>
      <c r="D297" s="271"/>
      <c r="E297" s="275"/>
      <c r="F297" s="275"/>
    </row>
    <row r="298" spans="1:6" ht="16.5" customHeight="1">
      <c r="A298" s="271" t="s">
        <v>705</v>
      </c>
      <c r="B298" s="271"/>
      <c r="C298" s="271"/>
      <c r="D298" s="271"/>
      <c r="E298" s="275"/>
      <c r="F298" s="275"/>
    </row>
    <row r="299" spans="1:6" ht="16.5" customHeight="1">
      <c r="A299" s="279" t="s">
        <v>706</v>
      </c>
      <c r="B299" s="279"/>
      <c r="C299" s="279"/>
      <c r="D299" s="279"/>
      <c r="E299" s="279"/>
      <c r="F299" s="279"/>
    </row>
    <row r="300" spans="1:6" ht="16.5" customHeight="1">
      <c r="A300" s="271" t="s">
        <v>707</v>
      </c>
      <c r="B300" s="271"/>
      <c r="C300" s="271"/>
      <c r="D300" s="271"/>
      <c r="E300" s="275"/>
      <c r="F300" s="275"/>
    </row>
    <row r="301" spans="1:6" ht="16.5" customHeight="1">
      <c r="A301" s="271" t="s">
        <v>708</v>
      </c>
      <c r="B301" s="272"/>
      <c r="C301" s="272"/>
      <c r="D301" s="272"/>
      <c r="E301" s="273"/>
      <c r="F301" s="273"/>
    </row>
    <row r="302" spans="1:6" ht="16.5" customHeight="1">
      <c r="A302" s="271" t="s">
        <v>709</v>
      </c>
      <c r="B302" s="272"/>
      <c r="C302" s="272"/>
      <c r="D302" s="272"/>
      <c r="E302" s="273"/>
      <c r="F302" s="273"/>
    </row>
    <row r="303" spans="1:6" ht="16.5" customHeight="1">
      <c r="A303" s="271" t="s">
        <v>710</v>
      </c>
      <c r="B303" s="271"/>
      <c r="C303" s="271"/>
      <c r="D303" s="271"/>
      <c r="E303" s="275"/>
      <c r="F303" s="275"/>
    </row>
    <row r="304" spans="1:6" ht="16.5" customHeight="1">
      <c r="A304" s="277" t="s">
        <v>711</v>
      </c>
      <c r="B304" s="277"/>
      <c r="C304" s="277"/>
      <c r="D304" s="277"/>
      <c r="E304" s="278"/>
      <c r="F304" s="278"/>
    </row>
    <row r="305" spans="1:6" ht="16.5" customHeight="1">
      <c r="A305" s="277" t="s">
        <v>712</v>
      </c>
      <c r="B305" s="277"/>
      <c r="C305" s="277"/>
      <c r="D305" s="277"/>
      <c r="E305" s="278"/>
      <c r="F305" s="278"/>
    </row>
    <row r="306" spans="1:6" ht="16.5" customHeight="1">
      <c r="A306" s="277" t="s">
        <v>713</v>
      </c>
      <c r="B306" s="277"/>
      <c r="C306" s="277"/>
      <c r="D306" s="277"/>
      <c r="E306" s="278"/>
      <c r="F306" s="278"/>
    </row>
    <row r="307" spans="1:6" ht="16.5" customHeight="1">
      <c r="A307" s="271" t="s">
        <v>714</v>
      </c>
      <c r="B307" s="271"/>
      <c r="C307" s="271"/>
      <c r="D307" s="271"/>
      <c r="E307" s="275"/>
      <c r="F307" s="275"/>
    </row>
    <row r="308" spans="1:6" ht="16.5" customHeight="1">
      <c r="A308" s="173"/>
      <c r="B308" s="173"/>
      <c r="C308" s="173"/>
      <c r="D308" s="173"/>
      <c r="E308" s="174"/>
      <c r="F308" s="174"/>
    </row>
    <row r="309" spans="1:6" ht="16.5" customHeight="1">
      <c r="A309" s="266" t="s">
        <v>715</v>
      </c>
      <c r="B309" s="266"/>
      <c r="C309" s="266"/>
      <c r="D309" s="266"/>
      <c r="E309" s="266"/>
      <c r="F309" s="266"/>
    </row>
    <row r="310" spans="1:6" ht="16.5" customHeight="1">
      <c r="A310" s="266" t="s">
        <v>716</v>
      </c>
      <c r="B310" s="266"/>
      <c r="C310" s="266"/>
      <c r="D310" s="266"/>
      <c r="E310" s="266"/>
      <c r="F310" s="266"/>
    </row>
    <row r="311" spans="1:6" ht="16.5" customHeight="1">
      <c r="A311" s="271" t="s">
        <v>717</v>
      </c>
      <c r="B311" s="271"/>
      <c r="C311" s="271"/>
      <c r="D311" s="271"/>
      <c r="E311" s="275"/>
      <c r="F311" s="275"/>
    </row>
    <row r="312" spans="1:6" ht="16.5" customHeight="1">
      <c r="A312" s="266" t="s">
        <v>718</v>
      </c>
      <c r="B312" s="266"/>
      <c r="C312" s="266"/>
      <c r="D312" s="266"/>
      <c r="E312" s="266"/>
      <c r="F312" s="266"/>
    </row>
    <row r="313" spans="1:6" ht="16.5" customHeight="1">
      <c r="A313" s="266"/>
      <c r="B313" s="266"/>
      <c r="C313" s="266"/>
      <c r="D313" s="266"/>
      <c r="E313" s="266"/>
      <c r="F313" s="266"/>
    </row>
    <row r="314" spans="1:6" ht="16.5" customHeight="1">
      <c r="A314" s="266" t="s">
        <v>719</v>
      </c>
      <c r="B314" s="266"/>
      <c r="C314" s="266"/>
      <c r="D314" s="266"/>
      <c r="E314" s="266"/>
      <c r="F314" s="266"/>
    </row>
    <row r="315" spans="1:6" ht="16.5" customHeight="1">
      <c r="A315" s="269" t="s">
        <v>720</v>
      </c>
      <c r="B315" s="269"/>
      <c r="C315" s="269"/>
      <c r="D315" s="269"/>
      <c r="E315" s="269"/>
      <c r="F315" s="269"/>
    </row>
    <row r="316" spans="1:6" ht="16.5" customHeight="1">
      <c r="A316" s="266" t="s">
        <v>721</v>
      </c>
      <c r="B316" s="266"/>
      <c r="C316" s="266"/>
      <c r="D316" s="266"/>
      <c r="E316" s="266"/>
      <c r="F316" s="266"/>
    </row>
    <row r="317" spans="1:6" ht="16.5" customHeight="1">
      <c r="A317" s="266" t="s">
        <v>722</v>
      </c>
      <c r="B317" s="266"/>
      <c r="C317" s="266"/>
      <c r="D317" s="266"/>
      <c r="E317" s="266"/>
      <c r="F317" s="266"/>
    </row>
    <row r="318" spans="1:6" ht="16.5" customHeight="1">
      <c r="A318" s="266" t="s">
        <v>723</v>
      </c>
      <c r="B318" s="266"/>
      <c r="C318" s="266"/>
      <c r="D318" s="266"/>
      <c r="E318" s="266"/>
      <c r="F318" s="266"/>
    </row>
    <row r="319" spans="1:6" ht="16.5" customHeight="1">
      <c r="A319" s="269" t="s">
        <v>724</v>
      </c>
      <c r="B319" s="269"/>
      <c r="C319" s="269"/>
      <c r="D319" s="269"/>
      <c r="E319" s="269"/>
      <c r="F319" s="269"/>
    </row>
    <row r="320" spans="1:6" ht="16.5" customHeight="1">
      <c r="A320" s="266" t="s">
        <v>725</v>
      </c>
      <c r="B320" s="266"/>
      <c r="C320" s="266"/>
      <c r="D320" s="266"/>
      <c r="E320" s="266"/>
      <c r="F320" s="266"/>
    </row>
    <row r="321" spans="1:6" ht="16.5" customHeight="1">
      <c r="A321" s="266" t="s">
        <v>726</v>
      </c>
      <c r="B321" s="266"/>
      <c r="C321" s="266"/>
      <c r="D321" s="266"/>
      <c r="E321" s="266"/>
      <c r="F321" s="266"/>
    </row>
    <row r="322" spans="1:6" ht="16.5" customHeight="1">
      <c r="A322" s="269" t="s">
        <v>727</v>
      </c>
      <c r="B322" s="269"/>
      <c r="C322" s="269"/>
      <c r="D322" s="269"/>
      <c r="E322" s="269"/>
      <c r="F322" s="269"/>
    </row>
    <row r="323" spans="1:6" ht="16.5" customHeight="1">
      <c r="A323" s="269" t="s">
        <v>852</v>
      </c>
      <c r="B323" s="269"/>
      <c r="C323" s="269"/>
      <c r="D323" s="269"/>
      <c r="E323" s="269"/>
      <c r="F323" s="269"/>
    </row>
    <row r="324" spans="1:6" ht="16.5" customHeight="1">
      <c r="A324" s="266" t="s">
        <v>728</v>
      </c>
      <c r="B324" s="266"/>
      <c r="C324" s="266"/>
      <c r="D324" s="266"/>
      <c r="E324" s="266"/>
      <c r="F324" s="266"/>
    </row>
    <row r="325" spans="1:6" ht="16.5" customHeight="1">
      <c r="A325" s="266" t="s">
        <v>729</v>
      </c>
      <c r="B325" s="266"/>
      <c r="C325" s="266"/>
      <c r="D325" s="266"/>
      <c r="E325" s="266"/>
      <c r="F325" s="266"/>
    </row>
    <row r="326" spans="1:6" ht="16.5" customHeight="1">
      <c r="A326" s="266" t="s">
        <v>730</v>
      </c>
      <c r="B326" s="266"/>
      <c r="C326" s="266"/>
      <c r="D326" s="266"/>
      <c r="E326" s="266"/>
      <c r="F326" s="266"/>
    </row>
    <row r="327" spans="1:6" ht="16.5" customHeight="1">
      <c r="A327" s="266" t="s">
        <v>731</v>
      </c>
      <c r="B327" s="266"/>
      <c r="C327" s="266"/>
      <c r="D327" s="266"/>
      <c r="E327" s="266"/>
      <c r="F327" s="266"/>
    </row>
    <row r="328" spans="1:6" ht="16.5" customHeight="1">
      <c r="A328" s="266" t="s">
        <v>732</v>
      </c>
      <c r="B328" s="266"/>
      <c r="C328" s="266"/>
      <c r="D328" s="266"/>
      <c r="E328" s="266"/>
      <c r="F328" s="266"/>
    </row>
    <row r="329" spans="1:6" ht="16.5" customHeight="1">
      <c r="A329" s="266" t="s">
        <v>733</v>
      </c>
      <c r="B329" s="266"/>
      <c r="C329" s="266"/>
      <c r="D329" s="266"/>
      <c r="E329" s="266"/>
      <c r="F329" s="266"/>
    </row>
    <row r="330" spans="1:6" ht="16.5" customHeight="1">
      <c r="A330" s="280" t="s">
        <v>734</v>
      </c>
      <c r="B330" s="280"/>
      <c r="C330" s="280"/>
      <c r="D330" s="280"/>
      <c r="E330" s="280"/>
      <c r="F330" s="280"/>
    </row>
    <row r="331" spans="1:6" ht="16.5" customHeight="1">
      <c r="A331" s="266" t="s">
        <v>735</v>
      </c>
      <c r="B331" s="266"/>
      <c r="C331" s="266"/>
      <c r="D331" s="266"/>
      <c r="E331" s="266"/>
      <c r="F331" s="266"/>
    </row>
    <row r="332" spans="1:6" ht="16.5" customHeight="1">
      <c r="A332" s="266"/>
      <c r="B332" s="266"/>
      <c r="C332" s="266"/>
      <c r="D332" s="266"/>
      <c r="E332" s="266"/>
      <c r="F332" s="266"/>
    </row>
    <row r="333" spans="1:6" ht="16.5" customHeight="1">
      <c r="A333" s="269" t="s">
        <v>736</v>
      </c>
      <c r="B333" s="269"/>
      <c r="C333" s="269"/>
      <c r="D333" s="269"/>
      <c r="E333" s="269"/>
      <c r="F333" s="269"/>
    </row>
    <row r="334" spans="1:6" ht="16.5" customHeight="1">
      <c r="A334" s="266" t="s">
        <v>737</v>
      </c>
      <c r="B334" s="266"/>
      <c r="C334" s="266"/>
      <c r="D334" s="266"/>
      <c r="E334" s="266"/>
      <c r="F334" s="266"/>
    </row>
    <row r="335" spans="1:6" ht="16.5" customHeight="1">
      <c r="A335" s="271" t="s">
        <v>717</v>
      </c>
      <c r="B335" s="271"/>
      <c r="C335" s="271"/>
      <c r="D335" s="271"/>
      <c r="E335" s="275"/>
      <c r="F335" s="275"/>
    </row>
    <row r="336" spans="1:6" ht="16.5" customHeight="1">
      <c r="A336" s="266" t="s">
        <v>738</v>
      </c>
      <c r="B336" s="266"/>
      <c r="C336" s="266"/>
      <c r="D336" s="266"/>
      <c r="E336" s="266"/>
      <c r="F336" s="266"/>
    </row>
    <row r="337" spans="1:6" ht="16.5" customHeight="1">
      <c r="A337" s="266"/>
      <c r="B337" s="266"/>
      <c r="C337" s="266"/>
      <c r="D337" s="266"/>
      <c r="E337" s="266"/>
      <c r="F337" s="266"/>
    </row>
    <row r="338" spans="1:6" ht="16.5" customHeight="1">
      <c r="A338" s="269" t="s">
        <v>739</v>
      </c>
      <c r="B338" s="269"/>
      <c r="C338" s="269"/>
      <c r="D338" s="269"/>
      <c r="E338" s="269"/>
      <c r="F338" s="269"/>
    </row>
    <row r="339" spans="1:6" ht="16.5" customHeight="1">
      <c r="A339" s="266" t="s">
        <v>740</v>
      </c>
      <c r="B339" s="266"/>
      <c r="C339" s="266"/>
      <c r="D339" s="266"/>
      <c r="E339" s="266"/>
      <c r="F339" s="266"/>
    </row>
    <row r="340" spans="1:6" ht="16.5" customHeight="1">
      <c r="A340" s="269" t="s">
        <v>741</v>
      </c>
      <c r="B340" s="269"/>
      <c r="C340" s="269"/>
      <c r="D340" s="269"/>
      <c r="E340" s="269"/>
      <c r="F340" s="269"/>
    </row>
    <row r="341" spans="1:6" ht="16.5" customHeight="1">
      <c r="A341" s="266" t="s">
        <v>742</v>
      </c>
      <c r="B341" s="266"/>
      <c r="C341" s="266"/>
      <c r="D341" s="266"/>
      <c r="E341" s="266"/>
      <c r="F341" s="266"/>
    </row>
    <row r="342" spans="1:6" ht="16.5" customHeight="1">
      <c r="A342" s="266" t="s">
        <v>915</v>
      </c>
      <c r="B342" s="266"/>
      <c r="C342" s="266"/>
      <c r="D342" s="266"/>
      <c r="E342" s="266"/>
      <c r="F342" s="266"/>
    </row>
    <row r="343" spans="1:6" ht="16.5" customHeight="1">
      <c r="A343" s="266" t="s">
        <v>743</v>
      </c>
      <c r="B343" s="266"/>
      <c r="C343" s="266"/>
      <c r="D343" s="266"/>
      <c r="E343" s="266"/>
      <c r="F343" s="266"/>
    </row>
    <row r="344" spans="1:6" ht="16.5" customHeight="1">
      <c r="A344" s="266" t="s">
        <v>744</v>
      </c>
      <c r="B344" s="266"/>
      <c r="C344" s="266"/>
      <c r="D344" s="266"/>
      <c r="E344" s="266"/>
      <c r="F344" s="266"/>
    </row>
    <row r="345" spans="1:6" ht="16.5" customHeight="1">
      <c r="A345" s="266" t="s">
        <v>745</v>
      </c>
      <c r="B345" s="266"/>
      <c r="C345" s="266"/>
      <c r="D345" s="266"/>
      <c r="E345" s="266"/>
      <c r="F345" s="266"/>
    </row>
    <row r="346" spans="1:6" ht="16.5" customHeight="1">
      <c r="A346" s="266" t="s">
        <v>746</v>
      </c>
      <c r="B346" s="266"/>
      <c r="C346" s="266"/>
      <c r="D346" s="266"/>
      <c r="E346" s="266"/>
      <c r="F346" s="266"/>
    </row>
    <row r="347" spans="1:6" ht="16.5" customHeight="1">
      <c r="A347" s="266" t="s">
        <v>747</v>
      </c>
      <c r="B347" s="266"/>
      <c r="C347" s="266"/>
      <c r="D347" s="266"/>
      <c r="E347" s="266"/>
      <c r="F347" s="266"/>
    </row>
    <row r="348" spans="1:6" ht="16.5" customHeight="1">
      <c r="A348" s="266" t="s">
        <v>748</v>
      </c>
      <c r="B348" s="266"/>
      <c r="C348" s="266"/>
      <c r="D348" s="266"/>
      <c r="E348" s="266"/>
      <c r="F348" s="266"/>
    </row>
    <row r="349" spans="1:6" ht="16.5" customHeight="1">
      <c r="A349" s="269" t="s">
        <v>749</v>
      </c>
      <c r="B349" s="269"/>
      <c r="C349" s="269"/>
      <c r="D349" s="269"/>
      <c r="E349" s="269"/>
      <c r="F349" s="269"/>
    </row>
    <row r="350" spans="1:6" ht="16.5" customHeight="1">
      <c r="A350" s="271" t="s">
        <v>750</v>
      </c>
      <c r="B350" s="271"/>
      <c r="C350" s="271"/>
      <c r="D350" s="271"/>
      <c r="E350" s="275"/>
      <c r="F350" s="275"/>
    </row>
    <row r="351" spans="1:6" ht="16.5" customHeight="1">
      <c r="A351" s="271" t="s">
        <v>751</v>
      </c>
      <c r="B351" s="271"/>
      <c r="C351" s="271"/>
      <c r="D351" s="271"/>
      <c r="E351" s="275"/>
      <c r="F351" s="275"/>
    </row>
    <row r="352" spans="1:6" ht="16.5" customHeight="1">
      <c r="A352" s="269" t="s">
        <v>752</v>
      </c>
      <c r="B352" s="269"/>
      <c r="C352" s="269"/>
      <c r="D352" s="269"/>
      <c r="E352" s="269"/>
      <c r="F352" s="269"/>
    </row>
    <row r="353" spans="1:6" ht="16.5" customHeight="1">
      <c r="A353" s="269" t="s">
        <v>753</v>
      </c>
      <c r="B353" s="269"/>
      <c r="C353" s="269"/>
      <c r="D353" s="269"/>
      <c r="E353" s="269"/>
      <c r="F353" s="269"/>
    </row>
    <row r="354" spans="1:6" ht="16.5" customHeight="1">
      <c r="A354" s="269" t="s">
        <v>754</v>
      </c>
      <c r="B354" s="269"/>
      <c r="C354" s="269"/>
      <c r="D354" s="269"/>
      <c r="E354" s="269"/>
      <c r="F354" s="269"/>
    </row>
    <row r="355" spans="1:6" ht="16.5" customHeight="1">
      <c r="A355" s="269" t="s">
        <v>755</v>
      </c>
      <c r="B355" s="269"/>
      <c r="C355" s="269"/>
      <c r="D355" s="269"/>
      <c r="E355" s="269"/>
      <c r="F355" s="269"/>
    </row>
    <row r="356" spans="1:6" ht="16.5" customHeight="1">
      <c r="A356" s="269" t="s">
        <v>756</v>
      </c>
      <c r="B356" s="269"/>
      <c r="C356" s="269"/>
      <c r="D356" s="269"/>
      <c r="E356" s="269"/>
      <c r="F356" s="269"/>
    </row>
    <row r="357" spans="1:6" ht="16.5" customHeight="1">
      <c r="A357" s="269" t="s">
        <v>757</v>
      </c>
      <c r="B357" s="269"/>
      <c r="C357" s="269"/>
      <c r="D357" s="269"/>
      <c r="E357" s="269"/>
      <c r="F357" s="269"/>
    </row>
    <row r="358" spans="1:6" ht="16.5" customHeight="1">
      <c r="A358" s="271" t="s">
        <v>758</v>
      </c>
      <c r="B358" s="271"/>
      <c r="C358" s="271"/>
      <c r="D358" s="271"/>
      <c r="E358" s="275"/>
      <c r="F358" s="275"/>
    </row>
    <row r="359" spans="1:6" ht="16.5" customHeight="1">
      <c r="A359" s="271" t="s">
        <v>759</v>
      </c>
      <c r="B359" s="271"/>
      <c r="C359" s="271"/>
      <c r="D359" s="271"/>
      <c r="E359" s="275"/>
      <c r="F359" s="275"/>
    </row>
    <row r="360" spans="1:6" ht="16.5" customHeight="1">
      <c r="A360" s="276" t="s">
        <v>760</v>
      </c>
      <c r="B360" s="271"/>
      <c r="C360" s="271"/>
      <c r="D360" s="271"/>
      <c r="E360" s="275"/>
      <c r="F360" s="275"/>
    </row>
    <row r="361" spans="1:6" ht="16.5" customHeight="1">
      <c r="A361" s="269" t="s">
        <v>761</v>
      </c>
      <c r="B361" s="269"/>
      <c r="C361" s="269"/>
      <c r="D361" s="269"/>
      <c r="E361" s="269"/>
      <c r="F361" s="269"/>
    </row>
    <row r="362" spans="1:6" ht="16.5" customHeight="1">
      <c r="A362" s="269" t="s">
        <v>762</v>
      </c>
      <c r="B362" s="269"/>
      <c r="C362" s="269"/>
      <c r="D362" s="269"/>
      <c r="E362" s="269"/>
      <c r="F362" s="269"/>
    </row>
    <row r="363" spans="1:6" ht="16.5" customHeight="1">
      <c r="A363" s="269" t="s">
        <v>871</v>
      </c>
      <c r="B363" s="269"/>
      <c r="C363" s="269"/>
      <c r="D363" s="269"/>
      <c r="E363" s="269"/>
      <c r="F363" s="269"/>
    </row>
    <row r="364" spans="1:6" ht="16.5" customHeight="1">
      <c r="A364" s="266"/>
      <c r="B364" s="266"/>
      <c r="C364" s="266"/>
      <c r="D364" s="266"/>
      <c r="E364" s="266"/>
      <c r="F364" s="266"/>
    </row>
    <row r="365" spans="1:6" ht="16.5" customHeight="1">
      <c r="A365" s="269" t="s">
        <v>763</v>
      </c>
      <c r="B365" s="269"/>
      <c r="C365" s="269"/>
      <c r="D365" s="269"/>
      <c r="E365" s="269"/>
      <c r="F365" s="269"/>
    </row>
    <row r="366" spans="1:6" ht="16.5" customHeight="1">
      <c r="A366" s="266" t="s">
        <v>642</v>
      </c>
      <c r="B366" s="266"/>
      <c r="C366" s="266"/>
      <c r="D366" s="266"/>
      <c r="E366" s="266"/>
      <c r="F366" s="266"/>
    </row>
    <row r="367" spans="1:6" ht="16.5" customHeight="1">
      <c r="A367" s="266" t="s">
        <v>764</v>
      </c>
      <c r="B367" s="266"/>
      <c r="C367" s="266"/>
      <c r="D367" s="266"/>
      <c r="E367" s="266"/>
      <c r="F367" s="266"/>
    </row>
    <row r="368" spans="1:6" ht="16.5" customHeight="1">
      <c r="A368" s="266" t="s">
        <v>765</v>
      </c>
      <c r="B368" s="266"/>
      <c r="C368" s="266"/>
      <c r="D368" s="266"/>
      <c r="E368" s="266"/>
      <c r="F368" s="266"/>
    </row>
    <row r="369" spans="1:6" ht="16.5" customHeight="1">
      <c r="A369" s="266"/>
      <c r="B369" s="266"/>
      <c r="C369" s="266"/>
      <c r="D369" s="266"/>
      <c r="E369" s="266"/>
      <c r="F369" s="266"/>
    </row>
    <row r="370" spans="1:6" ht="16.5" customHeight="1">
      <c r="A370" s="266" t="s">
        <v>766</v>
      </c>
      <c r="B370" s="266"/>
      <c r="C370" s="266"/>
      <c r="D370" s="266"/>
      <c r="E370" s="266"/>
      <c r="F370" s="266"/>
    </row>
    <row r="371" spans="1:6" ht="16.5" customHeight="1">
      <c r="A371" s="266" t="s">
        <v>767</v>
      </c>
      <c r="B371" s="266"/>
      <c r="C371" s="266"/>
      <c r="D371" s="266"/>
      <c r="E371" s="266"/>
      <c r="F371" s="266"/>
    </row>
    <row r="372" spans="1:6" ht="16.5" customHeight="1">
      <c r="A372" s="269" t="s">
        <v>768</v>
      </c>
      <c r="B372" s="269"/>
      <c r="C372" s="269"/>
      <c r="D372" s="269"/>
      <c r="E372" s="269"/>
      <c r="F372" s="269"/>
    </row>
    <row r="373" spans="1:6" ht="16.5" customHeight="1">
      <c r="A373" s="266"/>
      <c r="B373" s="266"/>
      <c r="C373" s="266"/>
      <c r="D373" s="266"/>
      <c r="E373" s="266"/>
      <c r="F373" s="266"/>
    </row>
    <row r="374" spans="1:6" ht="16.5" customHeight="1">
      <c r="A374" s="266" t="s">
        <v>769</v>
      </c>
      <c r="B374" s="266"/>
      <c r="C374" s="266"/>
      <c r="D374" s="266"/>
      <c r="E374" s="266"/>
      <c r="F374" s="266"/>
    </row>
    <row r="375" spans="1:6" ht="16.5" customHeight="1">
      <c r="A375" s="266" t="s">
        <v>770</v>
      </c>
      <c r="B375" s="266"/>
      <c r="C375" s="266"/>
      <c r="D375" s="266"/>
      <c r="E375" s="266"/>
      <c r="F375" s="266"/>
    </row>
    <row r="376" spans="1:6" ht="16.5" customHeight="1">
      <c r="A376" s="266" t="s">
        <v>771</v>
      </c>
      <c r="B376" s="266"/>
      <c r="C376" s="266"/>
      <c r="D376" s="266"/>
      <c r="E376" s="266"/>
      <c r="F376" s="266"/>
    </row>
    <row r="377" spans="1:6" ht="16.5" customHeight="1">
      <c r="A377" s="266" t="s">
        <v>772</v>
      </c>
      <c r="B377" s="266"/>
      <c r="C377" s="266"/>
      <c r="D377" s="266"/>
      <c r="E377" s="266"/>
      <c r="F377" s="266"/>
    </row>
    <row r="378" spans="1:6" ht="16.5" customHeight="1">
      <c r="A378" s="266" t="s">
        <v>773</v>
      </c>
      <c r="B378" s="266"/>
      <c r="C378" s="266"/>
      <c r="D378" s="266"/>
      <c r="E378" s="266"/>
      <c r="F378" s="266"/>
    </row>
    <row r="379" spans="1:6" ht="16.5" customHeight="1">
      <c r="A379" s="266" t="s">
        <v>774</v>
      </c>
      <c r="B379" s="266"/>
      <c r="C379" s="266"/>
      <c r="D379" s="266"/>
      <c r="E379" s="266"/>
      <c r="F379" s="266"/>
    </row>
    <row r="380" spans="1:6" ht="16.5" customHeight="1">
      <c r="A380" s="266" t="s">
        <v>775</v>
      </c>
      <c r="B380" s="266"/>
      <c r="C380" s="266"/>
      <c r="D380" s="266"/>
      <c r="E380" s="266"/>
      <c r="F380" s="266"/>
    </row>
    <row r="382" spans="1:6" ht="16.5" customHeight="1">
      <c r="A382" s="269" t="s">
        <v>776</v>
      </c>
      <c r="B382" s="269"/>
      <c r="C382" s="269"/>
      <c r="D382" s="269"/>
      <c r="E382" s="269"/>
      <c r="F382" s="269"/>
    </row>
    <row r="383" spans="1:6" ht="16.5" customHeight="1">
      <c r="A383" s="266" t="s">
        <v>614</v>
      </c>
      <c r="B383" s="266"/>
      <c r="C383" s="266"/>
      <c r="D383" s="266"/>
      <c r="E383" s="266"/>
      <c r="F383" s="266"/>
    </row>
    <row r="384" spans="1:6" ht="16.5" customHeight="1">
      <c r="A384" s="266" t="s">
        <v>777</v>
      </c>
      <c r="B384" s="266"/>
      <c r="C384" s="266"/>
      <c r="D384" s="266"/>
      <c r="E384" s="266"/>
      <c r="F384" s="266"/>
    </row>
    <row r="385" spans="1:6" ht="16.5" customHeight="1">
      <c r="A385" s="266" t="s">
        <v>778</v>
      </c>
      <c r="B385" s="266"/>
      <c r="C385" s="266"/>
      <c r="D385" s="266"/>
      <c r="E385" s="266"/>
      <c r="F385" s="266"/>
    </row>
    <row r="386" spans="1:6" ht="16.5" customHeight="1">
      <c r="A386" s="268" t="s">
        <v>779</v>
      </c>
      <c r="B386" s="268"/>
      <c r="C386" s="268"/>
      <c r="D386" s="268"/>
      <c r="E386" s="268"/>
      <c r="F386" s="268"/>
    </row>
    <row r="387" spans="1:6" ht="16.5" customHeight="1">
      <c r="A387" s="162"/>
      <c r="B387" s="162"/>
      <c r="C387" s="162"/>
      <c r="D387" s="162"/>
      <c r="E387" s="162"/>
      <c r="F387" s="162"/>
    </row>
    <row r="388" spans="1:6" ht="16.5" customHeight="1">
      <c r="A388" s="266" t="s">
        <v>780</v>
      </c>
      <c r="B388" s="266"/>
      <c r="C388" s="266"/>
      <c r="D388" s="266"/>
      <c r="E388" s="266"/>
      <c r="F388" s="266"/>
    </row>
    <row r="389" spans="1:6" ht="16.5" customHeight="1">
      <c r="A389" s="268" t="s">
        <v>781</v>
      </c>
      <c r="B389" s="268"/>
      <c r="C389" s="268"/>
      <c r="D389" s="268"/>
      <c r="E389" s="268"/>
      <c r="F389" s="268"/>
    </row>
    <row r="390" spans="1:6" ht="16.5" customHeight="1">
      <c r="A390" s="266" t="s">
        <v>782</v>
      </c>
      <c r="B390" s="266"/>
      <c r="C390" s="266"/>
      <c r="D390" s="266"/>
      <c r="E390" s="266"/>
      <c r="F390" s="266"/>
    </row>
    <row r="391" spans="1:6" ht="16.5" customHeight="1">
      <c r="A391" s="268" t="s">
        <v>783</v>
      </c>
      <c r="B391" s="268"/>
      <c r="C391" s="268"/>
      <c r="D391" s="268"/>
      <c r="E391" s="268"/>
      <c r="F391" s="268"/>
    </row>
    <row r="392" spans="1:6" ht="16.5" customHeight="1">
      <c r="A392" s="162"/>
      <c r="B392" s="162"/>
      <c r="C392" s="162"/>
      <c r="D392" s="162"/>
      <c r="E392" s="162"/>
      <c r="F392" s="162"/>
    </row>
    <row r="393" spans="1:6" ht="16.5" customHeight="1">
      <c r="A393" s="269" t="s">
        <v>784</v>
      </c>
      <c r="B393" s="269"/>
      <c r="C393" s="269"/>
      <c r="D393" s="269"/>
      <c r="E393" s="269"/>
      <c r="F393" s="269"/>
    </row>
    <row r="394" spans="1:6" ht="16.5" customHeight="1">
      <c r="A394" s="265" t="s">
        <v>785</v>
      </c>
      <c r="B394" s="265"/>
      <c r="C394" s="265"/>
      <c r="D394" s="265"/>
      <c r="E394" s="265"/>
      <c r="F394" s="265"/>
    </row>
    <row r="395" spans="1:6" ht="16.5" customHeight="1">
      <c r="A395" s="268" t="s">
        <v>786</v>
      </c>
      <c r="B395" s="270"/>
      <c r="C395" s="270"/>
      <c r="D395" s="270"/>
      <c r="E395" s="270"/>
      <c r="F395" s="270"/>
    </row>
    <row r="396" spans="1:6" ht="16.5" customHeight="1">
      <c r="A396" s="265" t="s">
        <v>787</v>
      </c>
      <c r="B396" s="265"/>
      <c r="C396" s="265"/>
      <c r="D396" s="265"/>
      <c r="E396" s="265"/>
      <c r="F396" s="265"/>
    </row>
    <row r="397" spans="1:6" ht="16.5" customHeight="1">
      <c r="A397" s="265" t="s">
        <v>788</v>
      </c>
      <c r="B397" s="265"/>
      <c r="C397" s="265"/>
      <c r="D397" s="265"/>
      <c r="E397" s="265"/>
      <c r="F397" s="265"/>
    </row>
    <row r="398" spans="1:6" ht="16.5" customHeight="1">
      <c r="A398" s="265" t="s">
        <v>789</v>
      </c>
      <c r="B398" s="265"/>
      <c r="C398" s="265"/>
      <c r="D398" s="265"/>
      <c r="E398" s="265"/>
      <c r="F398" s="265"/>
    </row>
    <row r="399" spans="1:6" ht="16.5" customHeight="1">
      <c r="A399" s="265" t="s">
        <v>790</v>
      </c>
      <c r="B399" s="265"/>
      <c r="C399" s="265"/>
      <c r="D399" s="265"/>
      <c r="E399" s="265"/>
      <c r="F399" s="265"/>
    </row>
    <row r="400" spans="1:6" ht="16.5" customHeight="1">
      <c r="A400" s="265" t="s">
        <v>199</v>
      </c>
      <c r="B400" s="265"/>
      <c r="C400" s="265"/>
      <c r="D400" s="265"/>
      <c r="E400" s="265"/>
      <c r="F400" s="265"/>
    </row>
    <row r="401" spans="1:6" ht="16.5" customHeight="1">
      <c r="A401" s="161"/>
      <c r="B401" s="159"/>
      <c r="C401" s="159"/>
      <c r="D401" s="159"/>
      <c r="E401" s="159"/>
      <c r="F401" s="159"/>
    </row>
    <row r="402" spans="1:6" ht="16.5" customHeight="1">
      <c r="A402" s="266" t="s">
        <v>791</v>
      </c>
      <c r="B402" s="266"/>
      <c r="C402" s="266"/>
      <c r="D402" s="266"/>
      <c r="E402" s="266"/>
      <c r="F402" s="266"/>
    </row>
    <row r="403" spans="1:6" ht="16.5" customHeight="1">
      <c r="A403" s="161" t="s">
        <v>200</v>
      </c>
      <c r="B403" s="160"/>
      <c r="C403" s="160"/>
      <c r="D403" s="160"/>
      <c r="E403" s="160"/>
      <c r="F403" s="160"/>
    </row>
    <row r="404" spans="1:6" ht="16.5" customHeight="1">
      <c r="A404" s="90" t="s">
        <v>792</v>
      </c>
      <c r="B404" s="91"/>
      <c r="C404" s="91"/>
      <c r="D404" s="91"/>
      <c r="E404" s="91"/>
      <c r="F404" s="91"/>
    </row>
    <row r="405" spans="1:6" ht="16.5" customHeight="1">
      <c r="A405" s="161" t="s">
        <v>201</v>
      </c>
      <c r="B405" s="160"/>
      <c r="C405" s="160"/>
      <c r="D405" s="160"/>
      <c r="E405" s="160"/>
      <c r="F405" s="160"/>
    </row>
    <row r="406" spans="1:6" ht="16.5" customHeight="1">
      <c r="A406" s="161" t="s">
        <v>202</v>
      </c>
      <c r="B406" s="160"/>
      <c r="C406" s="160"/>
      <c r="D406" s="160"/>
      <c r="E406" s="160"/>
      <c r="F406" s="160"/>
    </row>
    <row r="407" spans="1:6" ht="16.5" customHeight="1">
      <c r="A407" s="161" t="s">
        <v>203</v>
      </c>
      <c r="B407" s="160"/>
      <c r="C407" s="160"/>
      <c r="D407" s="160"/>
      <c r="E407" s="160"/>
      <c r="F407" s="160"/>
    </row>
    <row r="408" spans="1:6" ht="16.5" customHeight="1">
      <c r="A408" s="161" t="s">
        <v>204</v>
      </c>
      <c r="B408" s="160"/>
      <c r="C408" s="160"/>
      <c r="D408" s="160"/>
      <c r="E408" s="160"/>
      <c r="F408" s="160"/>
    </row>
    <row r="409" spans="1:6" ht="16.5" customHeight="1">
      <c r="A409" s="161" t="s">
        <v>205</v>
      </c>
      <c r="B409" s="66"/>
      <c r="C409" s="66"/>
      <c r="D409" s="66"/>
      <c r="E409" s="66"/>
      <c r="F409" s="66"/>
    </row>
    <row r="410" spans="1:6" ht="16.5" customHeight="1">
      <c r="A410" s="267"/>
      <c r="B410" s="267"/>
      <c r="C410" s="267"/>
      <c r="D410" s="267"/>
      <c r="E410" s="267"/>
      <c r="F410" s="267"/>
    </row>
  </sheetData>
  <mergeCells count="8598">
    <mergeCell ref="XFA154:XFD154"/>
    <mergeCell ref="XBI154:XBN154"/>
    <mergeCell ref="XBO154:XBT154"/>
    <mergeCell ref="XBU154:XBZ154"/>
    <mergeCell ref="XCA154:XCF154"/>
    <mergeCell ref="XCG154:XCL154"/>
    <mergeCell ref="XCM154:XCR154"/>
    <mergeCell ref="XCS154:XCX154"/>
    <mergeCell ref="XCY154:XDD154"/>
    <mergeCell ref="XDE154:XDJ154"/>
    <mergeCell ref="XAQ154:XAV154"/>
    <mergeCell ref="XAW154:XBB154"/>
    <mergeCell ref="XBC154:XBH154"/>
    <mergeCell ref="WTS154:WTX154"/>
    <mergeCell ref="WTY154:WUD154"/>
    <mergeCell ref="WUE154:WUJ154"/>
    <mergeCell ref="WUK154:WUP154"/>
    <mergeCell ref="WUQ154:WUV154"/>
    <mergeCell ref="WUW154:WVB154"/>
    <mergeCell ref="WZS154:WZX154"/>
    <mergeCell ref="WZY154:XAD154"/>
    <mergeCell ref="XAE154:XAJ154"/>
    <mergeCell ref="XAK154:XAP154"/>
    <mergeCell ref="XDK154:XDP154"/>
    <mergeCell ref="XDQ154:XDV154"/>
    <mergeCell ref="XDW154:XEB154"/>
    <mergeCell ref="XEC154:XEH154"/>
    <mergeCell ref="XEI154:XEN154"/>
    <mergeCell ref="XEO154:XET154"/>
    <mergeCell ref="XEU154:XEZ154"/>
    <mergeCell ref="WXE154:WXJ154"/>
    <mergeCell ref="WXK154:WXP154"/>
    <mergeCell ref="WXQ154:WXV154"/>
    <mergeCell ref="WXW154:WYB154"/>
    <mergeCell ref="WYC154:WYH154"/>
    <mergeCell ref="WYI154:WYN154"/>
    <mergeCell ref="WYO154:WYT154"/>
    <mergeCell ref="WYU154:WYZ154"/>
    <mergeCell ref="WZA154:WZF154"/>
    <mergeCell ref="WZG154:WZL154"/>
    <mergeCell ref="WZM154:WZR154"/>
    <mergeCell ref="WQY154:WRD154"/>
    <mergeCell ref="WRE154:WRJ154"/>
    <mergeCell ref="WRK154:WRP154"/>
    <mergeCell ref="WRQ154:WRV154"/>
    <mergeCell ref="WRW154:WSB154"/>
    <mergeCell ref="WSC154:WSH154"/>
    <mergeCell ref="WSI154:WSN154"/>
    <mergeCell ref="WSO154:WST154"/>
    <mergeCell ref="WSU154:WSZ154"/>
    <mergeCell ref="WVC154:WVH154"/>
    <mergeCell ref="WVI154:WVN154"/>
    <mergeCell ref="WVO154:WVT154"/>
    <mergeCell ref="WVU154:WVZ154"/>
    <mergeCell ref="WWA154:WWF154"/>
    <mergeCell ref="WWG154:WWL154"/>
    <mergeCell ref="WWM154:WWR154"/>
    <mergeCell ref="WWS154:WWX154"/>
    <mergeCell ref="WWY154:WXD154"/>
    <mergeCell ref="WTA154:WTF154"/>
    <mergeCell ref="WTG154:WTL154"/>
    <mergeCell ref="WTM154:WTR154"/>
    <mergeCell ref="WOW154:WPB154"/>
    <mergeCell ref="WPC154:WPH154"/>
    <mergeCell ref="WPI154:WPN154"/>
    <mergeCell ref="WPO154:WPT154"/>
    <mergeCell ref="WPU154:WPZ154"/>
    <mergeCell ref="WQA154:WQF154"/>
    <mergeCell ref="WQG154:WQL154"/>
    <mergeCell ref="WQM154:WQR154"/>
    <mergeCell ref="WQS154:WQX154"/>
    <mergeCell ref="WMU154:WMZ154"/>
    <mergeCell ref="WNA154:WNF154"/>
    <mergeCell ref="WNG154:WNL154"/>
    <mergeCell ref="WNM154:WNR154"/>
    <mergeCell ref="WNS154:WNX154"/>
    <mergeCell ref="WNY154:WOD154"/>
    <mergeCell ref="WOE154:WOJ154"/>
    <mergeCell ref="WOK154:WOP154"/>
    <mergeCell ref="WOQ154:WOV154"/>
    <mergeCell ref="WKS154:WKX154"/>
    <mergeCell ref="WKY154:WLD154"/>
    <mergeCell ref="WLE154:WLJ154"/>
    <mergeCell ref="WLK154:WLP154"/>
    <mergeCell ref="WLQ154:WLV154"/>
    <mergeCell ref="WLW154:WMB154"/>
    <mergeCell ref="WMC154:WMH154"/>
    <mergeCell ref="WMI154:WMN154"/>
    <mergeCell ref="WMO154:WMT154"/>
    <mergeCell ref="WIQ154:WIV154"/>
    <mergeCell ref="WIW154:WJB154"/>
    <mergeCell ref="WJC154:WJH154"/>
    <mergeCell ref="WJI154:WJN154"/>
    <mergeCell ref="WJO154:WJT154"/>
    <mergeCell ref="WJU154:WJZ154"/>
    <mergeCell ref="WKA154:WKF154"/>
    <mergeCell ref="WKG154:WKL154"/>
    <mergeCell ref="WKM154:WKR154"/>
    <mergeCell ref="WGO154:WGT154"/>
    <mergeCell ref="WGU154:WGZ154"/>
    <mergeCell ref="WHA154:WHF154"/>
    <mergeCell ref="WHG154:WHL154"/>
    <mergeCell ref="WHM154:WHR154"/>
    <mergeCell ref="WHS154:WHX154"/>
    <mergeCell ref="WHY154:WID154"/>
    <mergeCell ref="WIE154:WIJ154"/>
    <mergeCell ref="WIK154:WIP154"/>
    <mergeCell ref="WEM154:WER154"/>
    <mergeCell ref="WES154:WEX154"/>
    <mergeCell ref="WEY154:WFD154"/>
    <mergeCell ref="WFE154:WFJ154"/>
    <mergeCell ref="WFK154:WFP154"/>
    <mergeCell ref="WFQ154:WFV154"/>
    <mergeCell ref="WFW154:WGB154"/>
    <mergeCell ref="WGC154:WGH154"/>
    <mergeCell ref="WGI154:WGN154"/>
    <mergeCell ref="WCK154:WCP154"/>
    <mergeCell ref="WCQ154:WCV154"/>
    <mergeCell ref="WCW154:WDB154"/>
    <mergeCell ref="WDC154:WDH154"/>
    <mergeCell ref="WDI154:WDN154"/>
    <mergeCell ref="WDO154:WDT154"/>
    <mergeCell ref="WDU154:WDZ154"/>
    <mergeCell ref="WEA154:WEF154"/>
    <mergeCell ref="WEG154:WEL154"/>
    <mergeCell ref="WAI154:WAN154"/>
    <mergeCell ref="WAO154:WAT154"/>
    <mergeCell ref="WAU154:WAZ154"/>
    <mergeCell ref="WBA154:WBF154"/>
    <mergeCell ref="WBG154:WBL154"/>
    <mergeCell ref="WBM154:WBR154"/>
    <mergeCell ref="WBS154:WBX154"/>
    <mergeCell ref="WBY154:WCD154"/>
    <mergeCell ref="WCE154:WCJ154"/>
    <mergeCell ref="VYG154:VYL154"/>
    <mergeCell ref="VYM154:VYR154"/>
    <mergeCell ref="VYS154:VYX154"/>
    <mergeCell ref="VYY154:VZD154"/>
    <mergeCell ref="VZE154:VZJ154"/>
    <mergeCell ref="VZK154:VZP154"/>
    <mergeCell ref="VZQ154:VZV154"/>
    <mergeCell ref="VZW154:WAB154"/>
    <mergeCell ref="WAC154:WAH154"/>
    <mergeCell ref="VWE154:VWJ154"/>
    <mergeCell ref="VWK154:VWP154"/>
    <mergeCell ref="VWQ154:VWV154"/>
    <mergeCell ref="VWW154:VXB154"/>
    <mergeCell ref="VXC154:VXH154"/>
    <mergeCell ref="VXI154:VXN154"/>
    <mergeCell ref="VXO154:VXT154"/>
    <mergeCell ref="VXU154:VXZ154"/>
    <mergeCell ref="VYA154:VYF154"/>
    <mergeCell ref="VUC154:VUH154"/>
    <mergeCell ref="VUI154:VUN154"/>
    <mergeCell ref="VUO154:VUT154"/>
    <mergeCell ref="VUU154:VUZ154"/>
    <mergeCell ref="VVA154:VVF154"/>
    <mergeCell ref="VVG154:VVL154"/>
    <mergeCell ref="VVM154:VVR154"/>
    <mergeCell ref="VVS154:VVX154"/>
    <mergeCell ref="VVY154:VWD154"/>
    <mergeCell ref="VSA154:VSF154"/>
    <mergeCell ref="VSG154:VSL154"/>
    <mergeCell ref="VSM154:VSR154"/>
    <mergeCell ref="VSS154:VSX154"/>
    <mergeCell ref="VSY154:VTD154"/>
    <mergeCell ref="VTE154:VTJ154"/>
    <mergeCell ref="VTK154:VTP154"/>
    <mergeCell ref="VTQ154:VTV154"/>
    <mergeCell ref="VTW154:VUB154"/>
    <mergeCell ref="VPY154:VQD154"/>
    <mergeCell ref="VQE154:VQJ154"/>
    <mergeCell ref="VQK154:VQP154"/>
    <mergeCell ref="VQQ154:VQV154"/>
    <mergeCell ref="VQW154:VRB154"/>
    <mergeCell ref="VRC154:VRH154"/>
    <mergeCell ref="VRI154:VRN154"/>
    <mergeCell ref="VRO154:VRT154"/>
    <mergeCell ref="VRU154:VRZ154"/>
    <mergeCell ref="VNW154:VOB154"/>
    <mergeCell ref="VOC154:VOH154"/>
    <mergeCell ref="VOI154:VON154"/>
    <mergeCell ref="VOO154:VOT154"/>
    <mergeCell ref="VOU154:VOZ154"/>
    <mergeCell ref="VPA154:VPF154"/>
    <mergeCell ref="VPG154:VPL154"/>
    <mergeCell ref="VPM154:VPR154"/>
    <mergeCell ref="VPS154:VPX154"/>
    <mergeCell ref="VLU154:VLZ154"/>
    <mergeCell ref="VMA154:VMF154"/>
    <mergeCell ref="VMG154:VML154"/>
    <mergeCell ref="VMM154:VMR154"/>
    <mergeCell ref="VMS154:VMX154"/>
    <mergeCell ref="VMY154:VND154"/>
    <mergeCell ref="VNE154:VNJ154"/>
    <mergeCell ref="VNK154:VNP154"/>
    <mergeCell ref="VNQ154:VNV154"/>
    <mergeCell ref="VJS154:VJX154"/>
    <mergeCell ref="VJY154:VKD154"/>
    <mergeCell ref="VKE154:VKJ154"/>
    <mergeCell ref="VKK154:VKP154"/>
    <mergeCell ref="VKQ154:VKV154"/>
    <mergeCell ref="VKW154:VLB154"/>
    <mergeCell ref="VLC154:VLH154"/>
    <mergeCell ref="VLI154:VLN154"/>
    <mergeCell ref="VLO154:VLT154"/>
    <mergeCell ref="VHQ154:VHV154"/>
    <mergeCell ref="VHW154:VIB154"/>
    <mergeCell ref="VIC154:VIH154"/>
    <mergeCell ref="VII154:VIN154"/>
    <mergeCell ref="VIO154:VIT154"/>
    <mergeCell ref="VIU154:VIZ154"/>
    <mergeCell ref="VJA154:VJF154"/>
    <mergeCell ref="VJG154:VJL154"/>
    <mergeCell ref="VJM154:VJR154"/>
    <mergeCell ref="VFO154:VFT154"/>
    <mergeCell ref="VFU154:VFZ154"/>
    <mergeCell ref="VGA154:VGF154"/>
    <mergeCell ref="VGG154:VGL154"/>
    <mergeCell ref="VGM154:VGR154"/>
    <mergeCell ref="VGS154:VGX154"/>
    <mergeCell ref="VGY154:VHD154"/>
    <mergeCell ref="VHE154:VHJ154"/>
    <mergeCell ref="VHK154:VHP154"/>
    <mergeCell ref="VDM154:VDR154"/>
    <mergeCell ref="VDS154:VDX154"/>
    <mergeCell ref="VDY154:VED154"/>
    <mergeCell ref="VEE154:VEJ154"/>
    <mergeCell ref="VEK154:VEP154"/>
    <mergeCell ref="VEQ154:VEV154"/>
    <mergeCell ref="VEW154:VFB154"/>
    <mergeCell ref="VFC154:VFH154"/>
    <mergeCell ref="VFI154:VFN154"/>
    <mergeCell ref="VBK154:VBP154"/>
    <mergeCell ref="VBQ154:VBV154"/>
    <mergeCell ref="VBW154:VCB154"/>
    <mergeCell ref="VCC154:VCH154"/>
    <mergeCell ref="VCI154:VCN154"/>
    <mergeCell ref="VCO154:VCT154"/>
    <mergeCell ref="VCU154:VCZ154"/>
    <mergeCell ref="VDA154:VDF154"/>
    <mergeCell ref="VDG154:VDL154"/>
    <mergeCell ref="UZI154:UZN154"/>
    <mergeCell ref="UZO154:UZT154"/>
    <mergeCell ref="UZU154:UZZ154"/>
    <mergeCell ref="VAA154:VAF154"/>
    <mergeCell ref="VAG154:VAL154"/>
    <mergeCell ref="VAM154:VAR154"/>
    <mergeCell ref="VAS154:VAX154"/>
    <mergeCell ref="VAY154:VBD154"/>
    <mergeCell ref="VBE154:VBJ154"/>
    <mergeCell ref="UXG154:UXL154"/>
    <mergeCell ref="UXM154:UXR154"/>
    <mergeCell ref="UXS154:UXX154"/>
    <mergeCell ref="UXY154:UYD154"/>
    <mergeCell ref="UYE154:UYJ154"/>
    <mergeCell ref="UYK154:UYP154"/>
    <mergeCell ref="UYQ154:UYV154"/>
    <mergeCell ref="UYW154:UZB154"/>
    <mergeCell ref="UZC154:UZH154"/>
    <mergeCell ref="UVE154:UVJ154"/>
    <mergeCell ref="UVK154:UVP154"/>
    <mergeCell ref="UVQ154:UVV154"/>
    <mergeCell ref="UVW154:UWB154"/>
    <mergeCell ref="UWC154:UWH154"/>
    <mergeCell ref="UWI154:UWN154"/>
    <mergeCell ref="UWO154:UWT154"/>
    <mergeCell ref="UWU154:UWZ154"/>
    <mergeCell ref="UXA154:UXF154"/>
    <mergeCell ref="UTC154:UTH154"/>
    <mergeCell ref="UTI154:UTN154"/>
    <mergeCell ref="UTO154:UTT154"/>
    <mergeCell ref="UTU154:UTZ154"/>
    <mergeCell ref="UUA154:UUF154"/>
    <mergeCell ref="UUG154:UUL154"/>
    <mergeCell ref="UUM154:UUR154"/>
    <mergeCell ref="UUS154:UUX154"/>
    <mergeCell ref="UUY154:UVD154"/>
    <mergeCell ref="URA154:URF154"/>
    <mergeCell ref="URG154:URL154"/>
    <mergeCell ref="URM154:URR154"/>
    <mergeCell ref="URS154:URX154"/>
    <mergeCell ref="URY154:USD154"/>
    <mergeCell ref="USE154:USJ154"/>
    <mergeCell ref="USK154:USP154"/>
    <mergeCell ref="USQ154:USV154"/>
    <mergeCell ref="USW154:UTB154"/>
    <mergeCell ref="UOY154:UPD154"/>
    <mergeCell ref="UPE154:UPJ154"/>
    <mergeCell ref="UPK154:UPP154"/>
    <mergeCell ref="UPQ154:UPV154"/>
    <mergeCell ref="UPW154:UQB154"/>
    <mergeCell ref="UQC154:UQH154"/>
    <mergeCell ref="UQI154:UQN154"/>
    <mergeCell ref="UQO154:UQT154"/>
    <mergeCell ref="UQU154:UQZ154"/>
    <mergeCell ref="UMW154:UNB154"/>
    <mergeCell ref="UNC154:UNH154"/>
    <mergeCell ref="UNI154:UNN154"/>
    <mergeCell ref="UNO154:UNT154"/>
    <mergeCell ref="UNU154:UNZ154"/>
    <mergeCell ref="UOA154:UOF154"/>
    <mergeCell ref="UOG154:UOL154"/>
    <mergeCell ref="UOM154:UOR154"/>
    <mergeCell ref="UOS154:UOX154"/>
    <mergeCell ref="UKU154:UKZ154"/>
    <mergeCell ref="ULA154:ULF154"/>
    <mergeCell ref="ULG154:ULL154"/>
    <mergeCell ref="ULM154:ULR154"/>
    <mergeCell ref="ULS154:ULX154"/>
    <mergeCell ref="ULY154:UMD154"/>
    <mergeCell ref="UME154:UMJ154"/>
    <mergeCell ref="UMK154:UMP154"/>
    <mergeCell ref="UMQ154:UMV154"/>
    <mergeCell ref="UIS154:UIX154"/>
    <mergeCell ref="UIY154:UJD154"/>
    <mergeCell ref="UJE154:UJJ154"/>
    <mergeCell ref="UJK154:UJP154"/>
    <mergeCell ref="UJQ154:UJV154"/>
    <mergeCell ref="UJW154:UKB154"/>
    <mergeCell ref="UKC154:UKH154"/>
    <mergeCell ref="UKI154:UKN154"/>
    <mergeCell ref="UKO154:UKT154"/>
    <mergeCell ref="UGQ154:UGV154"/>
    <mergeCell ref="UGW154:UHB154"/>
    <mergeCell ref="UHC154:UHH154"/>
    <mergeCell ref="UHI154:UHN154"/>
    <mergeCell ref="UHO154:UHT154"/>
    <mergeCell ref="UHU154:UHZ154"/>
    <mergeCell ref="UIA154:UIF154"/>
    <mergeCell ref="UIG154:UIL154"/>
    <mergeCell ref="UIM154:UIR154"/>
    <mergeCell ref="UEO154:UET154"/>
    <mergeCell ref="UEU154:UEZ154"/>
    <mergeCell ref="UFA154:UFF154"/>
    <mergeCell ref="UFG154:UFL154"/>
    <mergeCell ref="UFM154:UFR154"/>
    <mergeCell ref="UFS154:UFX154"/>
    <mergeCell ref="UFY154:UGD154"/>
    <mergeCell ref="UGE154:UGJ154"/>
    <mergeCell ref="UGK154:UGP154"/>
    <mergeCell ref="UCM154:UCR154"/>
    <mergeCell ref="UCS154:UCX154"/>
    <mergeCell ref="UCY154:UDD154"/>
    <mergeCell ref="UDE154:UDJ154"/>
    <mergeCell ref="UDK154:UDP154"/>
    <mergeCell ref="UDQ154:UDV154"/>
    <mergeCell ref="UDW154:UEB154"/>
    <mergeCell ref="UEC154:UEH154"/>
    <mergeCell ref="UEI154:UEN154"/>
    <mergeCell ref="UAK154:UAP154"/>
    <mergeCell ref="UAQ154:UAV154"/>
    <mergeCell ref="UAW154:UBB154"/>
    <mergeCell ref="UBC154:UBH154"/>
    <mergeCell ref="UBI154:UBN154"/>
    <mergeCell ref="UBO154:UBT154"/>
    <mergeCell ref="UBU154:UBZ154"/>
    <mergeCell ref="UCA154:UCF154"/>
    <mergeCell ref="UCG154:UCL154"/>
    <mergeCell ref="TYI154:TYN154"/>
    <mergeCell ref="TYO154:TYT154"/>
    <mergeCell ref="TYU154:TYZ154"/>
    <mergeCell ref="TZA154:TZF154"/>
    <mergeCell ref="TZG154:TZL154"/>
    <mergeCell ref="TZM154:TZR154"/>
    <mergeCell ref="TZS154:TZX154"/>
    <mergeCell ref="TZY154:UAD154"/>
    <mergeCell ref="UAE154:UAJ154"/>
    <mergeCell ref="TWG154:TWL154"/>
    <mergeCell ref="TWM154:TWR154"/>
    <mergeCell ref="TWS154:TWX154"/>
    <mergeCell ref="TWY154:TXD154"/>
    <mergeCell ref="TXE154:TXJ154"/>
    <mergeCell ref="TXK154:TXP154"/>
    <mergeCell ref="TXQ154:TXV154"/>
    <mergeCell ref="TXW154:TYB154"/>
    <mergeCell ref="TYC154:TYH154"/>
    <mergeCell ref="TUE154:TUJ154"/>
    <mergeCell ref="TUK154:TUP154"/>
    <mergeCell ref="TUQ154:TUV154"/>
    <mergeCell ref="TUW154:TVB154"/>
    <mergeCell ref="TVC154:TVH154"/>
    <mergeCell ref="TVI154:TVN154"/>
    <mergeCell ref="TVO154:TVT154"/>
    <mergeCell ref="TVU154:TVZ154"/>
    <mergeCell ref="TWA154:TWF154"/>
    <mergeCell ref="TSC154:TSH154"/>
    <mergeCell ref="TSI154:TSN154"/>
    <mergeCell ref="TSO154:TST154"/>
    <mergeCell ref="TSU154:TSZ154"/>
    <mergeCell ref="TTA154:TTF154"/>
    <mergeCell ref="TTG154:TTL154"/>
    <mergeCell ref="TTM154:TTR154"/>
    <mergeCell ref="TTS154:TTX154"/>
    <mergeCell ref="TTY154:TUD154"/>
    <mergeCell ref="TQA154:TQF154"/>
    <mergeCell ref="TQG154:TQL154"/>
    <mergeCell ref="TQM154:TQR154"/>
    <mergeCell ref="TQS154:TQX154"/>
    <mergeCell ref="TQY154:TRD154"/>
    <mergeCell ref="TRE154:TRJ154"/>
    <mergeCell ref="TRK154:TRP154"/>
    <mergeCell ref="TRQ154:TRV154"/>
    <mergeCell ref="TRW154:TSB154"/>
    <mergeCell ref="TNY154:TOD154"/>
    <mergeCell ref="TOE154:TOJ154"/>
    <mergeCell ref="TOK154:TOP154"/>
    <mergeCell ref="TOQ154:TOV154"/>
    <mergeCell ref="TOW154:TPB154"/>
    <mergeCell ref="TPC154:TPH154"/>
    <mergeCell ref="TPI154:TPN154"/>
    <mergeCell ref="TPO154:TPT154"/>
    <mergeCell ref="TPU154:TPZ154"/>
    <mergeCell ref="TLW154:TMB154"/>
    <mergeCell ref="TMC154:TMH154"/>
    <mergeCell ref="TMI154:TMN154"/>
    <mergeCell ref="TMO154:TMT154"/>
    <mergeCell ref="TMU154:TMZ154"/>
    <mergeCell ref="TNA154:TNF154"/>
    <mergeCell ref="TNG154:TNL154"/>
    <mergeCell ref="TNM154:TNR154"/>
    <mergeCell ref="TNS154:TNX154"/>
    <mergeCell ref="TJU154:TJZ154"/>
    <mergeCell ref="TKA154:TKF154"/>
    <mergeCell ref="TKG154:TKL154"/>
    <mergeCell ref="TKM154:TKR154"/>
    <mergeCell ref="TKS154:TKX154"/>
    <mergeCell ref="TKY154:TLD154"/>
    <mergeCell ref="TLE154:TLJ154"/>
    <mergeCell ref="TLK154:TLP154"/>
    <mergeCell ref="TLQ154:TLV154"/>
    <mergeCell ref="THS154:THX154"/>
    <mergeCell ref="THY154:TID154"/>
    <mergeCell ref="TIE154:TIJ154"/>
    <mergeCell ref="TIK154:TIP154"/>
    <mergeCell ref="TIQ154:TIV154"/>
    <mergeCell ref="TIW154:TJB154"/>
    <mergeCell ref="TJC154:TJH154"/>
    <mergeCell ref="TJI154:TJN154"/>
    <mergeCell ref="TJO154:TJT154"/>
    <mergeCell ref="TFQ154:TFV154"/>
    <mergeCell ref="TFW154:TGB154"/>
    <mergeCell ref="TGC154:TGH154"/>
    <mergeCell ref="TGI154:TGN154"/>
    <mergeCell ref="TGO154:TGT154"/>
    <mergeCell ref="TGU154:TGZ154"/>
    <mergeCell ref="THA154:THF154"/>
    <mergeCell ref="THG154:THL154"/>
    <mergeCell ref="THM154:THR154"/>
    <mergeCell ref="TDO154:TDT154"/>
    <mergeCell ref="TDU154:TDZ154"/>
    <mergeCell ref="TEA154:TEF154"/>
    <mergeCell ref="TEG154:TEL154"/>
    <mergeCell ref="TEM154:TER154"/>
    <mergeCell ref="TES154:TEX154"/>
    <mergeCell ref="TEY154:TFD154"/>
    <mergeCell ref="TFE154:TFJ154"/>
    <mergeCell ref="TFK154:TFP154"/>
    <mergeCell ref="TBM154:TBR154"/>
    <mergeCell ref="TBS154:TBX154"/>
    <mergeCell ref="TBY154:TCD154"/>
    <mergeCell ref="TCE154:TCJ154"/>
    <mergeCell ref="TCK154:TCP154"/>
    <mergeCell ref="TCQ154:TCV154"/>
    <mergeCell ref="TCW154:TDB154"/>
    <mergeCell ref="TDC154:TDH154"/>
    <mergeCell ref="TDI154:TDN154"/>
    <mergeCell ref="SZK154:SZP154"/>
    <mergeCell ref="SZQ154:SZV154"/>
    <mergeCell ref="SZW154:TAB154"/>
    <mergeCell ref="TAC154:TAH154"/>
    <mergeCell ref="TAI154:TAN154"/>
    <mergeCell ref="TAO154:TAT154"/>
    <mergeCell ref="TAU154:TAZ154"/>
    <mergeCell ref="TBA154:TBF154"/>
    <mergeCell ref="TBG154:TBL154"/>
    <mergeCell ref="SXI154:SXN154"/>
    <mergeCell ref="SXO154:SXT154"/>
    <mergeCell ref="SXU154:SXZ154"/>
    <mergeCell ref="SYA154:SYF154"/>
    <mergeCell ref="SYG154:SYL154"/>
    <mergeCell ref="SYM154:SYR154"/>
    <mergeCell ref="SYS154:SYX154"/>
    <mergeCell ref="SYY154:SZD154"/>
    <mergeCell ref="SZE154:SZJ154"/>
    <mergeCell ref="SVG154:SVL154"/>
    <mergeCell ref="SVM154:SVR154"/>
    <mergeCell ref="SVS154:SVX154"/>
    <mergeCell ref="SVY154:SWD154"/>
    <mergeCell ref="SWE154:SWJ154"/>
    <mergeCell ref="SWK154:SWP154"/>
    <mergeCell ref="SWQ154:SWV154"/>
    <mergeCell ref="SWW154:SXB154"/>
    <mergeCell ref="SXC154:SXH154"/>
    <mergeCell ref="STE154:STJ154"/>
    <mergeCell ref="STK154:STP154"/>
    <mergeCell ref="STQ154:STV154"/>
    <mergeCell ref="STW154:SUB154"/>
    <mergeCell ref="SUC154:SUH154"/>
    <mergeCell ref="SUI154:SUN154"/>
    <mergeCell ref="SUO154:SUT154"/>
    <mergeCell ref="SUU154:SUZ154"/>
    <mergeCell ref="SVA154:SVF154"/>
    <mergeCell ref="SRC154:SRH154"/>
    <mergeCell ref="SRI154:SRN154"/>
    <mergeCell ref="SRO154:SRT154"/>
    <mergeCell ref="SRU154:SRZ154"/>
    <mergeCell ref="SSA154:SSF154"/>
    <mergeCell ref="SSG154:SSL154"/>
    <mergeCell ref="SSM154:SSR154"/>
    <mergeCell ref="SSS154:SSX154"/>
    <mergeCell ref="SSY154:STD154"/>
    <mergeCell ref="SPA154:SPF154"/>
    <mergeCell ref="SPG154:SPL154"/>
    <mergeCell ref="SPM154:SPR154"/>
    <mergeCell ref="SPS154:SPX154"/>
    <mergeCell ref="SPY154:SQD154"/>
    <mergeCell ref="SQE154:SQJ154"/>
    <mergeCell ref="SQK154:SQP154"/>
    <mergeCell ref="SQQ154:SQV154"/>
    <mergeCell ref="SQW154:SRB154"/>
    <mergeCell ref="SMY154:SND154"/>
    <mergeCell ref="SNE154:SNJ154"/>
    <mergeCell ref="SNK154:SNP154"/>
    <mergeCell ref="SNQ154:SNV154"/>
    <mergeCell ref="SNW154:SOB154"/>
    <mergeCell ref="SOC154:SOH154"/>
    <mergeCell ref="SOI154:SON154"/>
    <mergeCell ref="SOO154:SOT154"/>
    <mergeCell ref="SOU154:SOZ154"/>
    <mergeCell ref="SKW154:SLB154"/>
    <mergeCell ref="SLC154:SLH154"/>
    <mergeCell ref="SLI154:SLN154"/>
    <mergeCell ref="SLO154:SLT154"/>
    <mergeCell ref="SLU154:SLZ154"/>
    <mergeCell ref="SMA154:SMF154"/>
    <mergeCell ref="SMG154:SML154"/>
    <mergeCell ref="SMM154:SMR154"/>
    <mergeCell ref="SMS154:SMX154"/>
    <mergeCell ref="SIU154:SIZ154"/>
    <mergeCell ref="SJA154:SJF154"/>
    <mergeCell ref="SJG154:SJL154"/>
    <mergeCell ref="SJM154:SJR154"/>
    <mergeCell ref="SJS154:SJX154"/>
    <mergeCell ref="SJY154:SKD154"/>
    <mergeCell ref="SKE154:SKJ154"/>
    <mergeCell ref="SKK154:SKP154"/>
    <mergeCell ref="SKQ154:SKV154"/>
    <mergeCell ref="SGS154:SGX154"/>
    <mergeCell ref="SGY154:SHD154"/>
    <mergeCell ref="SHE154:SHJ154"/>
    <mergeCell ref="SHK154:SHP154"/>
    <mergeCell ref="SHQ154:SHV154"/>
    <mergeCell ref="SHW154:SIB154"/>
    <mergeCell ref="SIC154:SIH154"/>
    <mergeCell ref="SII154:SIN154"/>
    <mergeCell ref="SIO154:SIT154"/>
    <mergeCell ref="SEQ154:SEV154"/>
    <mergeCell ref="SEW154:SFB154"/>
    <mergeCell ref="SFC154:SFH154"/>
    <mergeCell ref="SFI154:SFN154"/>
    <mergeCell ref="SFO154:SFT154"/>
    <mergeCell ref="SFU154:SFZ154"/>
    <mergeCell ref="SGA154:SGF154"/>
    <mergeCell ref="SGG154:SGL154"/>
    <mergeCell ref="SGM154:SGR154"/>
    <mergeCell ref="SCO154:SCT154"/>
    <mergeCell ref="SCU154:SCZ154"/>
    <mergeCell ref="SDA154:SDF154"/>
    <mergeCell ref="SDG154:SDL154"/>
    <mergeCell ref="SDM154:SDR154"/>
    <mergeCell ref="SDS154:SDX154"/>
    <mergeCell ref="SDY154:SED154"/>
    <mergeCell ref="SEE154:SEJ154"/>
    <mergeCell ref="SEK154:SEP154"/>
    <mergeCell ref="SAM154:SAR154"/>
    <mergeCell ref="SAS154:SAX154"/>
    <mergeCell ref="SAY154:SBD154"/>
    <mergeCell ref="SBE154:SBJ154"/>
    <mergeCell ref="SBK154:SBP154"/>
    <mergeCell ref="SBQ154:SBV154"/>
    <mergeCell ref="SBW154:SCB154"/>
    <mergeCell ref="SCC154:SCH154"/>
    <mergeCell ref="SCI154:SCN154"/>
    <mergeCell ref="RYK154:RYP154"/>
    <mergeCell ref="RYQ154:RYV154"/>
    <mergeCell ref="RYW154:RZB154"/>
    <mergeCell ref="RZC154:RZH154"/>
    <mergeCell ref="RZI154:RZN154"/>
    <mergeCell ref="RZO154:RZT154"/>
    <mergeCell ref="RZU154:RZZ154"/>
    <mergeCell ref="SAA154:SAF154"/>
    <mergeCell ref="SAG154:SAL154"/>
    <mergeCell ref="RWI154:RWN154"/>
    <mergeCell ref="RWO154:RWT154"/>
    <mergeCell ref="RWU154:RWZ154"/>
    <mergeCell ref="RXA154:RXF154"/>
    <mergeCell ref="RXG154:RXL154"/>
    <mergeCell ref="RXM154:RXR154"/>
    <mergeCell ref="RXS154:RXX154"/>
    <mergeCell ref="RXY154:RYD154"/>
    <mergeCell ref="RYE154:RYJ154"/>
    <mergeCell ref="RUG154:RUL154"/>
    <mergeCell ref="RUM154:RUR154"/>
    <mergeCell ref="RUS154:RUX154"/>
    <mergeCell ref="RUY154:RVD154"/>
    <mergeCell ref="RVE154:RVJ154"/>
    <mergeCell ref="RVK154:RVP154"/>
    <mergeCell ref="RVQ154:RVV154"/>
    <mergeCell ref="RVW154:RWB154"/>
    <mergeCell ref="RWC154:RWH154"/>
    <mergeCell ref="RSE154:RSJ154"/>
    <mergeCell ref="RSK154:RSP154"/>
    <mergeCell ref="RSQ154:RSV154"/>
    <mergeCell ref="RSW154:RTB154"/>
    <mergeCell ref="RTC154:RTH154"/>
    <mergeCell ref="RTI154:RTN154"/>
    <mergeCell ref="RTO154:RTT154"/>
    <mergeCell ref="RTU154:RTZ154"/>
    <mergeCell ref="RUA154:RUF154"/>
    <mergeCell ref="RQC154:RQH154"/>
    <mergeCell ref="RQI154:RQN154"/>
    <mergeCell ref="RQO154:RQT154"/>
    <mergeCell ref="RQU154:RQZ154"/>
    <mergeCell ref="RRA154:RRF154"/>
    <mergeCell ref="RRG154:RRL154"/>
    <mergeCell ref="RRM154:RRR154"/>
    <mergeCell ref="RRS154:RRX154"/>
    <mergeCell ref="RRY154:RSD154"/>
    <mergeCell ref="ROA154:ROF154"/>
    <mergeCell ref="ROG154:ROL154"/>
    <mergeCell ref="ROM154:ROR154"/>
    <mergeCell ref="ROS154:ROX154"/>
    <mergeCell ref="ROY154:RPD154"/>
    <mergeCell ref="RPE154:RPJ154"/>
    <mergeCell ref="RPK154:RPP154"/>
    <mergeCell ref="RPQ154:RPV154"/>
    <mergeCell ref="RPW154:RQB154"/>
    <mergeCell ref="RLY154:RMD154"/>
    <mergeCell ref="RME154:RMJ154"/>
    <mergeCell ref="RMK154:RMP154"/>
    <mergeCell ref="RMQ154:RMV154"/>
    <mergeCell ref="RMW154:RNB154"/>
    <mergeCell ref="RNC154:RNH154"/>
    <mergeCell ref="RNI154:RNN154"/>
    <mergeCell ref="RNO154:RNT154"/>
    <mergeCell ref="RNU154:RNZ154"/>
    <mergeCell ref="RJW154:RKB154"/>
    <mergeCell ref="RKC154:RKH154"/>
    <mergeCell ref="RKI154:RKN154"/>
    <mergeCell ref="RKO154:RKT154"/>
    <mergeCell ref="RKU154:RKZ154"/>
    <mergeCell ref="RLA154:RLF154"/>
    <mergeCell ref="RLG154:RLL154"/>
    <mergeCell ref="RLM154:RLR154"/>
    <mergeCell ref="RLS154:RLX154"/>
    <mergeCell ref="RHU154:RHZ154"/>
    <mergeCell ref="RIA154:RIF154"/>
    <mergeCell ref="RIG154:RIL154"/>
    <mergeCell ref="RIM154:RIR154"/>
    <mergeCell ref="RIS154:RIX154"/>
    <mergeCell ref="RIY154:RJD154"/>
    <mergeCell ref="RJE154:RJJ154"/>
    <mergeCell ref="RJK154:RJP154"/>
    <mergeCell ref="RJQ154:RJV154"/>
    <mergeCell ref="RFS154:RFX154"/>
    <mergeCell ref="RFY154:RGD154"/>
    <mergeCell ref="RGE154:RGJ154"/>
    <mergeCell ref="RGK154:RGP154"/>
    <mergeCell ref="RGQ154:RGV154"/>
    <mergeCell ref="RGW154:RHB154"/>
    <mergeCell ref="RHC154:RHH154"/>
    <mergeCell ref="RHI154:RHN154"/>
    <mergeCell ref="RHO154:RHT154"/>
    <mergeCell ref="RDQ154:RDV154"/>
    <mergeCell ref="RDW154:REB154"/>
    <mergeCell ref="REC154:REH154"/>
    <mergeCell ref="REI154:REN154"/>
    <mergeCell ref="REO154:RET154"/>
    <mergeCell ref="REU154:REZ154"/>
    <mergeCell ref="RFA154:RFF154"/>
    <mergeCell ref="RFG154:RFL154"/>
    <mergeCell ref="RFM154:RFR154"/>
    <mergeCell ref="RBO154:RBT154"/>
    <mergeCell ref="RBU154:RBZ154"/>
    <mergeCell ref="RCA154:RCF154"/>
    <mergeCell ref="RCG154:RCL154"/>
    <mergeCell ref="RCM154:RCR154"/>
    <mergeCell ref="RCS154:RCX154"/>
    <mergeCell ref="RCY154:RDD154"/>
    <mergeCell ref="RDE154:RDJ154"/>
    <mergeCell ref="RDK154:RDP154"/>
    <mergeCell ref="QZM154:QZR154"/>
    <mergeCell ref="QZS154:QZX154"/>
    <mergeCell ref="QZY154:RAD154"/>
    <mergeCell ref="RAE154:RAJ154"/>
    <mergeCell ref="RAK154:RAP154"/>
    <mergeCell ref="RAQ154:RAV154"/>
    <mergeCell ref="RAW154:RBB154"/>
    <mergeCell ref="RBC154:RBH154"/>
    <mergeCell ref="RBI154:RBN154"/>
    <mergeCell ref="QXK154:QXP154"/>
    <mergeCell ref="QXQ154:QXV154"/>
    <mergeCell ref="QXW154:QYB154"/>
    <mergeCell ref="QYC154:QYH154"/>
    <mergeCell ref="QYI154:QYN154"/>
    <mergeCell ref="QYO154:QYT154"/>
    <mergeCell ref="QYU154:QYZ154"/>
    <mergeCell ref="QZA154:QZF154"/>
    <mergeCell ref="QZG154:QZL154"/>
    <mergeCell ref="QVI154:QVN154"/>
    <mergeCell ref="QVO154:QVT154"/>
    <mergeCell ref="QVU154:QVZ154"/>
    <mergeCell ref="QWA154:QWF154"/>
    <mergeCell ref="QWG154:QWL154"/>
    <mergeCell ref="QWM154:QWR154"/>
    <mergeCell ref="QWS154:QWX154"/>
    <mergeCell ref="QWY154:QXD154"/>
    <mergeCell ref="QXE154:QXJ154"/>
    <mergeCell ref="QTG154:QTL154"/>
    <mergeCell ref="QTM154:QTR154"/>
    <mergeCell ref="QTS154:QTX154"/>
    <mergeCell ref="QTY154:QUD154"/>
    <mergeCell ref="QUE154:QUJ154"/>
    <mergeCell ref="QUK154:QUP154"/>
    <mergeCell ref="QUQ154:QUV154"/>
    <mergeCell ref="QUW154:QVB154"/>
    <mergeCell ref="QVC154:QVH154"/>
    <mergeCell ref="QRE154:QRJ154"/>
    <mergeCell ref="QRK154:QRP154"/>
    <mergeCell ref="QRQ154:QRV154"/>
    <mergeCell ref="QRW154:QSB154"/>
    <mergeCell ref="QSC154:QSH154"/>
    <mergeCell ref="QSI154:QSN154"/>
    <mergeCell ref="QSO154:QST154"/>
    <mergeCell ref="QSU154:QSZ154"/>
    <mergeCell ref="QTA154:QTF154"/>
    <mergeCell ref="QPC154:QPH154"/>
    <mergeCell ref="QPI154:QPN154"/>
    <mergeCell ref="QPO154:QPT154"/>
    <mergeCell ref="QPU154:QPZ154"/>
    <mergeCell ref="QQA154:QQF154"/>
    <mergeCell ref="QQG154:QQL154"/>
    <mergeCell ref="QQM154:QQR154"/>
    <mergeCell ref="QQS154:QQX154"/>
    <mergeCell ref="QQY154:QRD154"/>
    <mergeCell ref="QNA154:QNF154"/>
    <mergeCell ref="QNG154:QNL154"/>
    <mergeCell ref="QNM154:QNR154"/>
    <mergeCell ref="QNS154:QNX154"/>
    <mergeCell ref="QNY154:QOD154"/>
    <mergeCell ref="QOE154:QOJ154"/>
    <mergeCell ref="QOK154:QOP154"/>
    <mergeCell ref="QOQ154:QOV154"/>
    <mergeCell ref="QOW154:QPB154"/>
    <mergeCell ref="QKY154:QLD154"/>
    <mergeCell ref="QLE154:QLJ154"/>
    <mergeCell ref="QLK154:QLP154"/>
    <mergeCell ref="QLQ154:QLV154"/>
    <mergeCell ref="QLW154:QMB154"/>
    <mergeCell ref="QMC154:QMH154"/>
    <mergeCell ref="QMI154:QMN154"/>
    <mergeCell ref="QMO154:QMT154"/>
    <mergeCell ref="QMU154:QMZ154"/>
    <mergeCell ref="QIW154:QJB154"/>
    <mergeCell ref="QJC154:QJH154"/>
    <mergeCell ref="QJI154:QJN154"/>
    <mergeCell ref="QJO154:QJT154"/>
    <mergeCell ref="QJU154:QJZ154"/>
    <mergeCell ref="QKA154:QKF154"/>
    <mergeCell ref="QKG154:QKL154"/>
    <mergeCell ref="QKM154:QKR154"/>
    <mergeCell ref="QKS154:QKX154"/>
    <mergeCell ref="QGU154:QGZ154"/>
    <mergeCell ref="QHA154:QHF154"/>
    <mergeCell ref="QHG154:QHL154"/>
    <mergeCell ref="QHM154:QHR154"/>
    <mergeCell ref="QHS154:QHX154"/>
    <mergeCell ref="QHY154:QID154"/>
    <mergeCell ref="QIE154:QIJ154"/>
    <mergeCell ref="QIK154:QIP154"/>
    <mergeCell ref="QIQ154:QIV154"/>
    <mergeCell ref="QES154:QEX154"/>
    <mergeCell ref="QEY154:QFD154"/>
    <mergeCell ref="QFE154:QFJ154"/>
    <mergeCell ref="QFK154:QFP154"/>
    <mergeCell ref="QFQ154:QFV154"/>
    <mergeCell ref="QFW154:QGB154"/>
    <mergeCell ref="QGC154:QGH154"/>
    <mergeCell ref="QGI154:QGN154"/>
    <mergeCell ref="QGO154:QGT154"/>
    <mergeCell ref="QCQ154:QCV154"/>
    <mergeCell ref="QCW154:QDB154"/>
    <mergeCell ref="QDC154:QDH154"/>
    <mergeCell ref="QDI154:QDN154"/>
    <mergeCell ref="QDO154:QDT154"/>
    <mergeCell ref="QDU154:QDZ154"/>
    <mergeCell ref="QEA154:QEF154"/>
    <mergeCell ref="QEG154:QEL154"/>
    <mergeCell ref="QEM154:QER154"/>
    <mergeCell ref="QAO154:QAT154"/>
    <mergeCell ref="QAU154:QAZ154"/>
    <mergeCell ref="QBA154:QBF154"/>
    <mergeCell ref="QBG154:QBL154"/>
    <mergeCell ref="QBM154:QBR154"/>
    <mergeCell ref="QBS154:QBX154"/>
    <mergeCell ref="QBY154:QCD154"/>
    <mergeCell ref="QCE154:QCJ154"/>
    <mergeCell ref="QCK154:QCP154"/>
    <mergeCell ref="PYM154:PYR154"/>
    <mergeCell ref="PYS154:PYX154"/>
    <mergeCell ref="PYY154:PZD154"/>
    <mergeCell ref="PZE154:PZJ154"/>
    <mergeCell ref="PZK154:PZP154"/>
    <mergeCell ref="PZQ154:PZV154"/>
    <mergeCell ref="PZW154:QAB154"/>
    <mergeCell ref="QAC154:QAH154"/>
    <mergeCell ref="QAI154:QAN154"/>
    <mergeCell ref="PWK154:PWP154"/>
    <mergeCell ref="PWQ154:PWV154"/>
    <mergeCell ref="PWW154:PXB154"/>
    <mergeCell ref="PXC154:PXH154"/>
    <mergeCell ref="PXI154:PXN154"/>
    <mergeCell ref="PXO154:PXT154"/>
    <mergeCell ref="PXU154:PXZ154"/>
    <mergeCell ref="PYA154:PYF154"/>
    <mergeCell ref="PYG154:PYL154"/>
    <mergeCell ref="PUI154:PUN154"/>
    <mergeCell ref="PUO154:PUT154"/>
    <mergeCell ref="PUU154:PUZ154"/>
    <mergeCell ref="PVA154:PVF154"/>
    <mergeCell ref="PVG154:PVL154"/>
    <mergeCell ref="PVM154:PVR154"/>
    <mergeCell ref="PVS154:PVX154"/>
    <mergeCell ref="PVY154:PWD154"/>
    <mergeCell ref="PWE154:PWJ154"/>
    <mergeCell ref="PSG154:PSL154"/>
    <mergeCell ref="PSM154:PSR154"/>
    <mergeCell ref="PSS154:PSX154"/>
    <mergeCell ref="PSY154:PTD154"/>
    <mergeCell ref="PTE154:PTJ154"/>
    <mergeCell ref="PTK154:PTP154"/>
    <mergeCell ref="PTQ154:PTV154"/>
    <mergeCell ref="PTW154:PUB154"/>
    <mergeCell ref="PUC154:PUH154"/>
    <mergeCell ref="PQE154:PQJ154"/>
    <mergeCell ref="PQK154:PQP154"/>
    <mergeCell ref="PQQ154:PQV154"/>
    <mergeCell ref="PQW154:PRB154"/>
    <mergeCell ref="PRC154:PRH154"/>
    <mergeCell ref="PRI154:PRN154"/>
    <mergeCell ref="PRO154:PRT154"/>
    <mergeCell ref="PRU154:PRZ154"/>
    <mergeCell ref="PSA154:PSF154"/>
    <mergeCell ref="POC154:POH154"/>
    <mergeCell ref="POI154:PON154"/>
    <mergeCell ref="POO154:POT154"/>
    <mergeCell ref="POU154:POZ154"/>
    <mergeCell ref="PPA154:PPF154"/>
    <mergeCell ref="PPG154:PPL154"/>
    <mergeCell ref="PPM154:PPR154"/>
    <mergeCell ref="PPS154:PPX154"/>
    <mergeCell ref="PPY154:PQD154"/>
    <mergeCell ref="PMA154:PMF154"/>
    <mergeCell ref="PMG154:PML154"/>
    <mergeCell ref="PMM154:PMR154"/>
    <mergeCell ref="PMS154:PMX154"/>
    <mergeCell ref="PMY154:PND154"/>
    <mergeCell ref="PNE154:PNJ154"/>
    <mergeCell ref="PNK154:PNP154"/>
    <mergeCell ref="PNQ154:PNV154"/>
    <mergeCell ref="PNW154:POB154"/>
    <mergeCell ref="PJY154:PKD154"/>
    <mergeCell ref="PKE154:PKJ154"/>
    <mergeCell ref="PKK154:PKP154"/>
    <mergeCell ref="PKQ154:PKV154"/>
    <mergeCell ref="PKW154:PLB154"/>
    <mergeCell ref="PLC154:PLH154"/>
    <mergeCell ref="PLI154:PLN154"/>
    <mergeCell ref="PLO154:PLT154"/>
    <mergeCell ref="PLU154:PLZ154"/>
    <mergeCell ref="PHW154:PIB154"/>
    <mergeCell ref="PIC154:PIH154"/>
    <mergeCell ref="PII154:PIN154"/>
    <mergeCell ref="PIO154:PIT154"/>
    <mergeCell ref="PIU154:PIZ154"/>
    <mergeCell ref="PJA154:PJF154"/>
    <mergeCell ref="PJG154:PJL154"/>
    <mergeCell ref="PJM154:PJR154"/>
    <mergeCell ref="PJS154:PJX154"/>
    <mergeCell ref="PFU154:PFZ154"/>
    <mergeCell ref="PGA154:PGF154"/>
    <mergeCell ref="PGG154:PGL154"/>
    <mergeCell ref="PGM154:PGR154"/>
    <mergeCell ref="PGS154:PGX154"/>
    <mergeCell ref="PGY154:PHD154"/>
    <mergeCell ref="PHE154:PHJ154"/>
    <mergeCell ref="PHK154:PHP154"/>
    <mergeCell ref="PHQ154:PHV154"/>
    <mergeCell ref="PDS154:PDX154"/>
    <mergeCell ref="PDY154:PED154"/>
    <mergeCell ref="PEE154:PEJ154"/>
    <mergeCell ref="PEK154:PEP154"/>
    <mergeCell ref="PEQ154:PEV154"/>
    <mergeCell ref="PEW154:PFB154"/>
    <mergeCell ref="PFC154:PFH154"/>
    <mergeCell ref="PFI154:PFN154"/>
    <mergeCell ref="PFO154:PFT154"/>
    <mergeCell ref="PBQ154:PBV154"/>
    <mergeCell ref="PBW154:PCB154"/>
    <mergeCell ref="PCC154:PCH154"/>
    <mergeCell ref="PCI154:PCN154"/>
    <mergeCell ref="PCO154:PCT154"/>
    <mergeCell ref="PCU154:PCZ154"/>
    <mergeCell ref="PDA154:PDF154"/>
    <mergeCell ref="PDG154:PDL154"/>
    <mergeCell ref="PDM154:PDR154"/>
    <mergeCell ref="OZO154:OZT154"/>
    <mergeCell ref="OZU154:OZZ154"/>
    <mergeCell ref="PAA154:PAF154"/>
    <mergeCell ref="PAG154:PAL154"/>
    <mergeCell ref="PAM154:PAR154"/>
    <mergeCell ref="PAS154:PAX154"/>
    <mergeCell ref="PAY154:PBD154"/>
    <mergeCell ref="PBE154:PBJ154"/>
    <mergeCell ref="PBK154:PBP154"/>
    <mergeCell ref="OXM154:OXR154"/>
    <mergeCell ref="OXS154:OXX154"/>
    <mergeCell ref="OXY154:OYD154"/>
    <mergeCell ref="OYE154:OYJ154"/>
    <mergeCell ref="OYK154:OYP154"/>
    <mergeCell ref="OYQ154:OYV154"/>
    <mergeCell ref="OYW154:OZB154"/>
    <mergeCell ref="OZC154:OZH154"/>
    <mergeCell ref="OZI154:OZN154"/>
    <mergeCell ref="OVK154:OVP154"/>
    <mergeCell ref="OVQ154:OVV154"/>
    <mergeCell ref="OVW154:OWB154"/>
    <mergeCell ref="OWC154:OWH154"/>
    <mergeCell ref="OWI154:OWN154"/>
    <mergeCell ref="OWO154:OWT154"/>
    <mergeCell ref="OWU154:OWZ154"/>
    <mergeCell ref="OXA154:OXF154"/>
    <mergeCell ref="OXG154:OXL154"/>
    <mergeCell ref="OTI154:OTN154"/>
    <mergeCell ref="OTO154:OTT154"/>
    <mergeCell ref="OTU154:OTZ154"/>
    <mergeCell ref="OUA154:OUF154"/>
    <mergeCell ref="OUG154:OUL154"/>
    <mergeCell ref="OUM154:OUR154"/>
    <mergeCell ref="OUS154:OUX154"/>
    <mergeCell ref="OUY154:OVD154"/>
    <mergeCell ref="OVE154:OVJ154"/>
    <mergeCell ref="ORG154:ORL154"/>
    <mergeCell ref="ORM154:ORR154"/>
    <mergeCell ref="ORS154:ORX154"/>
    <mergeCell ref="ORY154:OSD154"/>
    <mergeCell ref="OSE154:OSJ154"/>
    <mergeCell ref="OSK154:OSP154"/>
    <mergeCell ref="OSQ154:OSV154"/>
    <mergeCell ref="OSW154:OTB154"/>
    <mergeCell ref="OTC154:OTH154"/>
    <mergeCell ref="OPE154:OPJ154"/>
    <mergeCell ref="OPK154:OPP154"/>
    <mergeCell ref="OPQ154:OPV154"/>
    <mergeCell ref="OPW154:OQB154"/>
    <mergeCell ref="OQC154:OQH154"/>
    <mergeCell ref="OQI154:OQN154"/>
    <mergeCell ref="OQO154:OQT154"/>
    <mergeCell ref="OQU154:OQZ154"/>
    <mergeCell ref="ORA154:ORF154"/>
    <mergeCell ref="ONC154:ONH154"/>
    <mergeCell ref="ONI154:ONN154"/>
    <mergeCell ref="ONO154:ONT154"/>
    <mergeCell ref="ONU154:ONZ154"/>
    <mergeCell ref="OOA154:OOF154"/>
    <mergeCell ref="OOG154:OOL154"/>
    <mergeCell ref="OOM154:OOR154"/>
    <mergeCell ref="OOS154:OOX154"/>
    <mergeCell ref="OOY154:OPD154"/>
    <mergeCell ref="OLA154:OLF154"/>
    <mergeCell ref="OLG154:OLL154"/>
    <mergeCell ref="OLM154:OLR154"/>
    <mergeCell ref="OLS154:OLX154"/>
    <mergeCell ref="OLY154:OMD154"/>
    <mergeCell ref="OME154:OMJ154"/>
    <mergeCell ref="OMK154:OMP154"/>
    <mergeCell ref="OMQ154:OMV154"/>
    <mergeCell ref="OMW154:ONB154"/>
    <mergeCell ref="OIY154:OJD154"/>
    <mergeCell ref="OJE154:OJJ154"/>
    <mergeCell ref="OJK154:OJP154"/>
    <mergeCell ref="OJQ154:OJV154"/>
    <mergeCell ref="OJW154:OKB154"/>
    <mergeCell ref="OKC154:OKH154"/>
    <mergeCell ref="OKI154:OKN154"/>
    <mergeCell ref="OKO154:OKT154"/>
    <mergeCell ref="OKU154:OKZ154"/>
    <mergeCell ref="OGW154:OHB154"/>
    <mergeCell ref="OHC154:OHH154"/>
    <mergeCell ref="OHI154:OHN154"/>
    <mergeCell ref="OHO154:OHT154"/>
    <mergeCell ref="OHU154:OHZ154"/>
    <mergeCell ref="OIA154:OIF154"/>
    <mergeCell ref="OIG154:OIL154"/>
    <mergeCell ref="OIM154:OIR154"/>
    <mergeCell ref="OIS154:OIX154"/>
    <mergeCell ref="OEU154:OEZ154"/>
    <mergeCell ref="OFA154:OFF154"/>
    <mergeCell ref="OFG154:OFL154"/>
    <mergeCell ref="OFM154:OFR154"/>
    <mergeCell ref="OFS154:OFX154"/>
    <mergeCell ref="OFY154:OGD154"/>
    <mergeCell ref="OGE154:OGJ154"/>
    <mergeCell ref="OGK154:OGP154"/>
    <mergeCell ref="OGQ154:OGV154"/>
    <mergeCell ref="OCS154:OCX154"/>
    <mergeCell ref="OCY154:ODD154"/>
    <mergeCell ref="ODE154:ODJ154"/>
    <mergeCell ref="ODK154:ODP154"/>
    <mergeCell ref="ODQ154:ODV154"/>
    <mergeCell ref="ODW154:OEB154"/>
    <mergeCell ref="OEC154:OEH154"/>
    <mergeCell ref="OEI154:OEN154"/>
    <mergeCell ref="OEO154:OET154"/>
    <mergeCell ref="OAQ154:OAV154"/>
    <mergeCell ref="OAW154:OBB154"/>
    <mergeCell ref="OBC154:OBH154"/>
    <mergeCell ref="OBI154:OBN154"/>
    <mergeCell ref="OBO154:OBT154"/>
    <mergeCell ref="OBU154:OBZ154"/>
    <mergeCell ref="OCA154:OCF154"/>
    <mergeCell ref="OCG154:OCL154"/>
    <mergeCell ref="OCM154:OCR154"/>
    <mergeCell ref="NYO154:NYT154"/>
    <mergeCell ref="NYU154:NYZ154"/>
    <mergeCell ref="NZA154:NZF154"/>
    <mergeCell ref="NZG154:NZL154"/>
    <mergeCell ref="NZM154:NZR154"/>
    <mergeCell ref="NZS154:NZX154"/>
    <mergeCell ref="NZY154:OAD154"/>
    <mergeCell ref="OAE154:OAJ154"/>
    <mergeCell ref="OAK154:OAP154"/>
    <mergeCell ref="NWM154:NWR154"/>
    <mergeCell ref="NWS154:NWX154"/>
    <mergeCell ref="NWY154:NXD154"/>
    <mergeCell ref="NXE154:NXJ154"/>
    <mergeCell ref="NXK154:NXP154"/>
    <mergeCell ref="NXQ154:NXV154"/>
    <mergeCell ref="NXW154:NYB154"/>
    <mergeCell ref="NYC154:NYH154"/>
    <mergeCell ref="NYI154:NYN154"/>
    <mergeCell ref="NUK154:NUP154"/>
    <mergeCell ref="NUQ154:NUV154"/>
    <mergeCell ref="NUW154:NVB154"/>
    <mergeCell ref="NVC154:NVH154"/>
    <mergeCell ref="NVI154:NVN154"/>
    <mergeCell ref="NVO154:NVT154"/>
    <mergeCell ref="NVU154:NVZ154"/>
    <mergeCell ref="NWA154:NWF154"/>
    <mergeCell ref="NWG154:NWL154"/>
    <mergeCell ref="NSI154:NSN154"/>
    <mergeCell ref="NSO154:NST154"/>
    <mergeCell ref="NSU154:NSZ154"/>
    <mergeCell ref="NTA154:NTF154"/>
    <mergeCell ref="NTG154:NTL154"/>
    <mergeCell ref="NTM154:NTR154"/>
    <mergeCell ref="NTS154:NTX154"/>
    <mergeCell ref="NTY154:NUD154"/>
    <mergeCell ref="NUE154:NUJ154"/>
    <mergeCell ref="NQG154:NQL154"/>
    <mergeCell ref="NQM154:NQR154"/>
    <mergeCell ref="NQS154:NQX154"/>
    <mergeCell ref="NQY154:NRD154"/>
    <mergeCell ref="NRE154:NRJ154"/>
    <mergeCell ref="NRK154:NRP154"/>
    <mergeCell ref="NRQ154:NRV154"/>
    <mergeCell ref="NRW154:NSB154"/>
    <mergeCell ref="NSC154:NSH154"/>
    <mergeCell ref="NOE154:NOJ154"/>
    <mergeCell ref="NOK154:NOP154"/>
    <mergeCell ref="NOQ154:NOV154"/>
    <mergeCell ref="NOW154:NPB154"/>
    <mergeCell ref="NPC154:NPH154"/>
    <mergeCell ref="NPI154:NPN154"/>
    <mergeCell ref="NPO154:NPT154"/>
    <mergeCell ref="NPU154:NPZ154"/>
    <mergeCell ref="NQA154:NQF154"/>
    <mergeCell ref="NMC154:NMH154"/>
    <mergeCell ref="NMI154:NMN154"/>
    <mergeCell ref="NMO154:NMT154"/>
    <mergeCell ref="NMU154:NMZ154"/>
    <mergeCell ref="NNA154:NNF154"/>
    <mergeCell ref="NNG154:NNL154"/>
    <mergeCell ref="NNM154:NNR154"/>
    <mergeCell ref="NNS154:NNX154"/>
    <mergeCell ref="NNY154:NOD154"/>
    <mergeCell ref="NKA154:NKF154"/>
    <mergeCell ref="NKG154:NKL154"/>
    <mergeCell ref="NKM154:NKR154"/>
    <mergeCell ref="NKS154:NKX154"/>
    <mergeCell ref="NKY154:NLD154"/>
    <mergeCell ref="NLE154:NLJ154"/>
    <mergeCell ref="NLK154:NLP154"/>
    <mergeCell ref="NLQ154:NLV154"/>
    <mergeCell ref="NLW154:NMB154"/>
    <mergeCell ref="NHY154:NID154"/>
    <mergeCell ref="NIE154:NIJ154"/>
    <mergeCell ref="NIK154:NIP154"/>
    <mergeCell ref="NIQ154:NIV154"/>
    <mergeCell ref="NIW154:NJB154"/>
    <mergeCell ref="NJC154:NJH154"/>
    <mergeCell ref="NJI154:NJN154"/>
    <mergeCell ref="NJO154:NJT154"/>
    <mergeCell ref="NJU154:NJZ154"/>
    <mergeCell ref="NFW154:NGB154"/>
    <mergeCell ref="NGC154:NGH154"/>
    <mergeCell ref="NGI154:NGN154"/>
    <mergeCell ref="NGO154:NGT154"/>
    <mergeCell ref="NGU154:NGZ154"/>
    <mergeCell ref="NHA154:NHF154"/>
    <mergeCell ref="NHG154:NHL154"/>
    <mergeCell ref="NHM154:NHR154"/>
    <mergeCell ref="NHS154:NHX154"/>
    <mergeCell ref="NDU154:NDZ154"/>
    <mergeCell ref="NEA154:NEF154"/>
    <mergeCell ref="NEG154:NEL154"/>
    <mergeCell ref="NEM154:NER154"/>
    <mergeCell ref="NES154:NEX154"/>
    <mergeCell ref="NEY154:NFD154"/>
    <mergeCell ref="NFE154:NFJ154"/>
    <mergeCell ref="NFK154:NFP154"/>
    <mergeCell ref="NFQ154:NFV154"/>
    <mergeCell ref="NBS154:NBX154"/>
    <mergeCell ref="NBY154:NCD154"/>
    <mergeCell ref="NCE154:NCJ154"/>
    <mergeCell ref="NCK154:NCP154"/>
    <mergeCell ref="NCQ154:NCV154"/>
    <mergeCell ref="NCW154:NDB154"/>
    <mergeCell ref="NDC154:NDH154"/>
    <mergeCell ref="NDI154:NDN154"/>
    <mergeCell ref="NDO154:NDT154"/>
    <mergeCell ref="MZQ154:MZV154"/>
    <mergeCell ref="MZW154:NAB154"/>
    <mergeCell ref="NAC154:NAH154"/>
    <mergeCell ref="NAI154:NAN154"/>
    <mergeCell ref="NAO154:NAT154"/>
    <mergeCell ref="NAU154:NAZ154"/>
    <mergeCell ref="NBA154:NBF154"/>
    <mergeCell ref="NBG154:NBL154"/>
    <mergeCell ref="NBM154:NBR154"/>
    <mergeCell ref="MXO154:MXT154"/>
    <mergeCell ref="MXU154:MXZ154"/>
    <mergeCell ref="MYA154:MYF154"/>
    <mergeCell ref="MYG154:MYL154"/>
    <mergeCell ref="MYM154:MYR154"/>
    <mergeCell ref="MYS154:MYX154"/>
    <mergeCell ref="MYY154:MZD154"/>
    <mergeCell ref="MZE154:MZJ154"/>
    <mergeCell ref="MZK154:MZP154"/>
    <mergeCell ref="MVM154:MVR154"/>
    <mergeCell ref="MVS154:MVX154"/>
    <mergeCell ref="MVY154:MWD154"/>
    <mergeCell ref="MWE154:MWJ154"/>
    <mergeCell ref="MWK154:MWP154"/>
    <mergeCell ref="MWQ154:MWV154"/>
    <mergeCell ref="MWW154:MXB154"/>
    <mergeCell ref="MXC154:MXH154"/>
    <mergeCell ref="MXI154:MXN154"/>
    <mergeCell ref="MTK154:MTP154"/>
    <mergeCell ref="MTQ154:MTV154"/>
    <mergeCell ref="MTW154:MUB154"/>
    <mergeCell ref="MUC154:MUH154"/>
    <mergeCell ref="MUI154:MUN154"/>
    <mergeCell ref="MUO154:MUT154"/>
    <mergeCell ref="MUU154:MUZ154"/>
    <mergeCell ref="MVA154:MVF154"/>
    <mergeCell ref="MVG154:MVL154"/>
    <mergeCell ref="MRI154:MRN154"/>
    <mergeCell ref="MRO154:MRT154"/>
    <mergeCell ref="MRU154:MRZ154"/>
    <mergeCell ref="MSA154:MSF154"/>
    <mergeCell ref="MSG154:MSL154"/>
    <mergeCell ref="MSM154:MSR154"/>
    <mergeCell ref="MSS154:MSX154"/>
    <mergeCell ref="MSY154:MTD154"/>
    <mergeCell ref="MTE154:MTJ154"/>
    <mergeCell ref="MPG154:MPL154"/>
    <mergeCell ref="MPM154:MPR154"/>
    <mergeCell ref="MPS154:MPX154"/>
    <mergeCell ref="MPY154:MQD154"/>
    <mergeCell ref="MQE154:MQJ154"/>
    <mergeCell ref="MQK154:MQP154"/>
    <mergeCell ref="MQQ154:MQV154"/>
    <mergeCell ref="MQW154:MRB154"/>
    <mergeCell ref="MRC154:MRH154"/>
    <mergeCell ref="MNE154:MNJ154"/>
    <mergeCell ref="MNK154:MNP154"/>
    <mergeCell ref="MNQ154:MNV154"/>
    <mergeCell ref="MNW154:MOB154"/>
    <mergeCell ref="MOC154:MOH154"/>
    <mergeCell ref="MOI154:MON154"/>
    <mergeCell ref="MOO154:MOT154"/>
    <mergeCell ref="MOU154:MOZ154"/>
    <mergeCell ref="MPA154:MPF154"/>
    <mergeCell ref="MLC154:MLH154"/>
    <mergeCell ref="MLI154:MLN154"/>
    <mergeCell ref="MLO154:MLT154"/>
    <mergeCell ref="MLU154:MLZ154"/>
    <mergeCell ref="MMA154:MMF154"/>
    <mergeCell ref="MMG154:MML154"/>
    <mergeCell ref="MMM154:MMR154"/>
    <mergeCell ref="MMS154:MMX154"/>
    <mergeCell ref="MMY154:MND154"/>
    <mergeCell ref="MJA154:MJF154"/>
    <mergeCell ref="MJG154:MJL154"/>
    <mergeCell ref="MJM154:MJR154"/>
    <mergeCell ref="MJS154:MJX154"/>
    <mergeCell ref="MJY154:MKD154"/>
    <mergeCell ref="MKE154:MKJ154"/>
    <mergeCell ref="MKK154:MKP154"/>
    <mergeCell ref="MKQ154:MKV154"/>
    <mergeCell ref="MKW154:MLB154"/>
    <mergeCell ref="MGY154:MHD154"/>
    <mergeCell ref="MHE154:MHJ154"/>
    <mergeCell ref="MHK154:MHP154"/>
    <mergeCell ref="MHQ154:MHV154"/>
    <mergeCell ref="MHW154:MIB154"/>
    <mergeCell ref="MIC154:MIH154"/>
    <mergeCell ref="MII154:MIN154"/>
    <mergeCell ref="MIO154:MIT154"/>
    <mergeCell ref="MIU154:MIZ154"/>
    <mergeCell ref="MEW154:MFB154"/>
    <mergeCell ref="MFC154:MFH154"/>
    <mergeCell ref="MFI154:MFN154"/>
    <mergeCell ref="MFO154:MFT154"/>
    <mergeCell ref="MFU154:MFZ154"/>
    <mergeCell ref="MGA154:MGF154"/>
    <mergeCell ref="MGG154:MGL154"/>
    <mergeCell ref="MGM154:MGR154"/>
    <mergeCell ref="MGS154:MGX154"/>
    <mergeCell ref="MCU154:MCZ154"/>
    <mergeCell ref="MDA154:MDF154"/>
    <mergeCell ref="MDG154:MDL154"/>
    <mergeCell ref="MDM154:MDR154"/>
    <mergeCell ref="MDS154:MDX154"/>
    <mergeCell ref="MDY154:MED154"/>
    <mergeCell ref="MEE154:MEJ154"/>
    <mergeCell ref="MEK154:MEP154"/>
    <mergeCell ref="MEQ154:MEV154"/>
    <mergeCell ref="MAS154:MAX154"/>
    <mergeCell ref="MAY154:MBD154"/>
    <mergeCell ref="MBE154:MBJ154"/>
    <mergeCell ref="MBK154:MBP154"/>
    <mergeCell ref="MBQ154:MBV154"/>
    <mergeCell ref="MBW154:MCB154"/>
    <mergeCell ref="MCC154:MCH154"/>
    <mergeCell ref="MCI154:MCN154"/>
    <mergeCell ref="MCO154:MCT154"/>
    <mergeCell ref="LYQ154:LYV154"/>
    <mergeCell ref="LYW154:LZB154"/>
    <mergeCell ref="LZC154:LZH154"/>
    <mergeCell ref="LZI154:LZN154"/>
    <mergeCell ref="LZO154:LZT154"/>
    <mergeCell ref="LZU154:LZZ154"/>
    <mergeCell ref="MAA154:MAF154"/>
    <mergeCell ref="MAG154:MAL154"/>
    <mergeCell ref="MAM154:MAR154"/>
    <mergeCell ref="LWO154:LWT154"/>
    <mergeCell ref="LWU154:LWZ154"/>
    <mergeCell ref="LXA154:LXF154"/>
    <mergeCell ref="LXG154:LXL154"/>
    <mergeCell ref="LXM154:LXR154"/>
    <mergeCell ref="LXS154:LXX154"/>
    <mergeCell ref="LXY154:LYD154"/>
    <mergeCell ref="LYE154:LYJ154"/>
    <mergeCell ref="LYK154:LYP154"/>
    <mergeCell ref="LUM154:LUR154"/>
    <mergeCell ref="LUS154:LUX154"/>
    <mergeCell ref="LUY154:LVD154"/>
    <mergeCell ref="LVE154:LVJ154"/>
    <mergeCell ref="LVK154:LVP154"/>
    <mergeCell ref="LVQ154:LVV154"/>
    <mergeCell ref="LVW154:LWB154"/>
    <mergeCell ref="LWC154:LWH154"/>
    <mergeCell ref="LWI154:LWN154"/>
    <mergeCell ref="LSK154:LSP154"/>
    <mergeCell ref="LSQ154:LSV154"/>
    <mergeCell ref="LSW154:LTB154"/>
    <mergeCell ref="LTC154:LTH154"/>
    <mergeCell ref="LTI154:LTN154"/>
    <mergeCell ref="LTO154:LTT154"/>
    <mergeCell ref="LTU154:LTZ154"/>
    <mergeCell ref="LUA154:LUF154"/>
    <mergeCell ref="LUG154:LUL154"/>
    <mergeCell ref="LQI154:LQN154"/>
    <mergeCell ref="LQO154:LQT154"/>
    <mergeCell ref="LQU154:LQZ154"/>
    <mergeCell ref="LRA154:LRF154"/>
    <mergeCell ref="LRG154:LRL154"/>
    <mergeCell ref="LRM154:LRR154"/>
    <mergeCell ref="LRS154:LRX154"/>
    <mergeCell ref="LRY154:LSD154"/>
    <mergeCell ref="LSE154:LSJ154"/>
    <mergeCell ref="LOG154:LOL154"/>
    <mergeCell ref="LOM154:LOR154"/>
    <mergeCell ref="LOS154:LOX154"/>
    <mergeCell ref="LOY154:LPD154"/>
    <mergeCell ref="LPE154:LPJ154"/>
    <mergeCell ref="LPK154:LPP154"/>
    <mergeCell ref="LPQ154:LPV154"/>
    <mergeCell ref="LPW154:LQB154"/>
    <mergeCell ref="LQC154:LQH154"/>
    <mergeCell ref="LME154:LMJ154"/>
    <mergeCell ref="LMK154:LMP154"/>
    <mergeCell ref="LMQ154:LMV154"/>
    <mergeCell ref="LMW154:LNB154"/>
    <mergeCell ref="LNC154:LNH154"/>
    <mergeCell ref="LNI154:LNN154"/>
    <mergeCell ref="LNO154:LNT154"/>
    <mergeCell ref="LNU154:LNZ154"/>
    <mergeCell ref="LOA154:LOF154"/>
    <mergeCell ref="LKC154:LKH154"/>
    <mergeCell ref="LKI154:LKN154"/>
    <mergeCell ref="LKO154:LKT154"/>
    <mergeCell ref="LKU154:LKZ154"/>
    <mergeCell ref="LLA154:LLF154"/>
    <mergeCell ref="LLG154:LLL154"/>
    <mergeCell ref="LLM154:LLR154"/>
    <mergeCell ref="LLS154:LLX154"/>
    <mergeCell ref="LLY154:LMD154"/>
    <mergeCell ref="LIA154:LIF154"/>
    <mergeCell ref="LIG154:LIL154"/>
    <mergeCell ref="LIM154:LIR154"/>
    <mergeCell ref="LIS154:LIX154"/>
    <mergeCell ref="LIY154:LJD154"/>
    <mergeCell ref="LJE154:LJJ154"/>
    <mergeCell ref="LJK154:LJP154"/>
    <mergeCell ref="LJQ154:LJV154"/>
    <mergeCell ref="LJW154:LKB154"/>
    <mergeCell ref="LFY154:LGD154"/>
    <mergeCell ref="LGE154:LGJ154"/>
    <mergeCell ref="LGK154:LGP154"/>
    <mergeCell ref="LGQ154:LGV154"/>
    <mergeCell ref="LGW154:LHB154"/>
    <mergeCell ref="LHC154:LHH154"/>
    <mergeCell ref="LHI154:LHN154"/>
    <mergeCell ref="LHO154:LHT154"/>
    <mergeCell ref="LHU154:LHZ154"/>
    <mergeCell ref="LDW154:LEB154"/>
    <mergeCell ref="LEC154:LEH154"/>
    <mergeCell ref="LEI154:LEN154"/>
    <mergeCell ref="LEO154:LET154"/>
    <mergeCell ref="LEU154:LEZ154"/>
    <mergeCell ref="LFA154:LFF154"/>
    <mergeCell ref="LFG154:LFL154"/>
    <mergeCell ref="LFM154:LFR154"/>
    <mergeCell ref="LFS154:LFX154"/>
    <mergeCell ref="LBU154:LBZ154"/>
    <mergeCell ref="LCA154:LCF154"/>
    <mergeCell ref="LCG154:LCL154"/>
    <mergeCell ref="LCM154:LCR154"/>
    <mergeCell ref="LCS154:LCX154"/>
    <mergeCell ref="LCY154:LDD154"/>
    <mergeCell ref="LDE154:LDJ154"/>
    <mergeCell ref="LDK154:LDP154"/>
    <mergeCell ref="LDQ154:LDV154"/>
    <mergeCell ref="KZS154:KZX154"/>
    <mergeCell ref="KZY154:LAD154"/>
    <mergeCell ref="LAE154:LAJ154"/>
    <mergeCell ref="LAK154:LAP154"/>
    <mergeCell ref="LAQ154:LAV154"/>
    <mergeCell ref="LAW154:LBB154"/>
    <mergeCell ref="LBC154:LBH154"/>
    <mergeCell ref="LBI154:LBN154"/>
    <mergeCell ref="LBO154:LBT154"/>
    <mergeCell ref="KXQ154:KXV154"/>
    <mergeCell ref="KXW154:KYB154"/>
    <mergeCell ref="KYC154:KYH154"/>
    <mergeCell ref="KYI154:KYN154"/>
    <mergeCell ref="KYO154:KYT154"/>
    <mergeCell ref="KYU154:KYZ154"/>
    <mergeCell ref="KZA154:KZF154"/>
    <mergeCell ref="KZG154:KZL154"/>
    <mergeCell ref="KZM154:KZR154"/>
    <mergeCell ref="KVO154:KVT154"/>
    <mergeCell ref="KVU154:KVZ154"/>
    <mergeCell ref="KWA154:KWF154"/>
    <mergeCell ref="KWG154:KWL154"/>
    <mergeCell ref="KWM154:KWR154"/>
    <mergeCell ref="KWS154:KWX154"/>
    <mergeCell ref="KWY154:KXD154"/>
    <mergeCell ref="KXE154:KXJ154"/>
    <mergeCell ref="KXK154:KXP154"/>
    <mergeCell ref="KTM154:KTR154"/>
    <mergeCell ref="KTS154:KTX154"/>
    <mergeCell ref="KTY154:KUD154"/>
    <mergeCell ref="KUE154:KUJ154"/>
    <mergeCell ref="KUK154:KUP154"/>
    <mergeCell ref="KUQ154:KUV154"/>
    <mergeCell ref="KUW154:KVB154"/>
    <mergeCell ref="KVC154:KVH154"/>
    <mergeCell ref="KVI154:KVN154"/>
    <mergeCell ref="KRK154:KRP154"/>
    <mergeCell ref="KRQ154:KRV154"/>
    <mergeCell ref="KRW154:KSB154"/>
    <mergeCell ref="KSC154:KSH154"/>
    <mergeCell ref="KSI154:KSN154"/>
    <mergeCell ref="KSO154:KST154"/>
    <mergeCell ref="KSU154:KSZ154"/>
    <mergeCell ref="KTA154:KTF154"/>
    <mergeCell ref="KTG154:KTL154"/>
    <mergeCell ref="KPI154:KPN154"/>
    <mergeCell ref="KPO154:KPT154"/>
    <mergeCell ref="KPU154:KPZ154"/>
    <mergeCell ref="KQA154:KQF154"/>
    <mergeCell ref="KQG154:KQL154"/>
    <mergeCell ref="KQM154:KQR154"/>
    <mergeCell ref="KQS154:KQX154"/>
    <mergeCell ref="KQY154:KRD154"/>
    <mergeCell ref="KRE154:KRJ154"/>
    <mergeCell ref="KNG154:KNL154"/>
    <mergeCell ref="KNM154:KNR154"/>
    <mergeCell ref="KNS154:KNX154"/>
    <mergeCell ref="KNY154:KOD154"/>
    <mergeCell ref="KOE154:KOJ154"/>
    <mergeCell ref="KOK154:KOP154"/>
    <mergeCell ref="KOQ154:KOV154"/>
    <mergeCell ref="KOW154:KPB154"/>
    <mergeCell ref="KPC154:KPH154"/>
    <mergeCell ref="KLE154:KLJ154"/>
    <mergeCell ref="KLK154:KLP154"/>
    <mergeCell ref="KLQ154:KLV154"/>
    <mergeCell ref="KLW154:KMB154"/>
    <mergeCell ref="KMC154:KMH154"/>
    <mergeCell ref="KMI154:KMN154"/>
    <mergeCell ref="KMO154:KMT154"/>
    <mergeCell ref="KMU154:KMZ154"/>
    <mergeCell ref="KNA154:KNF154"/>
    <mergeCell ref="KJC154:KJH154"/>
    <mergeCell ref="KJI154:KJN154"/>
    <mergeCell ref="KJO154:KJT154"/>
    <mergeCell ref="KJU154:KJZ154"/>
    <mergeCell ref="KKA154:KKF154"/>
    <mergeCell ref="KKG154:KKL154"/>
    <mergeCell ref="KKM154:KKR154"/>
    <mergeCell ref="KKS154:KKX154"/>
    <mergeCell ref="KKY154:KLD154"/>
    <mergeCell ref="KHA154:KHF154"/>
    <mergeCell ref="KHG154:KHL154"/>
    <mergeCell ref="KHM154:KHR154"/>
    <mergeCell ref="KHS154:KHX154"/>
    <mergeCell ref="KHY154:KID154"/>
    <mergeCell ref="KIE154:KIJ154"/>
    <mergeCell ref="KIK154:KIP154"/>
    <mergeCell ref="KIQ154:KIV154"/>
    <mergeCell ref="KIW154:KJB154"/>
    <mergeCell ref="KEY154:KFD154"/>
    <mergeCell ref="KFE154:KFJ154"/>
    <mergeCell ref="KFK154:KFP154"/>
    <mergeCell ref="KFQ154:KFV154"/>
    <mergeCell ref="KFW154:KGB154"/>
    <mergeCell ref="KGC154:KGH154"/>
    <mergeCell ref="KGI154:KGN154"/>
    <mergeCell ref="KGO154:KGT154"/>
    <mergeCell ref="KGU154:KGZ154"/>
    <mergeCell ref="KCW154:KDB154"/>
    <mergeCell ref="KDC154:KDH154"/>
    <mergeCell ref="KDI154:KDN154"/>
    <mergeCell ref="KDO154:KDT154"/>
    <mergeCell ref="KDU154:KDZ154"/>
    <mergeCell ref="KEA154:KEF154"/>
    <mergeCell ref="KEG154:KEL154"/>
    <mergeCell ref="KEM154:KER154"/>
    <mergeCell ref="KES154:KEX154"/>
    <mergeCell ref="KAU154:KAZ154"/>
    <mergeCell ref="KBA154:KBF154"/>
    <mergeCell ref="KBG154:KBL154"/>
    <mergeCell ref="KBM154:KBR154"/>
    <mergeCell ref="KBS154:KBX154"/>
    <mergeCell ref="KBY154:KCD154"/>
    <mergeCell ref="KCE154:KCJ154"/>
    <mergeCell ref="KCK154:KCP154"/>
    <mergeCell ref="KCQ154:KCV154"/>
    <mergeCell ref="JYS154:JYX154"/>
    <mergeCell ref="JYY154:JZD154"/>
    <mergeCell ref="JZE154:JZJ154"/>
    <mergeCell ref="JZK154:JZP154"/>
    <mergeCell ref="JZQ154:JZV154"/>
    <mergeCell ref="JZW154:KAB154"/>
    <mergeCell ref="KAC154:KAH154"/>
    <mergeCell ref="KAI154:KAN154"/>
    <mergeCell ref="KAO154:KAT154"/>
    <mergeCell ref="JWQ154:JWV154"/>
    <mergeCell ref="JWW154:JXB154"/>
    <mergeCell ref="JXC154:JXH154"/>
    <mergeCell ref="JXI154:JXN154"/>
    <mergeCell ref="JXO154:JXT154"/>
    <mergeCell ref="JXU154:JXZ154"/>
    <mergeCell ref="JYA154:JYF154"/>
    <mergeCell ref="JYG154:JYL154"/>
    <mergeCell ref="JYM154:JYR154"/>
    <mergeCell ref="JUO154:JUT154"/>
    <mergeCell ref="JUU154:JUZ154"/>
    <mergeCell ref="JVA154:JVF154"/>
    <mergeCell ref="JVG154:JVL154"/>
    <mergeCell ref="JVM154:JVR154"/>
    <mergeCell ref="JVS154:JVX154"/>
    <mergeCell ref="JVY154:JWD154"/>
    <mergeCell ref="JWE154:JWJ154"/>
    <mergeCell ref="JWK154:JWP154"/>
    <mergeCell ref="JSM154:JSR154"/>
    <mergeCell ref="JSS154:JSX154"/>
    <mergeCell ref="JSY154:JTD154"/>
    <mergeCell ref="JTE154:JTJ154"/>
    <mergeCell ref="JTK154:JTP154"/>
    <mergeCell ref="JTQ154:JTV154"/>
    <mergeCell ref="JTW154:JUB154"/>
    <mergeCell ref="JUC154:JUH154"/>
    <mergeCell ref="JUI154:JUN154"/>
    <mergeCell ref="JQK154:JQP154"/>
    <mergeCell ref="JQQ154:JQV154"/>
    <mergeCell ref="JQW154:JRB154"/>
    <mergeCell ref="JRC154:JRH154"/>
    <mergeCell ref="JRI154:JRN154"/>
    <mergeCell ref="JRO154:JRT154"/>
    <mergeCell ref="JRU154:JRZ154"/>
    <mergeCell ref="JSA154:JSF154"/>
    <mergeCell ref="JSG154:JSL154"/>
    <mergeCell ref="JOI154:JON154"/>
    <mergeCell ref="JOO154:JOT154"/>
    <mergeCell ref="JOU154:JOZ154"/>
    <mergeCell ref="JPA154:JPF154"/>
    <mergeCell ref="JPG154:JPL154"/>
    <mergeCell ref="JPM154:JPR154"/>
    <mergeCell ref="JPS154:JPX154"/>
    <mergeCell ref="JPY154:JQD154"/>
    <mergeCell ref="JQE154:JQJ154"/>
    <mergeCell ref="JMG154:JML154"/>
    <mergeCell ref="JMM154:JMR154"/>
    <mergeCell ref="JMS154:JMX154"/>
    <mergeCell ref="JMY154:JND154"/>
    <mergeCell ref="JNE154:JNJ154"/>
    <mergeCell ref="JNK154:JNP154"/>
    <mergeCell ref="JNQ154:JNV154"/>
    <mergeCell ref="JNW154:JOB154"/>
    <mergeCell ref="JOC154:JOH154"/>
    <mergeCell ref="JKE154:JKJ154"/>
    <mergeCell ref="JKK154:JKP154"/>
    <mergeCell ref="JKQ154:JKV154"/>
    <mergeCell ref="JKW154:JLB154"/>
    <mergeCell ref="JLC154:JLH154"/>
    <mergeCell ref="JLI154:JLN154"/>
    <mergeCell ref="JLO154:JLT154"/>
    <mergeCell ref="JLU154:JLZ154"/>
    <mergeCell ref="JMA154:JMF154"/>
    <mergeCell ref="JIC154:JIH154"/>
    <mergeCell ref="JII154:JIN154"/>
    <mergeCell ref="JIO154:JIT154"/>
    <mergeCell ref="JIU154:JIZ154"/>
    <mergeCell ref="JJA154:JJF154"/>
    <mergeCell ref="JJG154:JJL154"/>
    <mergeCell ref="JJM154:JJR154"/>
    <mergeCell ref="JJS154:JJX154"/>
    <mergeCell ref="JJY154:JKD154"/>
    <mergeCell ref="JGA154:JGF154"/>
    <mergeCell ref="JGG154:JGL154"/>
    <mergeCell ref="JGM154:JGR154"/>
    <mergeCell ref="JGS154:JGX154"/>
    <mergeCell ref="JGY154:JHD154"/>
    <mergeCell ref="JHE154:JHJ154"/>
    <mergeCell ref="JHK154:JHP154"/>
    <mergeCell ref="JHQ154:JHV154"/>
    <mergeCell ref="JHW154:JIB154"/>
    <mergeCell ref="JDY154:JED154"/>
    <mergeCell ref="JEE154:JEJ154"/>
    <mergeCell ref="JEK154:JEP154"/>
    <mergeCell ref="JEQ154:JEV154"/>
    <mergeCell ref="JEW154:JFB154"/>
    <mergeCell ref="JFC154:JFH154"/>
    <mergeCell ref="JFI154:JFN154"/>
    <mergeCell ref="JFO154:JFT154"/>
    <mergeCell ref="JFU154:JFZ154"/>
    <mergeCell ref="JBW154:JCB154"/>
    <mergeCell ref="JCC154:JCH154"/>
    <mergeCell ref="JCI154:JCN154"/>
    <mergeCell ref="JCO154:JCT154"/>
    <mergeCell ref="JCU154:JCZ154"/>
    <mergeCell ref="JDA154:JDF154"/>
    <mergeCell ref="JDG154:JDL154"/>
    <mergeCell ref="JDM154:JDR154"/>
    <mergeCell ref="JDS154:JDX154"/>
    <mergeCell ref="IZU154:IZZ154"/>
    <mergeCell ref="JAA154:JAF154"/>
    <mergeCell ref="JAG154:JAL154"/>
    <mergeCell ref="JAM154:JAR154"/>
    <mergeCell ref="JAS154:JAX154"/>
    <mergeCell ref="JAY154:JBD154"/>
    <mergeCell ref="JBE154:JBJ154"/>
    <mergeCell ref="JBK154:JBP154"/>
    <mergeCell ref="JBQ154:JBV154"/>
    <mergeCell ref="IXS154:IXX154"/>
    <mergeCell ref="IXY154:IYD154"/>
    <mergeCell ref="IYE154:IYJ154"/>
    <mergeCell ref="IYK154:IYP154"/>
    <mergeCell ref="IYQ154:IYV154"/>
    <mergeCell ref="IYW154:IZB154"/>
    <mergeCell ref="IZC154:IZH154"/>
    <mergeCell ref="IZI154:IZN154"/>
    <mergeCell ref="IZO154:IZT154"/>
    <mergeCell ref="IVQ154:IVV154"/>
    <mergeCell ref="IVW154:IWB154"/>
    <mergeCell ref="IWC154:IWH154"/>
    <mergeCell ref="IWI154:IWN154"/>
    <mergeCell ref="IWO154:IWT154"/>
    <mergeCell ref="IWU154:IWZ154"/>
    <mergeCell ref="IXA154:IXF154"/>
    <mergeCell ref="IXG154:IXL154"/>
    <mergeCell ref="IXM154:IXR154"/>
    <mergeCell ref="ITO154:ITT154"/>
    <mergeCell ref="ITU154:ITZ154"/>
    <mergeCell ref="IUA154:IUF154"/>
    <mergeCell ref="IUG154:IUL154"/>
    <mergeCell ref="IUM154:IUR154"/>
    <mergeCell ref="IUS154:IUX154"/>
    <mergeCell ref="IUY154:IVD154"/>
    <mergeCell ref="IVE154:IVJ154"/>
    <mergeCell ref="IVK154:IVP154"/>
    <mergeCell ref="IRM154:IRR154"/>
    <mergeCell ref="IRS154:IRX154"/>
    <mergeCell ref="IRY154:ISD154"/>
    <mergeCell ref="ISE154:ISJ154"/>
    <mergeCell ref="ISK154:ISP154"/>
    <mergeCell ref="ISQ154:ISV154"/>
    <mergeCell ref="ISW154:ITB154"/>
    <mergeCell ref="ITC154:ITH154"/>
    <mergeCell ref="ITI154:ITN154"/>
    <mergeCell ref="IPK154:IPP154"/>
    <mergeCell ref="IPQ154:IPV154"/>
    <mergeCell ref="IPW154:IQB154"/>
    <mergeCell ref="IQC154:IQH154"/>
    <mergeCell ref="IQI154:IQN154"/>
    <mergeCell ref="IQO154:IQT154"/>
    <mergeCell ref="IQU154:IQZ154"/>
    <mergeCell ref="IRA154:IRF154"/>
    <mergeCell ref="IRG154:IRL154"/>
    <mergeCell ref="INI154:INN154"/>
    <mergeCell ref="INO154:INT154"/>
    <mergeCell ref="INU154:INZ154"/>
    <mergeCell ref="IOA154:IOF154"/>
    <mergeCell ref="IOG154:IOL154"/>
    <mergeCell ref="IOM154:IOR154"/>
    <mergeCell ref="IOS154:IOX154"/>
    <mergeCell ref="IOY154:IPD154"/>
    <mergeCell ref="IPE154:IPJ154"/>
    <mergeCell ref="ILG154:ILL154"/>
    <mergeCell ref="ILM154:ILR154"/>
    <mergeCell ref="ILS154:ILX154"/>
    <mergeCell ref="ILY154:IMD154"/>
    <mergeCell ref="IME154:IMJ154"/>
    <mergeCell ref="IMK154:IMP154"/>
    <mergeCell ref="IMQ154:IMV154"/>
    <mergeCell ref="IMW154:INB154"/>
    <mergeCell ref="INC154:INH154"/>
    <mergeCell ref="IJE154:IJJ154"/>
    <mergeCell ref="IJK154:IJP154"/>
    <mergeCell ref="IJQ154:IJV154"/>
    <mergeCell ref="IJW154:IKB154"/>
    <mergeCell ref="IKC154:IKH154"/>
    <mergeCell ref="IKI154:IKN154"/>
    <mergeCell ref="IKO154:IKT154"/>
    <mergeCell ref="IKU154:IKZ154"/>
    <mergeCell ref="ILA154:ILF154"/>
    <mergeCell ref="IHC154:IHH154"/>
    <mergeCell ref="IHI154:IHN154"/>
    <mergeCell ref="IHO154:IHT154"/>
    <mergeCell ref="IHU154:IHZ154"/>
    <mergeCell ref="IIA154:IIF154"/>
    <mergeCell ref="IIG154:IIL154"/>
    <mergeCell ref="IIM154:IIR154"/>
    <mergeCell ref="IIS154:IIX154"/>
    <mergeCell ref="IIY154:IJD154"/>
    <mergeCell ref="IFA154:IFF154"/>
    <mergeCell ref="IFG154:IFL154"/>
    <mergeCell ref="IFM154:IFR154"/>
    <mergeCell ref="IFS154:IFX154"/>
    <mergeCell ref="IFY154:IGD154"/>
    <mergeCell ref="IGE154:IGJ154"/>
    <mergeCell ref="IGK154:IGP154"/>
    <mergeCell ref="IGQ154:IGV154"/>
    <mergeCell ref="IGW154:IHB154"/>
    <mergeCell ref="ICY154:IDD154"/>
    <mergeCell ref="IDE154:IDJ154"/>
    <mergeCell ref="IDK154:IDP154"/>
    <mergeCell ref="IDQ154:IDV154"/>
    <mergeCell ref="IDW154:IEB154"/>
    <mergeCell ref="IEC154:IEH154"/>
    <mergeCell ref="IEI154:IEN154"/>
    <mergeCell ref="IEO154:IET154"/>
    <mergeCell ref="IEU154:IEZ154"/>
    <mergeCell ref="IAW154:IBB154"/>
    <mergeCell ref="IBC154:IBH154"/>
    <mergeCell ref="IBI154:IBN154"/>
    <mergeCell ref="IBO154:IBT154"/>
    <mergeCell ref="IBU154:IBZ154"/>
    <mergeCell ref="ICA154:ICF154"/>
    <mergeCell ref="ICG154:ICL154"/>
    <mergeCell ref="ICM154:ICR154"/>
    <mergeCell ref="ICS154:ICX154"/>
    <mergeCell ref="HYU154:HYZ154"/>
    <mergeCell ref="HZA154:HZF154"/>
    <mergeCell ref="HZG154:HZL154"/>
    <mergeCell ref="HZM154:HZR154"/>
    <mergeCell ref="HZS154:HZX154"/>
    <mergeCell ref="HZY154:IAD154"/>
    <mergeCell ref="IAE154:IAJ154"/>
    <mergeCell ref="IAK154:IAP154"/>
    <mergeCell ref="IAQ154:IAV154"/>
    <mergeCell ref="HWS154:HWX154"/>
    <mergeCell ref="HWY154:HXD154"/>
    <mergeCell ref="HXE154:HXJ154"/>
    <mergeCell ref="HXK154:HXP154"/>
    <mergeCell ref="HXQ154:HXV154"/>
    <mergeCell ref="HXW154:HYB154"/>
    <mergeCell ref="HYC154:HYH154"/>
    <mergeCell ref="HYI154:HYN154"/>
    <mergeCell ref="HYO154:HYT154"/>
    <mergeCell ref="HUQ154:HUV154"/>
    <mergeCell ref="HUW154:HVB154"/>
    <mergeCell ref="HVC154:HVH154"/>
    <mergeCell ref="HVI154:HVN154"/>
    <mergeCell ref="HVO154:HVT154"/>
    <mergeCell ref="HVU154:HVZ154"/>
    <mergeCell ref="HWA154:HWF154"/>
    <mergeCell ref="HWG154:HWL154"/>
    <mergeCell ref="HWM154:HWR154"/>
    <mergeCell ref="HSO154:HST154"/>
    <mergeCell ref="HSU154:HSZ154"/>
    <mergeCell ref="HTA154:HTF154"/>
    <mergeCell ref="HTG154:HTL154"/>
    <mergeCell ref="HTM154:HTR154"/>
    <mergeCell ref="HTS154:HTX154"/>
    <mergeCell ref="HTY154:HUD154"/>
    <mergeCell ref="HUE154:HUJ154"/>
    <mergeCell ref="HUK154:HUP154"/>
    <mergeCell ref="HQM154:HQR154"/>
    <mergeCell ref="HQS154:HQX154"/>
    <mergeCell ref="HQY154:HRD154"/>
    <mergeCell ref="HRE154:HRJ154"/>
    <mergeCell ref="HRK154:HRP154"/>
    <mergeCell ref="HRQ154:HRV154"/>
    <mergeCell ref="HRW154:HSB154"/>
    <mergeCell ref="HSC154:HSH154"/>
    <mergeCell ref="HSI154:HSN154"/>
    <mergeCell ref="HOK154:HOP154"/>
    <mergeCell ref="HOQ154:HOV154"/>
    <mergeCell ref="HOW154:HPB154"/>
    <mergeCell ref="HPC154:HPH154"/>
    <mergeCell ref="HPI154:HPN154"/>
    <mergeCell ref="HPO154:HPT154"/>
    <mergeCell ref="HPU154:HPZ154"/>
    <mergeCell ref="HQA154:HQF154"/>
    <mergeCell ref="HQG154:HQL154"/>
    <mergeCell ref="HMI154:HMN154"/>
    <mergeCell ref="HMO154:HMT154"/>
    <mergeCell ref="HMU154:HMZ154"/>
    <mergeCell ref="HNA154:HNF154"/>
    <mergeCell ref="HNG154:HNL154"/>
    <mergeCell ref="HNM154:HNR154"/>
    <mergeCell ref="HNS154:HNX154"/>
    <mergeCell ref="HNY154:HOD154"/>
    <mergeCell ref="HOE154:HOJ154"/>
    <mergeCell ref="HKG154:HKL154"/>
    <mergeCell ref="HKM154:HKR154"/>
    <mergeCell ref="HKS154:HKX154"/>
    <mergeCell ref="HKY154:HLD154"/>
    <mergeCell ref="HLE154:HLJ154"/>
    <mergeCell ref="HLK154:HLP154"/>
    <mergeCell ref="HLQ154:HLV154"/>
    <mergeCell ref="HLW154:HMB154"/>
    <mergeCell ref="HMC154:HMH154"/>
    <mergeCell ref="HIE154:HIJ154"/>
    <mergeCell ref="HIK154:HIP154"/>
    <mergeCell ref="HIQ154:HIV154"/>
    <mergeCell ref="HIW154:HJB154"/>
    <mergeCell ref="HJC154:HJH154"/>
    <mergeCell ref="HJI154:HJN154"/>
    <mergeCell ref="HJO154:HJT154"/>
    <mergeCell ref="HJU154:HJZ154"/>
    <mergeCell ref="HKA154:HKF154"/>
    <mergeCell ref="HGC154:HGH154"/>
    <mergeCell ref="HGI154:HGN154"/>
    <mergeCell ref="HGO154:HGT154"/>
    <mergeCell ref="HGU154:HGZ154"/>
    <mergeCell ref="HHA154:HHF154"/>
    <mergeCell ref="HHG154:HHL154"/>
    <mergeCell ref="HHM154:HHR154"/>
    <mergeCell ref="HHS154:HHX154"/>
    <mergeCell ref="HHY154:HID154"/>
    <mergeCell ref="HEA154:HEF154"/>
    <mergeCell ref="HEG154:HEL154"/>
    <mergeCell ref="HEM154:HER154"/>
    <mergeCell ref="HES154:HEX154"/>
    <mergeCell ref="HEY154:HFD154"/>
    <mergeCell ref="HFE154:HFJ154"/>
    <mergeCell ref="HFK154:HFP154"/>
    <mergeCell ref="HFQ154:HFV154"/>
    <mergeCell ref="HFW154:HGB154"/>
    <mergeCell ref="HBY154:HCD154"/>
    <mergeCell ref="HCE154:HCJ154"/>
    <mergeCell ref="HCK154:HCP154"/>
    <mergeCell ref="HCQ154:HCV154"/>
    <mergeCell ref="HCW154:HDB154"/>
    <mergeCell ref="HDC154:HDH154"/>
    <mergeCell ref="HDI154:HDN154"/>
    <mergeCell ref="HDO154:HDT154"/>
    <mergeCell ref="HDU154:HDZ154"/>
    <mergeCell ref="GZW154:HAB154"/>
    <mergeCell ref="HAC154:HAH154"/>
    <mergeCell ref="HAI154:HAN154"/>
    <mergeCell ref="HAO154:HAT154"/>
    <mergeCell ref="HAU154:HAZ154"/>
    <mergeCell ref="HBA154:HBF154"/>
    <mergeCell ref="HBG154:HBL154"/>
    <mergeCell ref="HBM154:HBR154"/>
    <mergeCell ref="HBS154:HBX154"/>
    <mergeCell ref="GXU154:GXZ154"/>
    <mergeCell ref="GYA154:GYF154"/>
    <mergeCell ref="GYG154:GYL154"/>
    <mergeCell ref="GYM154:GYR154"/>
    <mergeCell ref="GYS154:GYX154"/>
    <mergeCell ref="GYY154:GZD154"/>
    <mergeCell ref="GZE154:GZJ154"/>
    <mergeCell ref="GZK154:GZP154"/>
    <mergeCell ref="GZQ154:GZV154"/>
    <mergeCell ref="GVS154:GVX154"/>
    <mergeCell ref="GVY154:GWD154"/>
    <mergeCell ref="GWE154:GWJ154"/>
    <mergeCell ref="GWK154:GWP154"/>
    <mergeCell ref="GWQ154:GWV154"/>
    <mergeCell ref="GWW154:GXB154"/>
    <mergeCell ref="GXC154:GXH154"/>
    <mergeCell ref="GXI154:GXN154"/>
    <mergeCell ref="GXO154:GXT154"/>
    <mergeCell ref="GTQ154:GTV154"/>
    <mergeCell ref="GTW154:GUB154"/>
    <mergeCell ref="GUC154:GUH154"/>
    <mergeCell ref="GUI154:GUN154"/>
    <mergeCell ref="GUO154:GUT154"/>
    <mergeCell ref="GUU154:GUZ154"/>
    <mergeCell ref="GVA154:GVF154"/>
    <mergeCell ref="GVG154:GVL154"/>
    <mergeCell ref="GVM154:GVR154"/>
    <mergeCell ref="GRO154:GRT154"/>
    <mergeCell ref="GRU154:GRZ154"/>
    <mergeCell ref="GSA154:GSF154"/>
    <mergeCell ref="GSG154:GSL154"/>
    <mergeCell ref="GSM154:GSR154"/>
    <mergeCell ref="GSS154:GSX154"/>
    <mergeCell ref="GSY154:GTD154"/>
    <mergeCell ref="GTE154:GTJ154"/>
    <mergeCell ref="GTK154:GTP154"/>
    <mergeCell ref="GPM154:GPR154"/>
    <mergeCell ref="GPS154:GPX154"/>
    <mergeCell ref="GPY154:GQD154"/>
    <mergeCell ref="GQE154:GQJ154"/>
    <mergeCell ref="GQK154:GQP154"/>
    <mergeCell ref="GQQ154:GQV154"/>
    <mergeCell ref="GQW154:GRB154"/>
    <mergeCell ref="GRC154:GRH154"/>
    <mergeCell ref="GRI154:GRN154"/>
    <mergeCell ref="GNK154:GNP154"/>
    <mergeCell ref="GNQ154:GNV154"/>
    <mergeCell ref="GNW154:GOB154"/>
    <mergeCell ref="GOC154:GOH154"/>
    <mergeCell ref="GOI154:GON154"/>
    <mergeCell ref="GOO154:GOT154"/>
    <mergeCell ref="GOU154:GOZ154"/>
    <mergeCell ref="GPA154:GPF154"/>
    <mergeCell ref="GPG154:GPL154"/>
    <mergeCell ref="GLI154:GLN154"/>
    <mergeCell ref="GLO154:GLT154"/>
    <mergeCell ref="GLU154:GLZ154"/>
    <mergeCell ref="GMA154:GMF154"/>
    <mergeCell ref="GMG154:GML154"/>
    <mergeCell ref="GMM154:GMR154"/>
    <mergeCell ref="GMS154:GMX154"/>
    <mergeCell ref="GMY154:GND154"/>
    <mergeCell ref="GNE154:GNJ154"/>
    <mergeCell ref="GJG154:GJL154"/>
    <mergeCell ref="GJM154:GJR154"/>
    <mergeCell ref="GJS154:GJX154"/>
    <mergeCell ref="GJY154:GKD154"/>
    <mergeCell ref="GKE154:GKJ154"/>
    <mergeCell ref="GKK154:GKP154"/>
    <mergeCell ref="GKQ154:GKV154"/>
    <mergeCell ref="GKW154:GLB154"/>
    <mergeCell ref="GLC154:GLH154"/>
    <mergeCell ref="GHE154:GHJ154"/>
    <mergeCell ref="GHK154:GHP154"/>
    <mergeCell ref="GHQ154:GHV154"/>
    <mergeCell ref="GHW154:GIB154"/>
    <mergeCell ref="GIC154:GIH154"/>
    <mergeCell ref="GII154:GIN154"/>
    <mergeCell ref="GIO154:GIT154"/>
    <mergeCell ref="GIU154:GIZ154"/>
    <mergeCell ref="GJA154:GJF154"/>
    <mergeCell ref="GFC154:GFH154"/>
    <mergeCell ref="GFI154:GFN154"/>
    <mergeCell ref="GFO154:GFT154"/>
    <mergeCell ref="GFU154:GFZ154"/>
    <mergeCell ref="GGA154:GGF154"/>
    <mergeCell ref="GGG154:GGL154"/>
    <mergeCell ref="GGM154:GGR154"/>
    <mergeCell ref="GGS154:GGX154"/>
    <mergeCell ref="GGY154:GHD154"/>
    <mergeCell ref="GDA154:GDF154"/>
    <mergeCell ref="GDG154:GDL154"/>
    <mergeCell ref="GDM154:GDR154"/>
    <mergeCell ref="GDS154:GDX154"/>
    <mergeCell ref="GDY154:GED154"/>
    <mergeCell ref="GEE154:GEJ154"/>
    <mergeCell ref="GEK154:GEP154"/>
    <mergeCell ref="GEQ154:GEV154"/>
    <mergeCell ref="GEW154:GFB154"/>
    <mergeCell ref="GAY154:GBD154"/>
    <mergeCell ref="GBE154:GBJ154"/>
    <mergeCell ref="GBK154:GBP154"/>
    <mergeCell ref="GBQ154:GBV154"/>
    <mergeCell ref="GBW154:GCB154"/>
    <mergeCell ref="GCC154:GCH154"/>
    <mergeCell ref="GCI154:GCN154"/>
    <mergeCell ref="GCO154:GCT154"/>
    <mergeCell ref="GCU154:GCZ154"/>
    <mergeCell ref="FYW154:FZB154"/>
    <mergeCell ref="FZC154:FZH154"/>
    <mergeCell ref="FZI154:FZN154"/>
    <mergeCell ref="FZO154:FZT154"/>
    <mergeCell ref="FZU154:FZZ154"/>
    <mergeCell ref="GAA154:GAF154"/>
    <mergeCell ref="GAG154:GAL154"/>
    <mergeCell ref="GAM154:GAR154"/>
    <mergeCell ref="GAS154:GAX154"/>
    <mergeCell ref="FWU154:FWZ154"/>
    <mergeCell ref="FXA154:FXF154"/>
    <mergeCell ref="FXG154:FXL154"/>
    <mergeCell ref="FXM154:FXR154"/>
    <mergeCell ref="FXS154:FXX154"/>
    <mergeCell ref="FXY154:FYD154"/>
    <mergeCell ref="FYE154:FYJ154"/>
    <mergeCell ref="FYK154:FYP154"/>
    <mergeCell ref="FYQ154:FYV154"/>
    <mergeCell ref="FUS154:FUX154"/>
    <mergeCell ref="FUY154:FVD154"/>
    <mergeCell ref="FVE154:FVJ154"/>
    <mergeCell ref="FVK154:FVP154"/>
    <mergeCell ref="FVQ154:FVV154"/>
    <mergeCell ref="FVW154:FWB154"/>
    <mergeCell ref="FWC154:FWH154"/>
    <mergeCell ref="FWI154:FWN154"/>
    <mergeCell ref="FWO154:FWT154"/>
    <mergeCell ref="FSQ154:FSV154"/>
    <mergeCell ref="FSW154:FTB154"/>
    <mergeCell ref="FTC154:FTH154"/>
    <mergeCell ref="FTI154:FTN154"/>
    <mergeCell ref="FTO154:FTT154"/>
    <mergeCell ref="FTU154:FTZ154"/>
    <mergeCell ref="FUA154:FUF154"/>
    <mergeCell ref="FUG154:FUL154"/>
    <mergeCell ref="FUM154:FUR154"/>
    <mergeCell ref="FQO154:FQT154"/>
    <mergeCell ref="FQU154:FQZ154"/>
    <mergeCell ref="FRA154:FRF154"/>
    <mergeCell ref="FRG154:FRL154"/>
    <mergeCell ref="FRM154:FRR154"/>
    <mergeCell ref="FRS154:FRX154"/>
    <mergeCell ref="FRY154:FSD154"/>
    <mergeCell ref="FSE154:FSJ154"/>
    <mergeCell ref="FSK154:FSP154"/>
    <mergeCell ref="FOM154:FOR154"/>
    <mergeCell ref="FOS154:FOX154"/>
    <mergeCell ref="FOY154:FPD154"/>
    <mergeCell ref="FPE154:FPJ154"/>
    <mergeCell ref="FPK154:FPP154"/>
    <mergeCell ref="FPQ154:FPV154"/>
    <mergeCell ref="FPW154:FQB154"/>
    <mergeCell ref="FQC154:FQH154"/>
    <mergeCell ref="FQI154:FQN154"/>
    <mergeCell ref="FMK154:FMP154"/>
    <mergeCell ref="FMQ154:FMV154"/>
    <mergeCell ref="FMW154:FNB154"/>
    <mergeCell ref="FNC154:FNH154"/>
    <mergeCell ref="FNI154:FNN154"/>
    <mergeCell ref="FNO154:FNT154"/>
    <mergeCell ref="FNU154:FNZ154"/>
    <mergeCell ref="FOA154:FOF154"/>
    <mergeCell ref="FOG154:FOL154"/>
    <mergeCell ref="FKI154:FKN154"/>
    <mergeCell ref="FKO154:FKT154"/>
    <mergeCell ref="FKU154:FKZ154"/>
    <mergeCell ref="FLA154:FLF154"/>
    <mergeCell ref="FLG154:FLL154"/>
    <mergeCell ref="FLM154:FLR154"/>
    <mergeCell ref="FLS154:FLX154"/>
    <mergeCell ref="FLY154:FMD154"/>
    <mergeCell ref="FME154:FMJ154"/>
    <mergeCell ref="FIG154:FIL154"/>
    <mergeCell ref="FIM154:FIR154"/>
    <mergeCell ref="FIS154:FIX154"/>
    <mergeCell ref="FIY154:FJD154"/>
    <mergeCell ref="FJE154:FJJ154"/>
    <mergeCell ref="FJK154:FJP154"/>
    <mergeCell ref="FJQ154:FJV154"/>
    <mergeCell ref="FJW154:FKB154"/>
    <mergeCell ref="FKC154:FKH154"/>
    <mergeCell ref="FGE154:FGJ154"/>
    <mergeCell ref="FGK154:FGP154"/>
    <mergeCell ref="FGQ154:FGV154"/>
    <mergeCell ref="FGW154:FHB154"/>
    <mergeCell ref="FHC154:FHH154"/>
    <mergeCell ref="FHI154:FHN154"/>
    <mergeCell ref="FHO154:FHT154"/>
    <mergeCell ref="FHU154:FHZ154"/>
    <mergeCell ref="FIA154:FIF154"/>
    <mergeCell ref="FEC154:FEH154"/>
    <mergeCell ref="FEI154:FEN154"/>
    <mergeCell ref="FEO154:FET154"/>
    <mergeCell ref="FEU154:FEZ154"/>
    <mergeCell ref="FFA154:FFF154"/>
    <mergeCell ref="FFG154:FFL154"/>
    <mergeCell ref="FFM154:FFR154"/>
    <mergeCell ref="FFS154:FFX154"/>
    <mergeCell ref="FFY154:FGD154"/>
    <mergeCell ref="FCA154:FCF154"/>
    <mergeCell ref="FCG154:FCL154"/>
    <mergeCell ref="FCM154:FCR154"/>
    <mergeCell ref="FCS154:FCX154"/>
    <mergeCell ref="FCY154:FDD154"/>
    <mergeCell ref="FDE154:FDJ154"/>
    <mergeCell ref="FDK154:FDP154"/>
    <mergeCell ref="FDQ154:FDV154"/>
    <mergeCell ref="FDW154:FEB154"/>
    <mergeCell ref="EZY154:FAD154"/>
    <mergeCell ref="FAE154:FAJ154"/>
    <mergeCell ref="FAK154:FAP154"/>
    <mergeCell ref="FAQ154:FAV154"/>
    <mergeCell ref="FAW154:FBB154"/>
    <mergeCell ref="FBC154:FBH154"/>
    <mergeCell ref="FBI154:FBN154"/>
    <mergeCell ref="FBO154:FBT154"/>
    <mergeCell ref="FBU154:FBZ154"/>
    <mergeCell ref="EXW154:EYB154"/>
    <mergeCell ref="EYC154:EYH154"/>
    <mergeCell ref="EYI154:EYN154"/>
    <mergeCell ref="EYO154:EYT154"/>
    <mergeCell ref="EYU154:EYZ154"/>
    <mergeCell ref="EZA154:EZF154"/>
    <mergeCell ref="EZG154:EZL154"/>
    <mergeCell ref="EZM154:EZR154"/>
    <mergeCell ref="EZS154:EZX154"/>
    <mergeCell ref="EVU154:EVZ154"/>
    <mergeCell ref="EWA154:EWF154"/>
    <mergeCell ref="EWG154:EWL154"/>
    <mergeCell ref="EWM154:EWR154"/>
    <mergeCell ref="EWS154:EWX154"/>
    <mergeCell ref="EWY154:EXD154"/>
    <mergeCell ref="EXE154:EXJ154"/>
    <mergeCell ref="EXK154:EXP154"/>
    <mergeCell ref="EXQ154:EXV154"/>
    <mergeCell ref="ETS154:ETX154"/>
    <mergeCell ref="ETY154:EUD154"/>
    <mergeCell ref="EUE154:EUJ154"/>
    <mergeCell ref="EUK154:EUP154"/>
    <mergeCell ref="EUQ154:EUV154"/>
    <mergeCell ref="EUW154:EVB154"/>
    <mergeCell ref="EVC154:EVH154"/>
    <mergeCell ref="EVI154:EVN154"/>
    <mergeCell ref="EVO154:EVT154"/>
    <mergeCell ref="ERQ154:ERV154"/>
    <mergeCell ref="ERW154:ESB154"/>
    <mergeCell ref="ESC154:ESH154"/>
    <mergeCell ref="ESI154:ESN154"/>
    <mergeCell ref="ESO154:EST154"/>
    <mergeCell ref="ESU154:ESZ154"/>
    <mergeCell ref="ETA154:ETF154"/>
    <mergeCell ref="ETG154:ETL154"/>
    <mergeCell ref="ETM154:ETR154"/>
    <mergeCell ref="EPO154:EPT154"/>
    <mergeCell ref="EPU154:EPZ154"/>
    <mergeCell ref="EQA154:EQF154"/>
    <mergeCell ref="EQG154:EQL154"/>
    <mergeCell ref="EQM154:EQR154"/>
    <mergeCell ref="EQS154:EQX154"/>
    <mergeCell ref="EQY154:ERD154"/>
    <mergeCell ref="ERE154:ERJ154"/>
    <mergeCell ref="ERK154:ERP154"/>
    <mergeCell ref="ENM154:ENR154"/>
    <mergeCell ref="ENS154:ENX154"/>
    <mergeCell ref="ENY154:EOD154"/>
    <mergeCell ref="EOE154:EOJ154"/>
    <mergeCell ref="EOK154:EOP154"/>
    <mergeCell ref="EOQ154:EOV154"/>
    <mergeCell ref="EOW154:EPB154"/>
    <mergeCell ref="EPC154:EPH154"/>
    <mergeCell ref="EPI154:EPN154"/>
    <mergeCell ref="ELK154:ELP154"/>
    <mergeCell ref="ELQ154:ELV154"/>
    <mergeCell ref="ELW154:EMB154"/>
    <mergeCell ref="EMC154:EMH154"/>
    <mergeCell ref="EMI154:EMN154"/>
    <mergeCell ref="EMO154:EMT154"/>
    <mergeCell ref="EMU154:EMZ154"/>
    <mergeCell ref="ENA154:ENF154"/>
    <mergeCell ref="ENG154:ENL154"/>
    <mergeCell ref="EJI154:EJN154"/>
    <mergeCell ref="EJO154:EJT154"/>
    <mergeCell ref="EJU154:EJZ154"/>
    <mergeCell ref="EKA154:EKF154"/>
    <mergeCell ref="EKG154:EKL154"/>
    <mergeCell ref="EKM154:EKR154"/>
    <mergeCell ref="EKS154:EKX154"/>
    <mergeCell ref="EKY154:ELD154"/>
    <mergeCell ref="ELE154:ELJ154"/>
    <mergeCell ref="EHG154:EHL154"/>
    <mergeCell ref="EHM154:EHR154"/>
    <mergeCell ref="EHS154:EHX154"/>
    <mergeCell ref="EHY154:EID154"/>
    <mergeCell ref="EIE154:EIJ154"/>
    <mergeCell ref="EIK154:EIP154"/>
    <mergeCell ref="EIQ154:EIV154"/>
    <mergeCell ref="EIW154:EJB154"/>
    <mergeCell ref="EJC154:EJH154"/>
    <mergeCell ref="EFE154:EFJ154"/>
    <mergeCell ref="EFK154:EFP154"/>
    <mergeCell ref="EFQ154:EFV154"/>
    <mergeCell ref="EFW154:EGB154"/>
    <mergeCell ref="EGC154:EGH154"/>
    <mergeCell ref="EGI154:EGN154"/>
    <mergeCell ref="EGO154:EGT154"/>
    <mergeCell ref="EGU154:EGZ154"/>
    <mergeCell ref="EHA154:EHF154"/>
    <mergeCell ref="EDC154:EDH154"/>
    <mergeCell ref="EDI154:EDN154"/>
    <mergeCell ref="EDO154:EDT154"/>
    <mergeCell ref="EDU154:EDZ154"/>
    <mergeCell ref="EEA154:EEF154"/>
    <mergeCell ref="EEG154:EEL154"/>
    <mergeCell ref="EEM154:EER154"/>
    <mergeCell ref="EES154:EEX154"/>
    <mergeCell ref="EEY154:EFD154"/>
    <mergeCell ref="EBA154:EBF154"/>
    <mergeCell ref="EBG154:EBL154"/>
    <mergeCell ref="EBM154:EBR154"/>
    <mergeCell ref="EBS154:EBX154"/>
    <mergeCell ref="EBY154:ECD154"/>
    <mergeCell ref="ECE154:ECJ154"/>
    <mergeCell ref="ECK154:ECP154"/>
    <mergeCell ref="ECQ154:ECV154"/>
    <mergeCell ref="ECW154:EDB154"/>
    <mergeCell ref="DYY154:DZD154"/>
    <mergeCell ref="DZE154:DZJ154"/>
    <mergeCell ref="DZK154:DZP154"/>
    <mergeCell ref="DZQ154:DZV154"/>
    <mergeCell ref="DZW154:EAB154"/>
    <mergeCell ref="EAC154:EAH154"/>
    <mergeCell ref="EAI154:EAN154"/>
    <mergeCell ref="EAO154:EAT154"/>
    <mergeCell ref="EAU154:EAZ154"/>
    <mergeCell ref="DWW154:DXB154"/>
    <mergeCell ref="DXC154:DXH154"/>
    <mergeCell ref="DXI154:DXN154"/>
    <mergeCell ref="DXO154:DXT154"/>
    <mergeCell ref="DXU154:DXZ154"/>
    <mergeCell ref="DYA154:DYF154"/>
    <mergeCell ref="DYG154:DYL154"/>
    <mergeCell ref="DYM154:DYR154"/>
    <mergeCell ref="DYS154:DYX154"/>
    <mergeCell ref="DUU154:DUZ154"/>
    <mergeCell ref="DVA154:DVF154"/>
    <mergeCell ref="DVG154:DVL154"/>
    <mergeCell ref="DVM154:DVR154"/>
    <mergeCell ref="DVS154:DVX154"/>
    <mergeCell ref="DVY154:DWD154"/>
    <mergeCell ref="DWE154:DWJ154"/>
    <mergeCell ref="DWK154:DWP154"/>
    <mergeCell ref="DWQ154:DWV154"/>
    <mergeCell ref="DSS154:DSX154"/>
    <mergeCell ref="DSY154:DTD154"/>
    <mergeCell ref="DTE154:DTJ154"/>
    <mergeCell ref="DTK154:DTP154"/>
    <mergeCell ref="DTQ154:DTV154"/>
    <mergeCell ref="DTW154:DUB154"/>
    <mergeCell ref="DUC154:DUH154"/>
    <mergeCell ref="DUI154:DUN154"/>
    <mergeCell ref="DUO154:DUT154"/>
    <mergeCell ref="DQQ154:DQV154"/>
    <mergeCell ref="DQW154:DRB154"/>
    <mergeCell ref="DRC154:DRH154"/>
    <mergeCell ref="DRI154:DRN154"/>
    <mergeCell ref="DRO154:DRT154"/>
    <mergeCell ref="DRU154:DRZ154"/>
    <mergeCell ref="DSA154:DSF154"/>
    <mergeCell ref="DSG154:DSL154"/>
    <mergeCell ref="DSM154:DSR154"/>
    <mergeCell ref="DOO154:DOT154"/>
    <mergeCell ref="DOU154:DOZ154"/>
    <mergeCell ref="DPA154:DPF154"/>
    <mergeCell ref="DPG154:DPL154"/>
    <mergeCell ref="DPM154:DPR154"/>
    <mergeCell ref="DPS154:DPX154"/>
    <mergeCell ref="DPY154:DQD154"/>
    <mergeCell ref="DQE154:DQJ154"/>
    <mergeCell ref="DQK154:DQP154"/>
    <mergeCell ref="DMM154:DMR154"/>
    <mergeCell ref="DMS154:DMX154"/>
    <mergeCell ref="DMY154:DND154"/>
    <mergeCell ref="DNE154:DNJ154"/>
    <mergeCell ref="DNK154:DNP154"/>
    <mergeCell ref="DNQ154:DNV154"/>
    <mergeCell ref="DNW154:DOB154"/>
    <mergeCell ref="DOC154:DOH154"/>
    <mergeCell ref="DOI154:DON154"/>
    <mergeCell ref="DKK154:DKP154"/>
    <mergeCell ref="DKQ154:DKV154"/>
    <mergeCell ref="DKW154:DLB154"/>
    <mergeCell ref="DLC154:DLH154"/>
    <mergeCell ref="DLI154:DLN154"/>
    <mergeCell ref="DLO154:DLT154"/>
    <mergeCell ref="DLU154:DLZ154"/>
    <mergeCell ref="DMA154:DMF154"/>
    <mergeCell ref="DMG154:DML154"/>
    <mergeCell ref="DII154:DIN154"/>
    <mergeCell ref="DIO154:DIT154"/>
    <mergeCell ref="DIU154:DIZ154"/>
    <mergeCell ref="DJA154:DJF154"/>
    <mergeCell ref="DJG154:DJL154"/>
    <mergeCell ref="DJM154:DJR154"/>
    <mergeCell ref="DJS154:DJX154"/>
    <mergeCell ref="DJY154:DKD154"/>
    <mergeCell ref="DKE154:DKJ154"/>
    <mergeCell ref="DGG154:DGL154"/>
    <mergeCell ref="DGM154:DGR154"/>
    <mergeCell ref="DGS154:DGX154"/>
    <mergeCell ref="DGY154:DHD154"/>
    <mergeCell ref="DHE154:DHJ154"/>
    <mergeCell ref="DHK154:DHP154"/>
    <mergeCell ref="DHQ154:DHV154"/>
    <mergeCell ref="DHW154:DIB154"/>
    <mergeCell ref="DIC154:DIH154"/>
    <mergeCell ref="DEE154:DEJ154"/>
    <mergeCell ref="DEK154:DEP154"/>
    <mergeCell ref="DEQ154:DEV154"/>
    <mergeCell ref="DEW154:DFB154"/>
    <mergeCell ref="DFC154:DFH154"/>
    <mergeCell ref="DFI154:DFN154"/>
    <mergeCell ref="DFO154:DFT154"/>
    <mergeCell ref="DFU154:DFZ154"/>
    <mergeCell ref="DGA154:DGF154"/>
    <mergeCell ref="DCC154:DCH154"/>
    <mergeCell ref="DCI154:DCN154"/>
    <mergeCell ref="DCO154:DCT154"/>
    <mergeCell ref="DCU154:DCZ154"/>
    <mergeCell ref="DDA154:DDF154"/>
    <mergeCell ref="DDG154:DDL154"/>
    <mergeCell ref="DDM154:DDR154"/>
    <mergeCell ref="DDS154:DDX154"/>
    <mergeCell ref="DDY154:DED154"/>
    <mergeCell ref="DAA154:DAF154"/>
    <mergeCell ref="DAG154:DAL154"/>
    <mergeCell ref="DAM154:DAR154"/>
    <mergeCell ref="DAS154:DAX154"/>
    <mergeCell ref="DAY154:DBD154"/>
    <mergeCell ref="DBE154:DBJ154"/>
    <mergeCell ref="DBK154:DBP154"/>
    <mergeCell ref="DBQ154:DBV154"/>
    <mergeCell ref="DBW154:DCB154"/>
    <mergeCell ref="CXY154:CYD154"/>
    <mergeCell ref="CYE154:CYJ154"/>
    <mergeCell ref="CYK154:CYP154"/>
    <mergeCell ref="CYQ154:CYV154"/>
    <mergeCell ref="CYW154:CZB154"/>
    <mergeCell ref="CZC154:CZH154"/>
    <mergeCell ref="CZI154:CZN154"/>
    <mergeCell ref="CZO154:CZT154"/>
    <mergeCell ref="CZU154:CZZ154"/>
    <mergeCell ref="CVW154:CWB154"/>
    <mergeCell ref="CWC154:CWH154"/>
    <mergeCell ref="CWI154:CWN154"/>
    <mergeCell ref="CWO154:CWT154"/>
    <mergeCell ref="CWU154:CWZ154"/>
    <mergeCell ref="CXA154:CXF154"/>
    <mergeCell ref="CXG154:CXL154"/>
    <mergeCell ref="CXM154:CXR154"/>
    <mergeCell ref="CXS154:CXX154"/>
    <mergeCell ref="CTU154:CTZ154"/>
    <mergeCell ref="CUA154:CUF154"/>
    <mergeCell ref="CUG154:CUL154"/>
    <mergeCell ref="CUM154:CUR154"/>
    <mergeCell ref="CUS154:CUX154"/>
    <mergeCell ref="CUY154:CVD154"/>
    <mergeCell ref="CVE154:CVJ154"/>
    <mergeCell ref="CVK154:CVP154"/>
    <mergeCell ref="CVQ154:CVV154"/>
    <mergeCell ref="CRS154:CRX154"/>
    <mergeCell ref="CRY154:CSD154"/>
    <mergeCell ref="CSE154:CSJ154"/>
    <mergeCell ref="CSK154:CSP154"/>
    <mergeCell ref="CSQ154:CSV154"/>
    <mergeCell ref="CSW154:CTB154"/>
    <mergeCell ref="CTC154:CTH154"/>
    <mergeCell ref="CTI154:CTN154"/>
    <mergeCell ref="CTO154:CTT154"/>
    <mergeCell ref="CPQ154:CPV154"/>
    <mergeCell ref="CPW154:CQB154"/>
    <mergeCell ref="CQC154:CQH154"/>
    <mergeCell ref="CQI154:CQN154"/>
    <mergeCell ref="CQO154:CQT154"/>
    <mergeCell ref="CQU154:CQZ154"/>
    <mergeCell ref="CRA154:CRF154"/>
    <mergeCell ref="CRG154:CRL154"/>
    <mergeCell ref="CRM154:CRR154"/>
    <mergeCell ref="CNO154:CNT154"/>
    <mergeCell ref="CNU154:CNZ154"/>
    <mergeCell ref="COA154:COF154"/>
    <mergeCell ref="COG154:COL154"/>
    <mergeCell ref="COM154:COR154"/>
    <mergeCell ref="COS154:COX154"/>
    <mergeCell ref="COY154:CPD154"/>
    <mergeCell ref="CPE154:CPJ154"/>
    <mergeCell ref="CPK154:CPP154"/>
    <mergeCell ref="CLM154:CLR154"/>
    <mergeCell ref="CLS154:CLX154"/>
    <mergeCell ref="CLY154:CMD154"/>
    <mergeCell ref="CME154:CMJ154"/>
    <mergeCell ref="CMK154:CMP154"/>
    <mergeCell ref="CMQ154:CMV154"/>
    <mergeCell ref="CMW154:CNB154"/>
    <mergeCell ref="CNC154:CNH154"/>
    <mergeCell ref="CNI154:CNN154"/>
    <mergeCell ref="CJK154:CJP154"/>
    <mergeCell ref="CJQ154:CJV154"/>
    <mergeCell ref="CJW154:CKB154"/>
    <mergeCell ref="CKC154:CKH154"/>
    <mergeCell ref="CKI154:CKN154"/>
    <mergeCell ref="CKO154:CKT154"/>
    <mergeCell ref="CKU154:CKZ154"/>
    <mergeCell ref="CLA154:CLF154"/>
    <mergeCell ref="CLG154:CLL154"/>
    <mergeCell ref="CHI154:CHN154"/>
    <mergeCell ref="CHO154:CHT154"/>
    <mergeCell ref="CHU154:CHZ154"/>
    <mergeCell ref="CIA154:CIF154"/>
    <mergeCell ref="CIG154:CIL154"/>
    <mergeCell ref="CIM154:CIR154"/>
    <mergeCell ref="CIS154:CIX154"/>
    <mergeCell ref="CIY154:CJD154"/>
    <mergeCell ref="CJE154:CJJ154"/>
    <mergeCell ref="CFG154:CFL154"/>
    <mergeCell ref="CFM154:CFR154"/>
    <mergeCell ref="CFS154:CFX154"/>
    <mergeCell ref="CFY154:CGD154"/>
    <mergeCell ref="CGE154:CGJ154"/>
    <mergeCell ref="CGK154:CGP154"/>
    <mergeCell ref="CGQ154:CGV154"/>
    <mergeCell ref="CGW154:CHB154"/>
    <mergeCell ref="CHC154:CHH154"/>
    <mergeCell ref="CDE154:CDJ154"/>
    <mergeCell ref="CDK154:CDP154"/>
    <mergeCell ref="CDQ154:CDV154"/>
    <mergeCell ref="CDW154:CEB154"/>
    <mergeCell ref="CEC154:CEH154"/>
    <mergeCell ref="CEI154:CEN154"/>
    <mergeCell ref="CEO154:CET154"/>
    <mergeCell ref="CEU154:CEZ154"/>
    <mergeCell ref="CFA154:CFF154"/>
    <mergeCell ref="CBC154:CBH154"/>
    <mergeCell ref="CBI154:CBN154"/>
    <mergeCell ref="CBO154:CBT154"/>
    <mergeCell ref="CBU154:CBZ154"/>
    <mergeCell ref="CCA154:CCF154"/>
    <mergeCell ref="CCG154:CCL154"/>
    <mergeCell ref="CCM154:CCR154"/>
    <mergeCell ref="CCS154:CCX154"/>
    <mergeCell ref="CCY154:CDD154"/>
    <mergeCell ref="BZA154:BZF154"/>
    <mergeCell ref="BZG154:BZL154"/>
    <mergeCell ref="BZM154:BZR154"/>
    <mergeCell ref="BZS154:BZX154"/>
    <mergeCell ref="BZY154:CAD154"/>
    <mergeCell ref="CAE154:CAJ154"/>
    <mergeCell ref="CAK154:CAP154"/>
    <mergeCell ref="CAQ154:CAV154"/>
    <mergeCell ref="CAW154:CBB154"/>
    <mergeCell ref="BWY154:BXD154"/>
    <mergeCell ref="BXE154:BXJ154"/>
    <mergeCell ref="BXK154:BXP154"/>
    <mergeCell ref="BXQ154:BXV154"/>
    <mergeCell ref="BXW154:BYB154"/>
    <mergeCell ref="BYC154:BYH154"/>
    <mergeCell ref="BYI154:BYN154"/>
    <mergeCell ref="BYO154:BYT154"/>
    <mergeCell ref="BYU154:BYZ154"/>
    <mergeCell ref="BUW154:BVB154"/>
    <mergeCell ref="BVC154:BVH154"/>
    <mergeCell ref="BVI154:BVN154"/>
    <mergeCell ref="BVO154:BVT154"/>
    <mergeCell ref="BVU154:BVZ154"/>
    <mergeCell ref="BWA154:BWF154"/>
    <mergeCell ref="BWG154:BWL154"/>
    <mergeCell ref="BWM154:BWR154"/>
    <mergeCell ref="BWS154:BWX154"/>
    <mergeCell ref="BSU154:BSZ154"/>
    <mergeCell ref="BTA154:BTF154"/>
    <mergeCell ref="BTG154:BTL154"/>
    <mergeCell ref="BTM154:BTR154"/>
    <mergeCell ref="BTS154:BTX154"/>
    <mergeCell ref="BTY154:BUD154"/>
    <mergeCell ref="BUE154:BUJ154"/>
    <mergeCell ref="BUK154:BUP154"/>
    <mergeCell ref="BUQ154:BUV154"/>
    <mergeCell ref="BQS154:BQX154"/>
    <mergeCell ref="BQY154:BRD154"/>
    <mergeCell ref="BRE154:BRJ154"/>
    <mergeCell ref="BRK154:BRP154"/>
    <mergeCell ref="BRQ154:BRV154"/>
    <mergeCell ref="BRW154:BSB154"/>
    <mergeCell ref="BSC154:BSH154"/>
    <mergeCell ref="BSI154:BSN154"/>
    <mergeCell ref="BSO154:BST154"/>
    <mergeCell ref="BOQ154:BOV154"/>
    <mergeCell ref="BOW154:BPB154"/>
    <mergeCell ref="BPC154:BPH154"/>
    <mergeCell ref="BPI154:BPN154"/>
    <mergeCell ref="BPO154:BPT154"/>
    <mergeCell ref="BPU154:BPZ154"/>
    <mergeCell ref="BQA154:BQF154"/>
    <mergeCell ref="BQG154:BQL154"/>
    <mergeCell ref="BQM154:BQR154"/>
    <mergeCell ref="BMO154:BMT154"/>
    <mergeCell ref="BMU154:BMZ154"/>
    <mergeCell ref="BNA154:BNF154"/>
    <mergeCell ref="BNG154:BNL154"/>
    <mergeCell ref="BNM154:BNR154"/>
    <mergeCell ref="BNS154:BNX154"/>
    <mergeCell ref="BNY154:BOD154"/>
    <mergeCell ref="BOE154:BOJ154"/>
    <mergeCell ref="BOK154:BOP154"/>
    <mergeCell ref="BKM154:BKR154"/>
    <mergeCell ref="BKS154:BKX154"/>
    <mergeCell ref="BKY154:BLD154"/>
    <mergeCell ref="BLE154:BLJ154"/>
    <mergeCell ref="BLK154:BLP154"/>
    <mergeCell ref="BLQ154:BLV154"/>
    <mergeCell ref="BLW154:BMB154"/>
    <mergeCell ref="BMC154:BMH154"/>
    <mergeCell ref="BMI154:BMN154"/>
    <mergeCell ref="BIK154:BIP154"/>
    <mergeCell ref="BIQ154:BIV154"/>
    <mergeCell ref="BIW154:BJB154"/>
    <mergeCell ref="BJC154:BJH154"/>
    <mergeCell ref="BJI154:BJN154"/>
    <mergeCell ref="BJO154:BJT154"/>
    <mergeCell ref="BJU154:BJZ154"/>
    <mergeCell ref="BKA154:BKF154"/>
    <mergeCell ref="BKG154:BKL154"/>
    <mergeCell ref="BGI154:BGN154"/>
    <mergeCell ref="BGO154:BGT154"/>
    <mergeCell ref="BGU154:BGZ154"/>
    <mergeCell ref="BHA154:BHF154"/>
    <mergeCell ref="BHG154:BHL154"/>
    <mergeCell ref="BHM154:BHR154"/>
    <mergeCell ref="BHS154:BHX154"/>
    <mergeCell ref="BHY154:BID154"/>
    <mergeCell ref="BIE154:BIJ154"/>
    <mergeCell ref="BEG154:BEL154"/>
    <mergeCell ref="BEM154:BER154"/>
    <mergeCell ref="BES154:BEX154"/>
    <mergeCell ref="BEY154:BFD154"/>
    <mergeCell ref="BFE154:BFJ154"/>
    <mergeCell ref="BFK154:BFP154"/>
    <mergeCell ref="BFQ154:BFV154"/>
    <mergeCell ref="BFW154:BGB154"/>
    <mergeCell ref="BGC154:BGH154"/>
    <mergeCell ref="BCE154:BCJ154"/>
    <mergeCell ref="BCK154:BCP154"/>
    <mergeCell ref="BCQ154:BCV154"/>
    <mergeCell ref="BCW154:BDB154"/>
    <mergeCell ref="BDC154:BDH154"/>
    <mergeCell ref="BDI154:BDN154"/>
    <mergeCell ref="BDO154:BDT154"/>
    <mergeCell ref="BDU154:BDZ154"/>
    <mergeCell ref="BEA154:BEF154"/>
    <mergeCell ref="BAC154:BAH154"/>
    <mergeCell ref="BAI154:BAN154"/>
    <mergeCell ref="BAO154:BAT154"/>
    <mergeCell ref="BAU154:BAZ154"/>
    <mergeCell ref="BBA154:BBF154"/>
    <mergeCell ref="BBG154:BBL154"/>
    <mergeCell ref="BBM154:BBR154"/>
    <mergeCell ref="BBS154:BBX154"/>
    <mergeCell ref="BBY154:BCD154"/>
    <mergeCell ref="AYA154:AYF154"/>
    <mergeCell ref="AYG154:AYL154"/>
    <mergeCell ref="AYM154:AYR154"/>
    <mergeCell ref="AYS154:AYX154"/>
    <mergeCell ref="AYY154:AZD154"/>
    <mergeCell ref="AZE154:AZJ154"/>
    <mergeCell ref="AZK154:AZP154"/>
    <mergeCell ref="AZQ154:AZV154"/>
    <mergeCell ref="AZW154:BAB154"/>
    <mergeCell ref="AVY154:AWD154"/>
    <mergeCell ref="AWE154:AWJ154"/>
    <mergeCell ref="AWK154:AWP154"/>
    <mergeCell ref="AWQ154:AWV154"/>
    <mergeCell ref="AWW154:AXB154"/>
    <mergeCell ref="AXC154:AXH154"/>
    <mergeCell ref="AXI154:AXN154"/>
    <mergeCell ref="AXO154:AXT154"/>
    <mergeCell ref="AXU154:AXZ154"/>
    <mergeCell ref="ATW154:AUB154"/>
    <mergeCell ref="AUC154:AUH154"/>
    <mergeCell ref="AUI154:AUN154"/>
    <mergeCell ref="AUO154:AUT154"/>
    <mergeCell ref="AUU154:AUZ154"/>
    <mergeCell ref="AVA154:AVF154"/>
    <mergeCell ref="AVG154:AVL154"/>
    <mergeCell ref="AVM154:AVR154"/>
    <mergeCell ref="AVS154:AVX154"/>
    <mergeCell ref="ARU154:ARZ154"/>
    <mergeCell ref="ASA154:ASF154"/>
    <mergeCell ref="ASG154:ASL154"/>
    <mergeCell ref="ASM154:ASR154"/>
    <mergeCell ref="ASS154:ASX154"/>
    <mergeCell ref="ASY154:ATD154"/>
    <mergeCell ref="ATE154:ATJ154"/>
    <mergeCell ref="ATK154:ATP154"/>
    <mergeCell ref="ATQ154:ATV154"/>
    <mergeCell ref="APS154:APX154"/>
    <mergeCell ref="APY154:AQD154"/>
    <mergeCell ref="AQE154:AQJ154"/>
    <mergeCell ref="AQK154:AQP154"/>
    <mergeCell ref="AQQ154:AQV154"/>
    <mergeCell ref="AQW154:ARB154"/>
    <mergeCell ref="ARC154:ARH154"/>
    <mergeCell ref="ARI154:ARN154"/>
    <mergeCell ref="ARO154:ART154"/>
    <mergeCell ref="ANQ154:ANV154"/>
    <mergeCell ref="ANW154:AOB154"/>
    <mergeCell ref="AOC154:AOH154"/>
    <mergeCell ref="AOI154:AON154"/>
    <mergeCell ref="AOO154:AOT154"/>
    <mergeCell ref="AOU154:AOZ154"/>
    <mergeCell ref="APA154:APF154"/>
    <mergeCell ref="APG154:APL154"/>
    <mergeCell ref="APM154:APR154"/>
    <mergeCell ref="ALO154:ALT154"/>
    <mergeCell ref="ALU154:ALZ154"/>
    <mergeCell ref="AMA154:AMF154"/>
    <mergeCell ref="AMG154:AML154"/>
    <mergeCell ref="AMM154:AMR154"/>
    <mergeCell ref="AMS154:AMX154"/>
    <mergeCell ref="AMY154:AND154"/>
    <mergeCell ref="ANE154:ANJ154"/>
    <mergeCell ref="ANK154:ANP154"/>
    <mergeCell ref="AJM154:AJR154"/>
    <mergeCell ref="AJS154:AJX154"/>
    <mergeCell ref="AJY154:AKD154"/>
    <mergeCell ref="AKE154:AKJ154"/>
    <mergeCell ref="AKK154:AKP154"/>
    <mergeCell ref="AKQ154:AKV154"/>
    <mergeCell ref="AKW154:ALB154"/>
    <mergeCell ref="ALC154:ALH154"/>
    <mergeCell ref="ALI154:ALN154"/>
    <mergeCell ref="AHK154:AHP154"/>
    <mergeCell ref="AHQ154:AHV154"/>
    <mergeCell ref="AHW154:AIB154"/>
    <mergeCell ref="AIC154:AIH154"/>
    <mergeCell ref="AII154:AIN154"/>
    <mergeCell ref="AIO154:AIT154"/>
    <mergeCell ref="AIU154:AIZ154"/>
    <mergeCell ref="AJA154:AJF154"/>
    <mergeCell ref="AJG154:AJL154"/>
    <mergeCell ref="AFI154:AFN154"/>
    <mergeCell ref="AFO154:AFT154"/>
    <mergeCell ref="AFU154:AFZ154"/>
    <mergeCell ref="AGA154:AGF154"/>
    <mergeCell ref="AGG154:AGL154"/>
    <mergeCell ref="AGM154:AGR154"/>
    <mergeCell ref="AGS154:AGX154"/>
    <mergeCell ref="AGY154:AHD154"/>
    <mergeCell ref="AHE154:AHJ154"/>
    <mergeCell ref="ADG154:ADL154"/>
    <mergeCell ref="ADM154:ADR154"/>
    <mergeCell ref="ADS154:ADX154"/>
    <mergeCell ref="ADY154:AED154"/>
    <mergeCell ref="AEE154:AEJ154"/>
    <mergeCell ref="AEK154:AEP154"/>
    <mergeCell ref="AEQ154:AEV154"/>
    <mergeCell ref="AEW154:AFB154"/>
    <mergeCell ref="AFC154:AFH154"/>
    <mergeCell ref="ABE154:ABJ154"/>
    <mergeCell ref="ABK154:ABP154"/>
    <mergeCell ref="ABQ154:ABV154"/>
    <mergeCell ref="ABW154:ACB154"/>
    <mergeCell ref="ACC154:ACH154"/>
    <mergeCell ref="ACI154:ACN154"/>
    <mergeCell ref="ACO154:ACT154"/>
    <mergeCell ref="ACU154:ACZ154"/>
    <mergeCell ref="ADA154:ADF154"/>
    <mergeCell ref="ZC154:ZH154"/>
    <mergeCell ref="ZI154:ZN154"/>
    <mergeCell ref="ZO154:ZT154"/>
    <mergeCell ref="ZU154:ZZ154"/>
    <mergeCell ref="AAA154:AAF154"/>
    <mergeCell ref="AAG154:AAL154"/>
    <mergeCell ref="AAM154:AAR154"/>
    <mergeCell ref="AAS154:AAX154"/>
    <mergeCell ref="AAY154:ABD154"/>
    <mergeCell ref="XA154:XF154"/>
    <mergeCell ref="XG154:XL154"/>
    <mergeCell ref="XM154:XR154"/>
    <mergeCell ref="XS154:XX154"/>
    <mergeCell ref="XY154:YD154"/>
    <mergeCell ref="YE154:YJ154"/>
    <mergeCell ref="YK154:YP154"/>
    <mergeCell ref="YQ154:YV154"/>
    <mergeCell ref="YW154:ZB154"/>
    <mergeCell ref="UY154:VD154"/>
    <mergeCell ref="VE154:VJ154"/>
    <mergeCell ref="VK154:VP154"/>
    <mergeCell ref="VQ154:VV154"/>
    <mergeCell ref="VW154:WB154"/>
    <mergeCell ref="WC154:WH154"/>
    <mergeCell ref="WI154:WN154"/>
    <mergeCell ref="WO154:WT154"/>
    <mergeCell ref="WU154:WZ154"/>
    <mergeCell ref="SW154:TB154"/>
    <mergeCell ref="TC154:TH154"/>
    <mergeCell ref="TI154:TN154"/>
    <mergeCell ref="TO154:TT154"/>
    <mergeCell ref="TU154:TZ154"/>
    <mergeCell ref="UA154:UF154"/>
    <mergeCell ref="UG154:UL154"/>
    <mergeCell ref="UM154:UR154"/>
    <mergeCell ref="US154:UX154"/>
    <mergeCell ref="QU154:QZ154"/>
    <mergeCell ref="RA154:RF154"/>
    <mergeCell ref="RG154:RL154"/>
    <mergeCell ref="RM154:RR154"/>
    <mergeCell ref="RS154:RX154"/>
    <mergeCell ref="RY154:SD154"/>
    <mergeCell ref="SE154:SJ154"/>
    <mergeCell ref="SK154:SP154"/>
    <mergeCell ref="SQ154:SV154"/>
    <mergeCell ref="OS154:OX154"/>
    <mergeCell ref="OY154:PD154"/>
    <mergeCell ref="PE154:PJ154"/>
    <mergeCell ref="PK154:PP154"/>
    <mergeCell ref="PQ154:PV154"/>
    <mergeCell ref="PW154:QB154"/>
    <mergeCell ref="QC154:QH154"/>
    <mergeCell ref="QI154:QN154"/>
    <mergeCell ref="QO154:QT154"/>
    <mergeCell ref="MQ154:MV154"/>
    <mergeCell ref="MW154:NB154"/>
    <mergeCell ref="NC154:NH154"/>
    <mergeCell ref="NI154:NN154"/>
    <mergeCell ref="NO154:NT154"/>
    <mergeCell ref="NU154:NZ154"/>
    <mergeCell ref="OA154:OF154"/>
    <mergeCell ref="OG154:OL154"/>
    <mergeCell ref="OM154:OR154"/>
    <mergeCell ref="KO154:KT154"/>
    <mergeCell ref="KU154:KZ154"/>
    <mergeCell ref="LA154:LF154"/>
    <mergeCell ref="LG154:LL154"/>
    <mergeCell ref="LM154:LR154"/>
    <mergeCell ref="LS154:LX154"/>
    <mergeCell ref="LY154:MD154"/>
    <mergeCell ref="ME154:MJ154"/>
    <mergeCell ref="MK154:MP154"/>
    <mergeCell ref="IM154:IR154"/>
    <mergeCell ref="IS154:IX154"/>
    <mergeCell ref="IY154:JD154"/>
    <mergeCell ref="JE154:JJ154"/>
    <mergeCell ref="JK154:JP154"/>
    <mergeCell ref="JQ154:JV154"/>
    <mergeCell ref="JW154:KB154"/>
    <mergeCell ref="KC154:KH154"/>
    <mergeCell ref="KI154:KN154"/>
    <mergeCell ref="GK154:GP154"/>
    <mergeCell ref="GQ154:GV154"/>
    <mergeCell ref="GW154:HB154"/>
    <mergeCell ref="HC154:HH154"/>
    <mergeCell ref="HI154:HN154"/>
    <mergeCell ref="HO154:HT154"/>
    <mergeCell ref="HU154:HZ154"/>
    <mergeCell ref="IA154:IF154"/>
    <mergeCell ref="IG154:IL154"/>
    <mergeCell ref="EI154:EN154"/>
    <mergeCell ref="EO154:ET154"/>
    <mergeCell ref="EU154:EZ154"/>
    <mergeCell ref="FA154:FF154"/>
    <mergeCell ref="FG154:FL154"/>
    <mergeCell ref="FM154:FR154"/>
    <mergeCell ref="FS154:FX154"/>
    <mergeCell ref="FY154:GD154"/>
    <mergeCell ref="GE154:GJ154"/>
    <mergeCell ref="XFA153:XFD153"/>
    <mergeCell ref="A154:F154"/>
    <mergeCell ref="G154:L154"/>
    <mergeCell ref="M154:R154"/>
    <mergeCell ref="S154:X154"/>
    <mergeCell ref="Y154:AD154"/>
    <mergeCell ref="AE154:AJ154"/>
    <mergeCell ref="AK154:AP154"/>
    <mergeCell ref="AQ154:AV154"/>
    <mergeCell ref="AW154:BB154"/>
    <mergeCell ref="BC154:BH154"/>
    <mergeCell ref="BI154:BN154"/>
    <mergeCell ref="BO154:BT154"/>
    <mergeCell ref="BU154:BZ154"/>
    <mergeCell ref="CA154:CF154"/>
    <mergeCell ref="CG154:CL154"/>
    <mergeCell ref="CM154:CR154"/>
    <mergeCell ref="CS154:CX154"/>
    <mergeCell ref="CY154:DD154"/>
    <mergeCell ref="DE154:DJ154"/>
    <mergeCell ref="DK154:DP154"/>
    <mergeCell ref="DQ154:DV154"/>
    <mergeCell ref="DW154:EB154"/>
    <mergeCell ref="EC154:EH154"/>
    <mergeCell ref="XCY153:XDD153"/>
    <mergeCell ref="XDE153:XDJ153"/>
    <mergeCell ref="XDK153:XDP153"/>
    <mergeCell ref="XDQ153:XDV153"/>
    <mergeCell ref="XDW153:XEB153"/>
    <mergeCell ref="XEC153:XEH153"/>
    <mergeCell ref="XEI153:XEN153"/>
    <mergeCell ref="XEO153:XET153"/>
    <mergeCell ref="XEU153:XEZ153"/>
    <mergeCell ref="XAW153:XBB153"/>
    <mergeCell ref="XBC153:XBH153"/>
    <mergeCell ref="XBI153:XBN153"/>
    <mergeCell ref="XBO153:XBT153"/>
    <mergeCell ref="XBU153:XBZ153"/>
    <mergeCell ref="XCA153:XCF153"/>
    <mergeCell ref="XCG153:XCL153"/>
    <mergeCell ref="XCM153:XCR153"/>
    <mergeCell ref="XCS153:XCX153"/>
    <mergeCell ref="WYU153:WYZ153"/>
    <mergeCell ref="WZA153:WZF153"/>
    <mergeCell ref="WZG153:WZL153"/>
    <mergeCell ref="WZM153:WZR153"/>
    <mergeCell ref="WZS153:WZX153"/>
    <mergeCell ref="WZY153:XAD153"/>
    <mergeCell ref="XAE153:XAJ153"/>
    <mergeCell ref="XAK153:XAP153"/>
    <mergeCell ref="XAQ153:XAV153"/>
    <mergeCell ref="WWS153:WWX153"/>
    <mergeCell ref="WWY153:WXD153"/>
    <mergeCell ref="WXE153:WXJ153"/>
    <mergeCell ref="WXK153:WXP153"/>
    <mergeCell ref="WXQ153:WXV153"/>
    <mergeCell ref="WXW153:WYB153"/>
    <mergeCell ref="WYC153:WYH153"/>
    <mergeCell ref="WYI153:WYN153"/>
    <mergeCell ref="WYO153:WYT153"/>
    <mergeCell ref="WUQ153:WUV153"/>
    <mergeCell ref="WUW153:WVB153"/>
    <mergeCell ref="WVC153:WVH153"/>
    <mergeCell ref="WVI153:WVN153"/>
    <mergeCell ref="WVO153:WVT153"/>
    <mergeCell ref="WVU153:WVZ153"/>
    <mergeCell ref="WWA153:WWF153"/>
    <mergeCell ref="WWG153:WWL153"/>
    <mergeCell ref="WWM153:WWR153"/>
    <mergeCell ref="WSO153:WST153"/>
    <mergeCell ref="WSU153:WSZ153"/>
    <mergeCell ref="WTA153:WTF153"/>
    <mergeCell ref="WTG153:WTL153"/>
    <mergeCell ref="WTM153:WTR153"/>
    <mergeCell ref="WTS153:WTX153"/>
    <mergeCell ref="WTY153:WUD153"/>
    <mergeCell ref="WUE153:WUJ153"/>
    <mergeCell ref="WUK153:WUP153"/>
    <mergeCell ref="WQM153:WQR153"/>
    <mergeCell ref="WQS153:WQX153"/>
    <mergeCell ref="WQY153:WRD153"/>
    <mergeCell ref="WRE153:WRJ153"/>
    <mergeCell ref="WRK153:WRP153"/>
    <mergeCell ref="WRQ153:WRV153"/>
    <mergeCell ref="WRW153:WSB153"/>
    <mergeCell ref="WSC153:WSH153"/>
    <mergeCell ref="WSI153:WSN153"/>
    <mergeCell ref="WOK153:WOP153"/>
    <mergeCell ref="WOQ153:WOV153"/>
    <mergeCell ref="WOW153:WPB153"/>
    <mergeCell ref="WPC153:WPH153"/>
    <mergeCell ref="WPI153:WPN153"/>
    <mergeCell ref="WPO153:WPT153"/>
    <mergeCell ref="WPU153:WPZ153"/>
    <mergeCell ref="WQA153:WQF153"/>
    <mergeCell ref="WQG153:WQL153"/>
    <mergeCell ref="WMI153:WMN153"/>
    <mergeCell ref="WMO153:WMT153"/>
    <mergeCell ref="WMU153:WMZ153"/>
    <mergeCell ref="WNA153:WNF153"/>
    <mergeCell ref="WNG153:WNL153"/>
    <mergeCell ref="WNM153:WNR153"/>
    <mergeCell ref="WNS153:WNX153"/>
    <mergeCell ref="WNY153:WOD153"/>
    <mergeCell ref="WOE153:WOJ153"/>
    <mergeCell ref="WKG153:WKL153"/>
    <mergeCell ref="WKM153:WKR153"/>
    <mergeCell ref="WKS153:WKX153"/>
    <mergeCell ref="WKY153:WLD153"/>
    <mergeCell ref="WLE153:WLJ153"/>
    <mergeCell ref="WLK153:WLP153"/>
    <mergeCell ref="WLQ153:WLV153"/>
    <mergeCell ref="WLW153:WMB153"/>
    <mergeCell ref="WMC153:WMH153"/>
    <mergeCell ref="WIE153:WIJ153"/>
    <mergeCell ref="WIK153:WIP153"/>
    <mergeCell ref="WIQ153:WIV153"/>
    <mergeCell ref="WIW153:WJB153"/>
    <mergeCell ref="WJC153:WJH153"/>
    <mergeCell ref="WJI153:WJN153"/>
    <mergeCell ref="WJO153:WJT153"/>
    <mergeCell ref="WJU153:WJZ153"/>
    <mergeCell ref="WKA153:WKF153"/>
    <mergeCell ref="WGC153:WGH153"/>
    <mergeCell ref="WGI153:WGN153"/>
    <mergeCell ref="WGO153:WGT153"/>
    <mergeCell ref="WGU153:WGZ153"/>
    <mergeCell ref="WHA153:WHF153"/>
    <mergeCell ref="WHG153:WHL153"/>
    <mergeCell ref="WHM153:WHR153"/>
    <mergeCell ref="WHS153:WHX153"/>
    <mergeCell ref="WHY153:WID153"/>
    <mergeCell ref="WEA153:WEF153"/>
    <mergeCell ref="WEG153:WEL153"/>
    <mergeCell ref="WEM153:WER153"/>
    <mergeCell ref="WES153:WEX153"/>
    <mergeCell ref="WEY153:WFD153"/>
    <mergeCell ref="WFE153:WFJ153"/>
    <mergeCell ref="WFK153:WFP153"/>
    <mergeCell ref="WFQ153:WFV153"/>
    <mergeCell ref="WFW153:WGB153"/>
    <mergeCell ref="WBY153:WCD153"/>
    <mergeCell ref="WCE153:WCJ153"/>
    <mergeCell ref="WCK153:WCP153"/>
    <mergeCell ref="WCQ153:WCV153"/>
    <mergeCell ref="WCW153:WDB153"/>
    <mergeCell ref="WDC153:WDH153"/>
    <mergeCell ref="WDI153:WDN153"/>
    <mergeCell ref="WDO153:WDT153"/>
    <mergeCell ref="WDU153:WDZ153"/>
    <mergeCell ref="VZW153:WAB153"/>
    <mergeCell ref="WAC153:WAH153"/>
    <mergeCell ref="WAI153:WAN153"/>
    <mergeCell ref="WAO153:WAT153"/>
    <mergeCell ref="WAU153:WAZ153"/>
    <mergeCell ref="WBA153:WBF153"/>
    <mergeCell ref="WBG153:WBL153"/>
    <mergeCell ref="WBM153:WBR153"/>
    <mergeCell ref="WBS153:WBX153"/>
    <mergeCell ref="VXU153:VXZ153"/>
    <mergeCell ref="VYA153:VYF153"/>
    <mergeCell ref="VYG153:VYL153"/>
    <mergeCell ref="VYM153:VYR153"/>
    <mergeCell ref="VYS153:VYX153"/>
    <mergeCell ref="VYY153:VZD153"/>
    <mergeCell ref="VZE153:VZJ153"/>
    <mergeCell ref="VZK153:VZP153"/>
    <mergeCell ref="VZQ153:VZV153"/>
    <mergeCell ref="VVS153:VVX153"/>
    <mergeCell ref="VVY153:VWD153"/>
    <mergeCell ref="VWE153:VWJ153"/>
    <mergeCell ref="VWK153:VWP153"/>
    <mergeCell ref="VWQ153:VWV153"/>
    <mergeCell ref="VWW153:VXB153"/>
    <mergeCell ref="VXC153:VXH153"/>
    <mergeCell ref="VXI153:VXN153"/>
    <mergeCell ref="VXO153:VXT153"/>
    <mergeCell ref="VTQ153:VTV153"/>
    <mergeCell ref="VTW153:VUB153"/>
    <mergeCell ref="VUC153:VUH153"/>
    <mergeCell ref="VUI153:VUN153"/>
    <mergeCell ref="VUO153:VUT153"/>
    <mergeCell ref="VUU153:VUZ153"/>
    <mergeCell ref="VVA153:VVF153"/>
    <mergeCell ref="VVG153:VVL153"/>
    <mergeCell ref="VVM153:VVR153"/>
    <mergeCell ref="VRO153:VRT153"/>
    <mergeCell ref="VRU153:VRZ153"/>
    <mergeCell ref="VSA153:VSF153"/>
    <mergeCell ref="VSG153:VSL153"/>
    <mergeCell ref="VSM153:VSR153"/>
    <mergeCell ref="VSS153:VSX153"/>
    <mergeCell ref="VSY153:VTD153"/>
    <mergeCell ref="VTE153:VTJ153"/>
    <mergeCell ref="VTK153:VTP153"/>
    <mergeCell ref="VPM153:VPR153"/>
    <mergeCell ref="VPS153:VPX153"/>
    <mergeCell ref="VPY153:VQD153"/>
    <mergeCell ref="VQE153:VQJ153"/>
    <mergeCell ref="VQK153:VQP153"/>
    <mergeCell ref="VQQ153:VQV153"/>
    <mergeCell ref="VQW153:VRB153"/>
    <mergeCell ref="VRC153:VRH153"/>
    <mergeCell ref="VRI153:VRN153"/>
    <mergeCell ref="VNK153:VNP153"/>
    <mergeCell ref="VNQ153:VNV153"/>
    <mergeCell ref="VNW153:VOB153"/>
    <mergeCell ref="VOC153:VOH153"/>
    <mergeCell ref="VOI153:VON153"/>
    <mergeCell ref="VOO153:VOT153"/>
    <mergeCell ref="VOU153:VOZ153"/>
    <mergeCell ref="VPA153:VPF153"/>
    <mergeCell ref="VPG153:VPL153"/>
    <mergeCell ref="VLI153:VLN153"/>
    <mergeCell ref="VLO153:VLT153"/>
    <mergeCell ref="VLU153:VLZ153"/>
    <mergeCell ref="VMA153:VMF153"/>
    <mergeCell ref="VMG153:VML153"/>
    <mergeCell ref="VMM153:VMR153"/>
    <mergeCell ref="VMS153:VMX153"/>
    <mergeCell ref="VMY153:VND153"/>
    <mergeCell ref="VNE153:VNJ153"/>
    <mergeCell ref="VJG153:VJL153"/>
    <mergeCell ref="VJM153:VJR153"/>
    <mergeCell ref="VJS153:VJX153"/>
    <mergeCell ref="VJY153:VKD153"/>
    <mergeCell ref="VKE153:VKJ153"/>
    <mergeCell ref="VKK153:VKP153"/>
    <mergeCell ref="VKQ153:VKV153"/>
    <mergeCell ref="VKW153:VLB153"/>
    <mergeCell ref="VLC153:VLH153"/>
    <mergeCell ref="VHE153:VHJ153"/>
    <mergeCell ref="VHK153:VHP153"/>
    <mergeCell ref="VHQ153:VHV153"/>
    <mergeCell ref="VHW153:VIB153"/>
    <mergeCell ref="VIC153:VIH153"/>
    <mergeCell ref="VII153:VIN153"/>
    <mergeCell ref="VIO153:VIT153"/>
    <mergeCell ref="VIU153:VIZ153"/>
    <mergeCell ref="VJA153:VJF153"/>
    <mergeCell ref="VFC153:VFH153"/>
    <mergeCell ref="VFI153:VFN153"/>
    <mergeCell ref="VFO153:VFT153"/>
    <mergeCell ref="VFU153:VFZ153"/>
    <mergeCell ref="VGA153:VGF153"/>
    <mergeCell ref="VGG153:VGL153"/>
    <mergeCell ref="VGM153:VGR153"/>
    <mergeCell ref="VGS153:VGX153"/>
    <mergeCell ref="VGY153:VHD153"/>
    <mergeCell ref="VDA153:VDF153"/>
    <mergeCell ref="VDG153:VDL153"/>
    <mergeCell ref="VDM153:VDR153"/>
    <mergeCell ref="VDS153:VDX153"/>
    <mergeCell ref="VDY153:VED153"/>
    <mergeCell ref="VEE153:VEJ153"/>
    <mergeCell ref="VEK153:VEP153"/>
    <mergeCell ref="VEQ153:VEV153"/>
    <mergeCell ref="VEW153:VFB153"/>
    <mergeCell ref="VAY153:VBD153"/>
    <mergeCell ref="VBE153:VBJ153"/>
    <mergeCell ref="VBK153:VBP153"/>
    <mergeCell ref="VBQ153:VBV153"/>
    <mergeCell ref="VBW153:VCB153"/>
    <mergeCell ref="VCC153:VCH153"/>
    <mergeCell ref="VCI153:VCN153"/>
    <mergeCell ref="VCO153:VCT153"/>
    <mergeCell ref="VCU153:VCZ153"/>
    <mergeCell ref="UYW153:UZB153"/>
    <mergeCell ref="UZC153:UZH153"/>
    <mergeCell ref="UZI153:UZN153"/>
    <mergeCell ref="UZO153:UZT153"/>
    <mergeCell ref="UZU153:UZZ153"/>
    <mergeCell ref="VAA153:VAF153"/>
    <mergeCell ref="VAG153:VAL153"/>
    <mergeCell ref="VAM153:VAR153"/>
    <mergeCell ref="VAS153:VAX153"/>
    <mergeCell ref="UWU153:UWZ153"/>
    <mergeCell ref="UXA153:UXF153"/>
    <mergeCell ref="UXG153:UXL153"/>
    <mergeCell ref="UXM153:UXR153"/>
    <mergeCell ref="UXS153:UXX153"/>
    <mergeCell ref="UXY153:UYD153"/>
    <mergeCell ref="UYE153:UYJ153"/>
    <mergeCell ref="UYK153:UYP153"/>
    <mergeCell ref="UYQ153:UYV153"/>
    <mergeCell ref="UUS153:UUX153"/>
    <mergeCell ref="UUY153:UVD153"/>
    <mergeCell ref="UVE153:UVJ153"/>
    <mergeCell ref="UVK153:UVP153"/>
    <mergeCell ref="UVQ153:UVV153"/>
    <mergeCell ref="UVW153:UWB153"/>
    <mergeCell ref="UWC153:UWH153"/>
    <mergeCell ref="UWI153:UWN153"/>
    <mergeCell ref="UWO153:UWT153"/>
    <mergeCell ref="USQ153:USV153"/>
    <mergeCell ref="USW153:UTB153"/>
    <mergeCell ref="UTC153:UTH153"/>
    <mergeCell ref="UTI153:UTN153"/>
    <mergeCell ref="UTO153:UTT153"/>
    <mergeCell ref="UTU153:UTZ153"/>
    <mergeCell ref="UUA153:UUF153"/>
    <mergeCell ref="UUG153:UUL153"/>
    <mergeCell ref="UUM153:UUR153"/>
    <mergeCell ref="UQO153:UQT153"/>
    <mergeCell ref="UQU153:UQZ153"/>
    <mergeCell ref="URA153:URF153"/>
    <mergeCell ref="URG153:URL153"/>
    <mergeCell ref="URM153:URR153"/>
    <mergeCell ref="URS153:URX153"/>
    <mergeCell ref="URY153:USD153"/>
    <mergeCell ref="USE153:USJ153"/>
    <mergeCell ref="USK153:USP153"/>
    <mergeCell ref="UOM153:UOR153"/>
    <mergeCell ref="UOS153:UOX153"/>
    <mergeCell ref="UOY153:UPD153"/>
    <mergeCell ref="UPE153:UPJ153"/>
    <mergeCell ref="UPK153:UPP153"/>
    <mergeCell ref="UPQ153:UPV153"/>
    <mergeCell ref="UPW153:UQB153"/>
    <mergeCell ref="UQC153:UQH153"/>
    <mergeCell ref="UQI153:UQN153"/>
    <mergeCell ref="UMK153:UMP153"/>
    <mergeCell ref="UMQ153:UMV153"/>
    <mergeCell ref="UMW153:UNB153"/>
    <mergeCell ref="UNC153:UNH153"/>
    <mergeCell ref="UNI153:UNN153"/>
    <mergeCell ref="UNO153:UNT153"/>
    <mergeCell ref="UNU153:UNZ153"/>
    <mergeCell ref="UOA153:UOF153"/>
    <mergeCell ref="UOG153:UOL153"/>
    <mergeCell ref="UKI153:UKN153"/>
    <mergeCell ref="UKO153:UKT153"/>
    <mergeCell ref="UKU153:UKZ153"/>
    <mergeCell ref="ULA153:ULF153"/>
    <mergeCell ref="ULG153:ULL153"/>
    <mergeCell ref="ULM153:ULR153"/>
    <mergeCell ref="ULS153:ULX153"/>
    <mergeCell ref="ULY153:UMD153"/>
    <mergeCell ref="UME153:UMJ153"/>
    <mergeCell ref="UIG153:UIL153"/>
    <mergeCell ref="UIM153:UIR153"/>
    <mergeCell ref="UIS153:UIX153"/>
    <mergeCell ref="UIY153:UJD153"/>
    <mergeCell ref="UJE153:UJJ153"/>
    <mergeCell ref="UJK153:UJP153"/>
    <mergeCell ref="UJQ153:UJV153"/>
    <mergeCell ref="UJW153:UKB153"/>
    <mergeCell ref="UKC153:UKH153"/>
    <mergeCell ref="UGE153:UGJ153"/>
    <mergeCell ref="UGK153:UGP153"/>
    <mergeCell ref="UGQ153:UGV153"/>
    <mergeCell ref="UGW153:UHB153"/>
    <mergeCell ref="UHC153:UHH153"/>
    <mergeCell ref="UHI153:UHN153"/>
    <mergeCell ref="UHO153:UHT153"/>
    <mergeCell ref="UHU153:UHZ153"/>
    <mergeCell ref="UIA153:UIF153"/>
    <mergeCell ref="UEC153:UEH153"/>
    <mergeCell ref="UEI153:UEN153"/>
    <mergeCell ref="UEO153:UET153"/>
    <mergeCell ref="UEU153:UEZ153"/>
    <mergeCell ref="UFA153:UFF153"/>
    <mergeCell ref="UFG153:UFL153"/>
    <mergeCell ref="UFM153:UFR153"/>
    <mergeCell ref="UFS153:UFX153"/>
    <mergeCell ref="UFY153:UGD153"/>
    <mergeCell ref="UCA153:UCF153"/>
    <mergeCell ref="UCG153:UCL153"/>
    <mergeCell ref="UCM153:UCR153"/>
    <mergeCell ref="UCS153:UCX153"/>
    <mergeCell ref="UCY153:UDD153"/>
    <mergeCell ref="UDE153:UDJ153"/>
    <mergeCell ref="UDK153:UDP153"/>
    <mergeCell ref="UDQ153:UDV153"/>
    <mergeCell ref="UDW153:UEB153"/>
    <mergeCell ref="TZY153:UAD153"/>
    <mergeCell ref="UAE153:UAJ153"/>
    <mergeCell ref="UAK153:UAP153"/>
    <mergeCell ref="UAQ153:UAV153"/>
    <mergeCell ref="UAW153:UBB153"/>
    <mergeCell ref="UBC153:UBH153"/>
    <mergeCell ref="UBI153:UBN153"/>
    <mergeCell ref="UBO153:UBT153"/>
    <mergeCell ref="UBU153:UBZ153"/>
    <mergeCell ref="TXW153:TYB153"/>
    <mergeCell ref="TYC153:TYH153"/>
    <mergeCell ref="TYI153:TYN153"/>
    <mergeCell ref="TYO153:TYT153"/>
    <mergeCell ref="TYU153:TYZ153"/>
    <mergeCell ref="TZA153:TZF153"/>
    <mergeCell ref="TZG153:TZL153"/>
    <mergeCell ref="TZM153:TZR153"/>
    <mergeCell ref="TZS153:TZX153"/>
    <mergeCell ref="TVU153:TVZ153"/>
    <mergeCell ref="TWA153:TWF153"/>
    <mergeCell ref="TWG153:TWL153"/>
    <mergeCell ref="TWM153:TWR153"/>
    <mergeCell ref="TWS153:TWX153"/>
    <mergeCell ref="TWY153:TXD153"/>
    <mergeCell ref="TXE153:TXJ153"/>
    <mergeCell ref="TXK153:TXP153"/>
    <mergeCell ref="TXQ153:TXV153"/>
    <mergeCell ref="TTS153:TTX153"/>
    <mergeCell ref="TTY153:TUD153"/>
    <mergeCell ref="TUE153:TUJ153"/>
    <mergeCell ref="TUK153:TUP153"/>
    <mergeCell ref="TUQ153:TUV153"/>
    <mergeCell ref="TUW153:TVB153"/>
    <mergeCell ref="TVC153:TVH153"/>
    <mergeCell ref="TVI153:TVN153"/>
    <mergeCell ref="TVO153:TVT153"/>
    <mergeCell ref="TRQ153:TRV153"/>
    <mergeCell ref="TRW153:TSB153"/>
    <mergeCell ref="TSC153:TSH153"/>
    <mergeCell ref="TSI153:TSN153"/>
    <mergeCell ref="TSO153:TST153"/>
    <mergeCell ref="TSU153:TSZ153"/>
    <mergeCell ref="TTA153:TTF153"/>
    <mergeCell ref="TTG153:TTL153"/>
    <mergeCell ref="TTM153:TTR153"/>
    <mergeCell ref="TPO153:TPT153"/>
    <mergeCell ref="TPU153:TPZ153"/>
    <mergeCell ref="TQA153:TQF153"/>
    <mergeCell ref="TQG153:TQL153"/>
    <mergeCell ref="TQM153:TQR153"/>
    <mergeCell ref="TQS153:TQX153"/>
    <mergeCell ref="TQY153:TRD153"/>
    <mergeCell ref="TRE153:TRJ153"/>
    <mergeCell ref="TRK153:TRP153"/>
    <mergeCell ref="TNM153:TNR153"/>
    <mergeCell ref="TNS153:TNX153"/>
    <mergeCell ref="TNY153:TOD153"/>
    <mergeCell ref="TOE153:TOJ153"/>
    <mergeCell ref="TOK153:TOP153"/>
    <mergeCell ref="TOQ153:TOV153"/>
    <mergeCell ref="TOW153:TPB153"/>
    <mergeCell ref="TPC153:TPH153"/>
    <mergeCell ref="TPI153:TPN153"/>
    <mergeCell ref="TLK153:TLP153"/>
    <mergeCell ref="TLQ153:TLV153"/>
    <mergeCell ref="TLW153:TMB153"/>
    <mergeCell ref="TMC153:TMH153"/>
    <mergeCell ref="TMI153:TMN153"/>
    <mergeCell ref="TMO153:TMT153"/>
    <mergeCell ref="TMU153:TMZ153"/>
    <mergeCell ref="TNA153:TNF153"/>
    <mergeCell ref="TNG153:TNL153"/>
    <mergeCell ref="TJI153:TJN153"/>
    <mergeCell ref="TJO153:TJT153"/>
    <mergeCell ref="TJU153:TJZ153"/>
    <mergeCell ref="TKA153:TKF153"/>
    <mergeCell ref="TKG153:TKL153"/>
    <mergeCell ref="TKM153:TKR153"/>
    <mergeCell ref="TKS153:TKX153"/>
    <mergeCell ref="TKY153:TLD153"/>
    <mergeCell ref="TLE153:TLJ153"/>
    <mergeCell ref="THG153:THL153"/>
    <mergeCell ref="THM153:THR153"/>
    <mergeCell ref="THS153:THX153"/>
    <mergeCell ref="THY153:TID153"/>
    <mergeCell ref="TIE153:TIJ153"/>
    <mergeCell ref="TIK153:TIP153"/>
    <mergeCell ref="TIQ153:TIV153"/>
    <mergeCell ref="TIW153:TJB153"/>
    <mergeCell ref="TJC153:TJH153"/>
    <mergeCell ref="TFE153:TFJ153"/>
    <mergeCell ref="TFK153:TFP153"/>
    <mergeCell ref="TFQ153:TFV153"/>
    <mergeCell ref="TFW153:TGB153"/>
    <mergeCell ref="TGC153:TGH153"/>
    <mergeCell ref="TGI153:TGN153"/>
    <mergeCell ref="TGO153:TGT153"/>
    <mergeCell ref="TGU153:TGZ153"/>
    <mergeCell ref="THA153:THF153"/>
    <mergeCell ref="TDC153:TDH153"/>
    <mergeCell ref="TDI153:TDN153"/>
    <mergeCell ref="TDO153:TDT153"/>
    <mergeCell ref="TDU153:TDZ153"/>
    <mergeCell ref="TEA153:TEF153"/>
    <mergeCell ref="TEG153:TEL153"/>
    <mergeCell ref="TEM153:TER153"/>
    <mergeCell ref="TES153:TEX153"/>
    <mergeCell ref="TEY153:TFD153"/>
    <mergeCell ref="TBA153:TBF153"/>
    <mergeCell ref="TBG153:TBL153"/>
    <mergeCell ref="TBM153:TBR153"/>
    <mergeCell ref="TBS153:TBX153"/>
    <mergeCell ref="TBY153:TCD153"/>
    <mergeCell ref="TCE153:TCJ153"/>
    <mergeCell ref="TCK153:TCP153"/>
    <mergeCell ref="TCQ153:TCV153"/>
    <mergeCell ref="TCW153:TDB153"/>
    <mergeCell ref="SYY153:SZD153"/>
    <mergeCell ref="SZE153:SZJ153"/>
    <mergeCell ref="SZK153:SZP153"/>
    <mergeCell ref="SZQ153:SZV153"/>
    <mergeCell ref="SZW153:TAB153"/>
    <mergeCell ref="TAC153:TAH153"/>
    <mergeCell ref="TAI153:TAN153"/>
    <mergeCell ref="TAO153:TAT153"/>
    <mergeCell ref="TAU153:TAZ153"/>
    <mergeCell ref="SWW153:SXB153"/>
    <mergeCell ref="SXC153:SXH153"/>
    <mergeCell ref="SXI153:SXN153"/>
    <mergeCell ref="SXO153:SXT153"/>
    <mergeCell ref="SXU153:SXZ153"/>
    <mergeCell ref="SYA153:SYF153"/>
    <mergeCell ref="SYG153:SYL153"/>
    <mergeCell ref="SYM153:SYR153"/>
    <mergeCell ref="SYS153:SYX153"/>
    <mergeCell ref="SUU153:SUZ153"/>
    <mergeCell ref="SVA153:SVF153"/>
    <mergeCell ref="SVG153:SVL153"/>
    <mergeCell ref="SVM153:SVR153"/>
    <mergeCell ref="SVS153:SVX153"/>
    <mergeCell ref="SVY153:SWD153"/>
    <mergeCell ref="SWE153:SWJ153"/>
    <mergeCell ref="SWK153:SWP153"/>
    <mergeCell ref="SWQ153:SWV153"/>
    <mergeCell ref="SSS153:SSX153"/>
    <mergeCell ref="SSY153:STD153"/>
    <mergeCell ref="STE153:STJ153"/>
    <mergeCell ref="STK153:STP153"/>
    <mergeCell ref="STQ153:STV153"/>
    <mergeCell ref="STW153:SUB153"/>
    <mergeCell ref="SUC153:SUH153"/>
    <mergeCell ref="SUI153:SUN153"/>
    <mergeCell ref="SUO153:SUT153"/>
    <mergeCell ref="SQQ153:SQV153"/>
    <mergeCell ref="SQW153:SRB153"/>
    <mergeCell ref="SRC153:SRH153"/>
    <mergeCell ref="SRI153:SRN153"/>
    <mergeCell ref="SRO153:SRT153"/>
    <mergeCell ref="SRU153:SRZ153"/>
    <mergeCell ref="SSA153:SSF153"/>
    <mergeCell ref="SSG153:SSL153"/>
    <mergeCell ref="SSM153:SSR153"/>
    <mergeCell ref="SOO153:SOT153"/>
    <mergeCell ref="SOU153:SOZ153"/>
    <mergeCell ref="SPA153:SPF153"/>
    <mergeCell ref="SPG153:SPL153"/>
    <mergeCell ref="SPM153:SPR153"/>
    <mergeCell ref="SPS153:SPX153"/>
    <mergeCell ref="SPY153:SQD153"/>
    <mergeCell ref="SQE153:SQJ153"/>
    <mergeCell ref="SQK153:SQP153"/>
    <mergeCell ref="SMM153:SMR153"/>
    <mergeCell ref="SMS153:SMX153"/>
    <mergeCell ref="SMY153:SND153"/>
    <mergeCell ref="SNE153:SNJ153"/>
    <mergeCell ref="SNK153:SNP153"/>
    <mergeCell ref="SNQ153:SNV153"/>
    <mergeCell ref="SNW153:SOB153"/>
    <mergeCell ref="SOC153:SOH153"/>
    <mergeCell ref="SOI153:SON153"/>
    <mergeCell ref="SKK153:SKP153"/>
    <mergeCell ref="SKQ153:SKV153"/>
    <mergeCell ref="SKW153:SLB153"/>
    <mergeCell ref="SLC153:SLH153"/>
    <mergeCell ref="SLI153:SLN153"/>
    <mergeCell ref="SLO153:SLT153"/>
    <mergeCell ref="SLU153:SLZ153"/>
    <mergeCell ref="SMA153:SMF153"/>
    <mergeCell ref="SMG153:SML153"/>
    <mergeCell ref="SII153:SIN153"/>
    <mergeCell ref="SIO153:SIT153"/>
    <mergeCell ref="SIU153:SIZ153"/>
    <mergeCell ref="SJA153:SJF153"/>
    <mergeCell ref="SJG153:SJL153"/>
    <mergeCell ref="SJM153:SJR153"/>
    <mergeCell ref="SJS153:SJX153"/>
    <mergeCell ref="SJY153:SKD153"/>
    <mergeCell ref="SKE153:SKJ153"/>
    <mergeCell ref="SGG153:SGL153"/>
    <mergeCell ref="SGM153:SGR153"/>
    <mergeCell ref="SGS153:SGX153"/>
    <mergeCell ref="SGY153:SHD153"/>
    <mergeCell ref="SHE153:SHJ153"/>
    <mergeCell ref="SHK153:SHP153"/>
    <mergeCell ref="SHQ153:SHV153"/>
    <mergeCell ref="SHW153:SIB153"/>
    <mergeCell ref="SIC153:SIH153"/>
    <mergeCell ref="SEE153:SEJ153"/>
    <mergeCell ref="SEK153:SEP153"/>
    <mergeCell ref="SEQ153:SEV153"/>
    <mergeCell ref="SEW153:SFB153"/>
    <mergeCell ref="SFC153:SFH153"/>
    <mergeCell ref="SFI153:SFN153"/>
    <mergeCell ref="SFO153:SFT153"/>
    <mergeCell ref="SFU153:SFZ153"/>
    <mergeCell ref="SGA153:SGF153"/>
    <mergeCell ref="SCC153:SCH153"/>
    <mergeCell ref="SCI153:SCN153"/>
    <mergeCell ref="SCO153:SCT153"/>
    <mergeCell ref="SCU153:SCZ153"/>
    <mergeCell ref="SDA153:SDF153"/>
    <mergeCell ref="SDG153:SDL153"/>
    <mergeCell ref="SDM153:SDR153"/>
    <mergeCell ref="SDS153:SDX153"/>
    <mergeCell ref="SDY153:SED153"/>
    <mergeCell ref="SAA153:SAF153"/>
    <mergeCell ref="SAG153:SAL153"/>
    <mergeCell ref="SAM153:SAR153"/>
    <mergeCell ref="SAS153:SAX153"/>
    <mergeCell ref="SAY153:SBD153"/>
    <mergeCell ref="SBE153:SBJ153"/>
    <mergeCell ref="SBK153:SBP153"/>
    <mergeCell ref="SBQ153:SBV153"/>
    <mergeCell ref="SBW153:SCB153"/>
    <mergeCell ref="RXY153:RYD153"/>
    <mergeCell ref="RYE153:RYJ153"/>
    <mergeCell ref="RYK153:RYP153"/>
    <mergeCell ref="RYQ153:RYV153"/>
    <mergeCell ref="RYW153:RZB153"/>
    <mergeCell ref="RZC153:RZH153"/>
    <mergeCell ref="RZI153:RZN153"/>
    <mergeCell ref="RZO153:RZT153"/>
    <mergeCell ref="RZU153:RZZ153"/>
    <mergeCell ref="RVW153:RWB153"/>
    <mergeCell ref="RWC153:RWH153"/>
    <mergeCell ref="RWI153:RWN153"/>
    <mergeCell ref="RWO153:RWT153"/>
    <mergeCell ref="RWU153:RWZ153"/>
    <mergeCell ref="RXA153:RXF153"/>
    <mergeCell ref="RXG153:RXL153"/>
    <mergeCell ref="RXM153:RXR153"/>
    <mergeCell ref="RXS153:RXX153"/>
    <mergeCell ref="RTU153:RTZ153"/>
    <mergeCell ref="RUA153:RUF153"/>
    <mergeCell ref="RUG153:RUL153"/>
    <mergeCell ref="RUM153:RUR153"/>
    <mergeCell ref="RUS153:RUX153"/>
    <mergeCell ref="RUY153:RVD153"/>
    <mergeCell ref="RVE153:RVJ153"/>
    <mergeCell ref="RVK153:RVP153"/>
    <mergeCell ref="RVQ153:RVV153"/>
    <mergeCell ref="RRS153:RRX153"/>
    <mergeCell ref="RRY153:RSD153"/>
    <mergeCell ref="RSE153:RSJ153"/>
    <mergeCell ref="RSK153:RSP153"/>
    <mergeCell ref="RSQ153:RSV153"/>
    <mergeCell ref="RSW153:RTB153"/>
    <mergeCell ref="RTC153:RTH153"/>
    <mergeCell ref="RTI153:RTN153"/>
    <mergeCell ref="RTO153:RTT153"/>
    <mergeCell ref="RPQ153:RPV153"/>
    <mergeCell ref="RPW153:RQB153"/>
    <mergeCell ref="RQC153:RQH153"/>
    <mergeCell ref="RQI153:RQN153"/>
    <mergeCell ref="RQO153:RQT153"/>
    <mergeCell ref="RQU153:RQZ153"/>
    <mergeCell ref="RRA153:RRF153"/>
    <mergeCell ref="RRG153:RRL153"/>
    <mergeCell ref="RRM153:RRR153"/>
    <mergeCell ref="RNO153:RNT153"/>
    <mergeCell ref="RNU153:RNZ153"/>
    <mergeCell ref="ROA153:ROF153"/>
    <mergeCell ref="ROG153:ROL153"/>
    <mergeCell ref="ROM153:ROR153"/>
    <mergeCell ref="ROS153:ROX153"/>
    <mergeCell ref="ROY153:RPD153"/>
    <mergeCell ref="RPE153:RPJ153"/>
    <mergeCell ref="RPK153:RPP153"/>
    <mergeCell ref="RLM153:RLR153"/>
    <mergeCell ref="RLS153:RLX153"/>
    <mergeCell ref="RLY153:RMD153"/>
    <mergeCell ref="RME153:RMJ153"/>
    <mergeCell ref="RMK153:RMP153"/>
    <mergeCell ref="RMQ153:RMV153"/>
    <mergeCell ref="RMW153:RNB153"/>
    <mergeCell ref="RNC153:RNH153"/>
    <mergeCell ref="RNI153:RNN153"/>
    <mergeCell ref="RJK153:RJP153"/>
    <mergeCell ref="RJQ153:RJV153"/>
    <mergeCell ref="RJW153:RKB153"/>
    <mergeCell ref="RKC153:RKH153"/>
    <mergeCell ref="RKI153:RKN153"/>
    <mergeCell ref="RKO153:RKT153"/>
    <mergeCell ref="RKU153:RKZ153"/>
    <mergeCell ref="RLA153:RLF153"/>
    <mergeCell ref="RLG153:RLL153"/>
    <mergeCell ref="RHI153:RHN153"/>
    <mergeCell ref="RHO153:RHT153"/>
    <mergeCell ref="RHU153:RHZ153"/>
    <mergeCell ref="RIA153:RIF153"/>
    <mergeCell ref="RIG153:RIL153"/>
    <mergeCell ref="RIM153:RIR153"/>
    <mergeCell ref="RIS153:RIX153"/>
    <mergeCell ref="RIY153:RJD153"/>
    <mergeCell ref="RJE153:RJJ153"/>
    <mergeCell ref="RFG153:RFL153"/>
    <mergeCell ref="RFM153:RFR153"/>
    <mergeCell ref="RFS153:RFX153"/>
    <mergeCell ref="RFY153:RGD153"/>
    <mergeCell ref="RGE153:RGJ153"/>
    <mergeCell ref="RGK153:RGP153"/>
    <mergeCell ref="RGQ153:RGV153"/>
    <mergeCell ref="RGW153:RHB153"/>
    <mergeCell ref="RHC153:RHH153"/>
    <mergeCell ref="RDE153:RDJ153"/>
    <mergeCell ref="RDK153:RDP153"/>
    <mergeCell ref="RDQ153:RDV153"/>
    <mergeCell ref="RDW153:REB153"/>
    <mergeCell ref="REC153:REH153"/>
    <mergeCell ref="REI153:REN153"/>
    <mergeCell ref="REO153:RET153"/>
    <mergeCell ref="REU153:REZ153"/>
    <mergeCell ref="RFA153:RFF153"/>
    <mergeCell ref="RBC153:RBH153"/>
    <mergeCell ref="RBI153:RBN153"/>
    <mergeCell ref="RBO153:RBT153"/>
    <mergeCell ref="RBU153:RBZ153"/>
    <mergeCell ref="RCA153:RCF153"/>
    <mergeCell ref="RCG153:RCL153"/>
    <mergeCell ref="RCM153:RCR153"/>
    <mergeCell ref="RCS153:RCX153"/>
    <mergeCell ref="RCY153:RDD153"/>
    <mergeCell ref="QZA153:QZF153"/>
    <mergeCell ref="QZG153:QZL153"/>
    <mergeCell ref="QZM153:QZR153"/>
    <mergeCell ref="QZS153:QZX153"/>
    <mergeCell ref="QZY153:RAD153"/>
    <mergeCell ref="RAE153:RAJ153"/>
    <mergeCell ref="RAK153:RAP153"/>
    <mergeCell ref="RAQ153:RAV153"/>
    <mergeCell ref="RAW153:RBB153"/>
    <mergeCell ref="QWY153:QXD153"/>
    <mergeCell ref="QXE153:QXJ153"/>
    <mergeCell ref="QXK153:QXP153"/>
    <mergeCell ref="QXQ153:QXV153"/>
    <mergeCell ref="QXW153:QYB153"/>
    <mergeCell ref="QYC153:QYH153"/>
    <mergeCell ref="QYI153:QYN153"/>
    <mergeCell ref="QYO153:QYT153"/>
    <mergeCell ref="QYU153:QYZ153"/>
    <mergeCell ref="QUW153:QVB153"/>
    <mergeCell ref="QVC153:QVH153"/>
    <mergeCell ref="QVI153:QVN153"/>
    <mergeCell ref="QVO153:QVT153"/>
    <mergeCell ref="QVU153:QVZ153"/>
    <mergeCell ref="QWA153:QWF153"/>
    <mergeCell ref="QWG153:QWL153"/>
    <mergeCell ref="QWM153:QWR153"/>
    <mergeCell ref="QWS153:QWX153"/>
    <mergeCell ref="QSU153:QSZ153"/>
    <mergeCell ref="QTA153:QTF153"/>
    <mergeCell ref="QTG153:QTL153"/>
    <mergeCell ref="QTM153:QTR153"/>
    <mergeCell ref="QTS153:QTX153"/>
    <mergeCell ref="QTY153:QUD153"/>
    <mergeCell ref="QUE153:QUJ153"/>
    <mergeCell ref="QUK153:QUP153"/>
    <mergeCell ref="QUQ153:QUV153"/>
    <mergeCell ref="QQS153:QQX153"/>
    <mergeCell ref="QQY153:QRD153"/>
    <mergeCell ref="QRE153:QRJ153"/>
    <mergeCell ref="QRK153:QRP153"/>
    <mergeCell ref="QRQ153:QRV153"/>
    <mergeCell ref="QRW153:QSB153"/>
    <mergeCell ref="QSC153:QSH153"/>
    <mergeCell ref="QSI153:QSN153"/>
    <mergeCell ref="QSO153:QST153"/>
    <mergeCell ref="QOQ153:QOV153"/>
    <mergeCell ref="QOW153:QPB153"/>
    <mergeCell ref="QPC153:QPH153"/>
    <mergeCell ref="QPI153:QPN153"/>
    <mergeCell ref="QPO153:QPT153"/>
    <mergeCell ref="QPU153:QPZ153"/>
    <mergeCell ref="QQA153:QQF153"/>
    <mergeCell ref="QQG153:QQL153"/>
    <mergeCell ref="QQM153:QQR153"/>
    <mergeCell ref="QMO153:QMT153"/>
    <mergeCell ref="QMU153:QMZ153"/>
    <mergeCell ref="QNA153:QNF153"/>
    <mergeCell ref="QNG153:QNL153"/>
    <mergeCell ref="QNM153:QNR153"/>
    <mergeCell ref="QNS153:QNX153"/>
    <mergeCell ref="QNY153:QOD153"/>
    <mergeCell ref="QOE153:QOJ153"/>
    <mergeCell ref="QOK153:QOP153"/>
    <mergeCell ref="QKM153:QKR153"/>
    <mergeCell ref="QKS153:QKX153"/>
    <mergeCell ref="QKY153:QLD153"/>
    <mergeCell ref="QLE153:QLJ153"/>
    <mergeCell ref="QLK153:QLP153"/>
    <mergeCell ref="QLQ153:QLV153"/>
    <mergeCell ref="QLW153:QMB153"/>
    <mergeCell ref="QMC153:QMH153"/>
    <mergeCell ref="QMI153:QMN153"/>
    <mergeCell ref="QIK153:QIP153"/>
    <mergeCell ref="QIQ153:QIV153"/>
    <mergeCell ref="QIW153:QJB153"/>
    <mergeCell ref="QJC153:QJH153"/>
    <mergeCell ref="QJI153:QJN153"/>
    <mergeCell ref="QJO153:QJT153"/>
    <mergeCell ref="QJU153:QJZ153"/>
    <mergeCell ref="QKA153:QKF153"/>
    <mergeCell ref="QKG153:QKL153"/>
    <mergeCell ref="QGI153:QGN153"/>
    <mergeCell ref="QGO153:QGT153"/>
    <mergeCell ref="QGU153:QGZ153"/>
    <mergeCell ref="QHA153:QHF153"/>
    <mergeCell ref="QHG153:QHL153"/>
    <mergeCell ref="QHM153:QHR153"/>
    <mergeCell ref="QHS153:QHX153"/>
    <mergeCell ref="QHY153:QID153"/>
    <mergeCell ref="QIE153:QIJ153"/>
    <mergeCell ref="QEG153:QEL153"/>
    <mergeCell ref="QEM153:QER153"/>
    <mergeCell ref="QES153:QEX153"/>
    <mergeCell ref="QEY153:QFD153"/>
    <mergeCell ref="QFE153:QFJ153"/>
    <mergeCell ref="QFK153:QFP153"/>
    <mergeCell ref="QFQ153:QFV153"/>
    <mergeCell ref="QFW153:QGB153"/>
    <mergeCell ref="QGC153:QGH153"/>
    <mergeCell ref="QCE153:QCJ153"/>
    <mergeCell ref="QCK153:QCP153"/>
    <mergeCell ref="QCQ153:QCV153"/>
    <mergeCell ref="QCW153:QDB153"/>
    <mergeCell ref="QDC153:QDH153"/>
    <mergeCell ref="QDI153:QDN153"/>
    <mergeCell ref="QDO153:QDT153"/>
    <mergeCell ref="QDU153:QDZ153"/>
    <mergeCell ref="QEA153:QEF153"/>
    <mergeCell ref="QAC153:QAH153"/>
    <mergeCell ref="QAI153:QAN153"/>
    <mergeCell ref="QAO153:QAT153"/>
    <mergeCell ref="QAU153:QAZ153"/>
    <mergeCell ref="QBA153:QBF153"/>
    <mergeCell ref="QBG153:QBL153"/>
    <mergeCell ref="QBM153:QBR153"/>
    <mergeCell ref="QBS153:QBX153"/>
    <mergeCell ref="QBY153:QCD153"/>
    <mergeCell ref="PYA153:PYF153"/>
    <mergeCell ref="PYG153:PYL153"/>
    <mergeCell ref="PYM153:PYR153"/>
    <mergeCell ref="PYS153:PYX153"/>
    <mergeCell ref="PYY153:PZD153"/>
    <mergeCell ref="PZE153:PZJ153"/>
    <mergeCell ref="PZK153:PZP153"/>
    <mergeCell ref="PZQ153:PZV153"/>
    <mergeCell ref="PZW153:QAB153"/>
    <mergeCell ref="PVY153:PWD153"/>
    <mergeCell ref="PWE153:PWJ153"/>
    <mergeCell ref="PWK153:PWP153"/>
    <mergeCell ref="PWQ153:PWV153"/>
    <mergeCell ref="PWW153:PXB153"/>
    <mergeCell ref="PXC153:PXH153"/>
    <mergeCell ref="PXI153:PXN153"/>
    <mergeCell ref="PXO153:PXT153"/>
    <mergeCell ref="PXU153:PXZ153"/>
    <mergeCell ref="PTW153:PUB153"/>
    <mergeCell ref="PUC153:PUH153"/>
    <mergeCell ref="PUI153:PUN153"/>
    <mergeCell ref="PUO153:PUT153"/>
    <mergeCell ref="PUU153:PUZ153"/>
    <mergeCell ref="PVA153:PVF153"/>
    <mergeCell ref="PVG153:PVL153"/>
    <mergeCell ref="PVM153:PVR153"/>
    <mergeCell ref="PVS153:PVX153"/>
    <mergeCell ref="PRU153:PRZ153"/>
    <mergeCell ref="PSA153:PSF153"/>
    <mergeCell ref="PSG153:PSL153"/>
    <mergeCell ref="PSM153:PSR153"/>
    <mergeCell ref="PSS153:PSX153"/>
    <mergeCell ref="PSY153:PTD153"/>
    <mergeCell ref="PTE153:PTJ153"/>
    <mergeCell ref="PTK153:PTP153"/>
    <mergeCell ref="PTQ153:PTV153"/>
    <mergeCell ref="PPS153:PPX153"/>
    <mergeCell ref="PPY153:PQD153"/>
    <mergeCell ref="PQE153:PQJ153"/>
    <mergeCell ref="PQK153:PQP153"/>
    <mergeCell ref="PQQ153:PQV153"/>
    <mergeCell ref="PQW153:PRB153"/>
    <mergeCell ref="PRC153:PRH153"/>
    <mergeCell ref="PRI153:PRN153"/>
    <mergeCell ref="PRO153:PRT153"/>
    <mergeCell ref="PNQ153:PNV153"/>
    <mergeCell ref="PNW153:POB153"/>
    <mergeCell ref="POC153:POH153"/>
    <mergeCell ref="POI153:PON153"/>
    <mergeCell ref="POO153:POT153"/>
    <mergeCell ref="POU153:POZ153"/>
    <mergeCell ref="PPA153:PPF153"/>
    <mergeCell ref="PPG153:PPL153"/>
    <mergeCell ref="PPM153:PPR153"/>
    <mergeCell ref="PLO153:PLT153"/>
    <mergeCell ref="PLU153:PLZ153"/>
    <mergeCell ref="PMA153:PMF153"/>
    <mergeCell ref="PMG153:PML153"/>
    <mergeCell ref="PMM153:PMR153"/>
    <mergeCell ref="PMS153:PMX153"/>
    <mergeCell ref="PMY153:PND153"/>
    <mergeCell ref="PNE153:PNJ153"/>
    <mergeCell ref="PNK153:PNP153"/>
    <mergeCell ref="PJM153:PJR153"/>
    <mergeCell ref="PJS153:PJX153"/>
    <mergeCell ref="PJY153:PKD153"/>
    <mergeCell ref="PKE153:PKJ153"/>
    <mergeCell ref="PKK153:PKP153"/>
    <mergeCell ref="PKQ153:PKV153"/>
    <mergeCell ref="PKW153:PLB153"/>
    <mergeCell ref="PLC153:PLH153"/>
    <mergeCell ref="PLI153:PLN153"/>
    <mergeCell ref="PHK153:PHP153"/>
    <mergeCell ref="PHQ153:PHV153"/>
    <mergeCell ref="PHW153:PIB153"/>
    <mergeCell ref="PIC153:PIH153"/>
    <mergeCell ref="PII153:PIN153"/>
    <mergeCell ref="PIO153:PIT153"/>
    <mergeCell ref="PIU153:PIZ153"/>
    <mergeCell ref="PJA153:PJF153"/>
    <mergeCell ref="PJG153:PJL153"/>
    <mergeCell ref="PFI153:PFN153"/>
    <mergeCell ref="PFO153:PFT153"/>
    <mergeCell ref="PFU153:PFZ153"/>
    <mergeCell ref="PGA153:PGF153"/>
    <mergeCell ref="PGG153:PGL153"/>
    <mergeCell ref="PGM153:PGR153"/>
    <mergeCell ref="PGS153:PGX153"/>
    <mergeCell ref="PGY153:PHD153"/>
    <mergeCell ref="PHE153:PHJ153"/>
    <mergeCell ref="PDG153:PDL153"/>
    <mergeCell ref="PDM153:PDR153"/>
    <mergeCell ref="PDS153:PDX153"/>
    <mergeCell ref="PDY153:PED153"/>
    <mergeCell ref="PEE153:PEJ153"/>
    <mergeCell ref="PEK153:PEP153"/>
    <mergeCell ref="PEQ153:PEV153"/>
    <mergeCell ref="PEW153:PFB153"/>
    <mergeCell ref="PFC153:PFH153"/>
    <mergeCell ref="PBE153:PBJ153"/>
    <mergeCell ref="PBK153:PBP153"/>
    <mergeCell ref="PBQ153:PBV153"/>
    <mergeCell ref="PBW153:PCB153"/>
    <mergeCell ref="PCC153:PCH153"/>
    <mergeCell ref="PCI153:PCN153"/>
    <mergeCell ref="PCO153:PCT153"/>
    <mergeCell ref="PCU153:PCZ153"/>
    <mergeCell ref="PDA153:PDF153"/>
    <mergeCell ref="OZC153:OZH153"/>
    <mergeCell ref="OZI153:OZN153"/>
    <mergeCell ref="OZO153:OZT153"/>
    <mergeCell ref="OZU153:OZZ153"/>
    <mergeCell ref="PAA153:PAF153"/>
    <mergeCell ref="PAG153:PAL153"/>
    <mergeCell ref="PAM153:PAR153"/>
    <mergeCell ref="PAS153:PAX153"/>
    <mergeCell ref="PAY153:PBD153"/>
    <mergeCell ref="OXA153:OXF153"/>
    <mergeCell ref="OXG153:OXL153"/>
    <mergeCell ref="OXM153:OXR153"/>
    <mergeCell ref="OXS153:OXX153"/>
    <mergeCell ref="OXY153:OYD153"/>
    <mergeCell ref="OYE153:OYJ153"/>
    <mergeCell ref="OYK153:OYP153"/>
    <mergeCell ref="OYQ153:OYV153"/>
    <mergeCell ref="OYW153:OZB153"/>
    <mergeCell ref="OUY153:OVD153"/>
    <mergeCell ref="OVE153:OVJ153"/>
    <mergeCell ref="OVK153:OVP153"/>
    <mergeCell ref="OVQ153:OVV153"/>
    <mergeCell ref="OVW153:OWB153"/>
    <mergeCell ref="OWC153:OWH153"/>
    <mergeCell ref="OWI153:OWN153"/>
    <mergeCell ref="OWO153:OWT153"/>
    <mergeCell ref="OWU153:OWZ153"/>
    <mergeCell ref="OSW153:OTB153"/>
    <mergeCell ref="OTC153:OTH153"/>
    <mergeCell ref="OTI153:OTN153"/>
    <mergeCell ref="OTO153:OTT153"/>
    <mergeCell ref="OTU153:OTZ153"/>
    <mergeCell ref="OUA153:OUF153"/>
    <mergeCell ref="OUG153:OUL153"/>
    <mergeCell ref="OUM153:OUR153"/>
    <mergeCell ref="OUS153:OUX153"/>
    <mergeCell ref="OQU153:OQZ153"/>
    <mergeCell ref="ORA153:ORF153"/>
    <mergeCell ref="ORG153:ORL153"/>
    <mergeCell ref="ORM153:ORR153"/>
    <mergeCell ref="ORS153:ORX153"/>
    <mergeCell ref="ORY153:OSD153"/>
    <mergeCell ref="OSE153:OSJ153"/>
    <mergeCell ref="OSK153:OSP153"/>
    <mergeCell ref="OSQ153:OSV153"/>
    <mergeCell ref="OOS153:OOX153"/>
    <mergeCell ref="OOY153:OPD153"/>
    <mergeCell ref="OPE153:OPJ153"/>
    <mergeCell ref="OPK153:OPP153"/>
    <mergeCell ref="OPQ153:OPV153"/>
    <mergeCell ref="OPW153:OQB153"/>
    <mergeCell ref="OQC153:OQH153"/>
    <mergeCell ref="OQI153:OQN153"/>
    <mergeCell ref="OQO153:OQT153"/>
    <mergeCell ref="OMQ153:OMV153"/>
    <mergeCell ref="OMW153:ONB153"/>
    <mergeCell ref="ONC153:ONH153"/>
    <mergeCell ref="ONI153:ONN153"/>
    <mergeCell ref="ONO153:ONT153"/>
    <mergeCell ref="ONU153:ONZ153"/>
    <mergeCell ref="OOA153:OOF153"/>
    <mergeCell ref="OOG153:OOL153"/>
    <mergeCell ref="OOM153:OOR153"/>
    <mergeCell ref="OKO153:OKT153"/>
    <mergeCell ref="OKU153:OKZ153"/>
    <mergeCell ref="OLA153:OLF153"/>
    <mergeCell ref="OLG153:OLL153"/>
    <mergeCell ref="OLM153:OLR153"/>
    <mergeCell ref="OLS153:OLX153"/>
    <mergeCell ref="OLY153:OMD153"/>
    <mergeCell ref="OME153:OMJ153"/>
    <mergeCell ref="OMK153:OMP153"/>
    <mergeCell ref="OIM153:OIR153"/>
    <mergeCell ref="OIS153:OIX153"/>
    <mergeCell ref="OIY153:OJD153"/>
    <mergeCell ref="OJE153:OJJ153"/>
    <mergeCell ref="OJK153:OJP153"/>
    <mergeCell ref="OJQ153:OJV153"/>
    <mergeCell ref="OJW153:OKB153"/>
    <mergeCell ref="OKC153:OKH153"/>
    <mergeCell ref="OKI153:OKN153"/>
    <mergeCell ref="OGK153:OGP153"/>
    <mergeCell ref="OGQ153:OGV153"/>
    <mergeCell ref="OGW153:OHB153"/>
    <mergeCell ref="OHC153:OHH153"/>
    <mergeCell ref="OHI153:OHN153"/>
    <mergeCell ref="OHO153:OHT153"/>
    <mergeCell ref="OHU153:OHZ153"/>
    <mergeCell ref="OIA153:OIF153"/>
    <mergeCell ref="OIG153:OIL153"/>
    <mergeCell ref="OEI153:OEN153"/>
    <mergeCell ref="OEO153:OET153"/>
    <mergeCell ref="OEU153:OEZ153"/>
    <mergeCell ref="OFA153:OFF153"/>
    <mergeCell ref="OFG153:OFL153"/>
    <mergeCell ref="OFM153:OFR153"/>
    <mergeCell ref="OFS153:OFX153"/>
    <mergeCell ref="OFY153:OGD153"/>
    <mergeCell ref="OGE153:OGJ153"/>
    <mergeCell ref="OCG153:OCL153"/>
    <mergeCell ref="OCM153:OCR153"/>
    <mergeCell ref="OCS153:OCX153"/>
    <mergeCell ref="OCY153:ODD153"/>
    <mergeCell ref="ODE153:ODJ153"/>
    <mergeCell ref="ODK153:ODP153"/>
    <mergeCell ref="ODQ153:ODV153"/>
    <mergeCell ref="ODW153:OEB153"/>
    <mergeCell ref="OEC153:OEH153"/>
    <mergeCell ref="OAE153:OAJ153"/>
    <mergeCell ref="OAK153:OAP153"/>
    <mergeCell ref="OAQ153:OAV153"/>
    <mergeCell ref="OAW153:OBB153"/>
    <mergeCell ref="OBC153:OBH153"/>
    <mergeCell ref="OBI153:OBN153"/>
    <mergeCell ref="OBO153:OBT153"/>
    <mergeCell ref="OBU153:OBZ153"/>
    <mergeCell ref="OCA153:OCF153"/>
    <mergeCell ref="NYC153:NYH153"/>
    <mergeCell ref="NYI153:NYN153"/>
    <mergeCell ref="NYO153:NYT153"/>
    <mergeCell ref="NYU153:NYZ153"/>
    <mergeCell ref="NZA153:NZF153"/>
    <mergeCell ref="NZG153:NZL153"/>
    <mergeCell ref="NZM153:NZR153"/>
    <mergeCell ref="NZS153:NZX153"/>
    <mergeCell ref="NZY153:OAD153"/>
    <mergeCell ref="NWA153:NWF153"/>
    <mergeCell ref="NWG153:NWL153"/>
    <mergeCell ref="NWM153:NWR153"/>
    <mergeCell ref="NWS153:NWX153"/>
    <mergeCell ref="NWY153:NXD153"/>
    <mergeCell ref="NXE153:NXJ153"/>
    <mergeCell ref="NXK153:NXP153"/>
    <mergeCell ref="NXQ153:NXV153"/>
    <mergeCell ref="NXW153:NYB153"/>
    <mergeCell ref="NTY153:NUD153"/>
    <mergeCell ref="NUE153:NUJ153"/>
    <mergeCell ref="NUK153:NUP153"/>
    <mergeCell ref="NUQ153:NUV153"/>
    <mergeCell ref="NUW153:NVB153"/>
    <mergeCell ref="NVC153:NVH153"/>
    <mergeCell ref="NVI153:NVN153"/>
    <mergeCell ref="NVO153:NVT153"/>
    <mergeCell ref="NVU153:NVZ153"/>
    <mergeCell ref="NRW153:NSB153"/>
    <mergeCell ref="NSC153:NSH153"/>
    <mergeCell ref="NSI153:NSN153"/>
    <mergeCell ref="NSO153:NST153"/>
    <mergeCell ref="NSU153:NSZ153"/>
    <mergeCell ref="NTA153:NTF153"/>
    <mergeCell ref="NTG153:NTL153"/>
    <mergeCell ref="NTM153:NTR153"/>
    <mergeCell ref="NTS153:NTX153"/>
    <mergeCell ref="NPU153:NPZ153"/>
    <mergeCell ref="NQA153:NQF153"/>
    <mergeCell ref="NQG153:NQL153"/>
    <mergeCell ref="NQM153:NQR153"/>
    <mergeCell ref="NQS153:NQX153"/>
    <mergeCell ref="NQY153:NRD153"/>
    <mergeCell ref="NRE153:NRJ153"/>
    <mergeCell ref="NRK153:NRP153"/>
    <mergeCell ref="NRQ153:NRV153"/>
    <mergeCell ref="NNS153:NNX153"/>
    <mergeCell ref="NNY153:NOD153"/>
    <mergeCell ref="NOE153:NOJ153"/>
    <mergeCell ref="NOK153:NOP153"/>
    <mergeCell ref="NOQ153:NOV153"/>
    <mergeCell ref="NOW153:NPB153"/>
    <mergeCell ref="NPC153:NPH153"/>
    <mergeCell ref="NPI153:NPN153"/>
    <mergeCell ref="NPO153:NPT153"/>
    <mergeCell ref="NLQ153:NLV153"/>
    <mergeCell ref="NLW153:NMB153"/>
    <mergeCell ref="NMC153:NMH153"/>
    <mergeCell ref="NMI153:NMN153"/>
    <mergeCell ref="NMO153:NMT153"/>
    <mergeCell ref="NMU153:NMZ153"/>
    <mergeCell ref="NNA153:NNF153"/>
    <mergeCell ref="NNG153:NNL153"/>
    <mergeCell ref="NNM153:NNR153"/>
    <mergeCell ref="NJO153:NJT153"/>
    <mergeCell ref="NJU153:NJZ153"/>
    <mergeCell ref="NKA153:NKF153"/>
    <mergeCell ref="NKG153:NKL153"/>
    <mergeCell ref="NKM153:NKR153"/>
    <mergeCell ref="NKS153:NKX153"/>
    <mergeCell ref="NKY153:NLD153"/>
    <mergeCell ref="NLE153:NLJ153"/>
    <mergeCell ref="NLK153:NLP153"/>
    <mergeCell ref="NHM153:NHR153"/>
    <mergeCell ref="NHS153:NHX153"/>
    <mergeCell ref="NHY153:NID153"/>
    <mergeCell ref="NIE153:NIJ153"/>
    <mergeCell ref="NIK153:NIP153"/>
    <mergeCell ref="NIQ153:NIV153"/>
    <mergeCell ref="NIW153:NJB153"/>
    <mergeCell ref="NJC153:NJH153"/>
    <mergeCell ref="NJI153:NJN153"/>
    <mergeCell ref="NFK153:NFP153"/>
    <mergeCell ref="NFQ153:NFV153"/>
    <mergeCell ref="NFW153:NGB153"/>
    <mergeCell ref="NGC153:NGH153"/>
    <mergeCell ref="NGI153:NGN153"/>
    <mergeCell ref="NGO153:NGT153"/>
    <mergeCell ref="NGU153:NGZ153"/>
    <mergeCell ref="NHA153:NHF153"/>
    <mergeCell ref="NHG153:NHL153"/>
    <mergeCell ref="NDI153:NDN153"/>
    <mergeCell ref="NDO153:NDT153"/>
    <mergeCell ref="NDU153:NDZ153"/>
    <mergeCell ref="NEA153:NEF153"/>
    <mergeCell ref="NEG153:NEL153"/>
    <mergeCell ref="NEM153:NER153"/>
    <mergeCell ref="NES153:NEX153"/>
    <mergeCell ref="NEY153:NFD153"/>
    <mergeCell ref="NFE153:NFJ153"/>
    <mergeCell ref="NBG153:NBL153"/>
    <mergeCell ref="NBM153:NBR153"/>
    <mergeCell ref="NBS153:NBX153"/>
    <mergeCell ref="NBY153:NCD153"/>
    <mergeCell ref="NCE153:NCJ153"/>
    <mergeCell ref="NCK153:NCP153"/>
    <mergeCell ref="NCQ153:NCV153"/>
    <mergeCell ref="NCW153:NDB153"/>
    <mergeCell ref="NDC153:NDH153"/>
    <mergeCell ref="MZE153:MZJ153"/>
    <mergeCell ref="MZK153:MZP153"/>
    <mergeCell ref="MZQ153:MZV153"/>
    <mergeCell ref="MZW153:NAB153"/>
    <mergeCell ref="NAC153:NAH153"/>
    <mergeCell ref="NAI153:NAN153"/>
    <mergeCell ref="NAO153:NAT153"/>
    <mergeCell ref="NAU153:NAZ153"/>
    <mergeCell ref="NBA153:NBF153"/>
    <mergeCell ref="MXC153:MXH153"/>
    <mergeCell ref="MXI153:MXN153"/>
    <mergeCell ref="MXO153:MXT153"/>
    <mergeCell ref="MXU153:MXZ153"/>
    <mergeCell ref="MYA153:MYF153"/>
    <mergeCell ref="MYG153:MYL153"/>
    <mergeCell ref="MYM153:MYR153"/>
    <mergeCell ref="MYS153:MYX153"/>
    <mergeCell ref="MYY153:MZD153"/>
    <mergeCell ref="MVA153:MVF153"/>
    <mergeCell ref="MVG153:MVL153"/>
    <mergeCell ref="MVM153:MVR153"/>
    <mergeCell ref="MVS153:MVX153"/>
    <mergeCell ref="MVY153:MWD153"/>
    <mergeCell ref="MWE153:MWJ153"/>
    <mergeCell ref="MWK153:MWP153"/>
    <mergeCell ref="MWQ153:MWV153"/>
    <mergeCell ref="MWW153:MXB153"/>
    <mergeCell ref="MSY153:MTD153"/>
    <mergeCell ref="MTE153:MTJ153"/>
    <mergeCell ref="MTK153:MTP153"/>
    <mergeCell ref="MTQ153:MTV153"/>
    <mergeCell ref="MTW153:MUB153"/>
    <mergeCell ref="MUC153:MUH153"/>
    <mergeCell ref="MUI153:MUN153"/>
    <mergeCell ref="MUO153:MUT153"/>
    <mergeCell ref="MUU153:MUZ153"/>
    <mergeCell ref="MQW153:MRB153"/>
    <mergeCell ref="MRC153:MRH153"/>
    <mergeCell ref="MRI153:MRN153"/>
    <mergeCell ref="MRO153:MRT153"/>
    <mergeCell ref="MRU153:MRZ153"/>
    <mergeCell ref="MSA153:MSF153"/>
    <mergeCell ref="MSG153:MSL153"/>
    <mergeCell ref="MSM153:MSR153"/>
    <mergeCell ref="MSS153:MSX153"/>
    <mergeCell ref="MOU153:MOZ153"/>
    <mergeCell ref="MPA153:MPF153"/>
    <mergeCell ref="MPG153:MPL153"/>
    <mergeCell ref="MPM153:MPR153"/>
    <mergeCell ref="MPS153:MPX153"/>
    <mergeCell ref="MPY153:MQD153"/>
    <mergeCell ref="MQE153:MQJ153"/>
    <mergeCell ref="MQK153:MQP153"/>
    <mergeCell ref="MQQ153:MQV153"/>
    <mergeCell ref="MMS153:MMX153"/>
    <mergeCell ref="MMY153:MND153"/>
    <mergeCell ref="MNE153:MNJ153"/>
    <mergeCell ref="MNK153:MNP153"/>
    <mergeCell ref="MNQ153:MNV153"/>
    <mergeCell ref="MNW153:MOB153"/>
    <mergeCell ref="MOC153:MOH153"/>
    <mergeCell ref="MOI153:MON153"/>
    <mergeCell ref="MOO153:MOT153"/>
    <mergeCell ref="MKQ153:MKV153"/>
    <mergeCell ref="MKW153:MLB153"/>
    <mergeCell ref="MLC153:MLH153"/>
    <mergeCell ref="MLI153:MLN153"/>
    <mergeCell ref="MLO153:MLT153"/>
    <mergeCell ref="MLU153:MLZ153"/>
    <mergeCell ref="MMA153:MMF153"/>
    <mergeCell ref="MMG153:MML153"/>
    <mergeCell ref="MMM153:MMR153"/>
    <mergeCell ref="MIO153:MIT153"/>
    <mergeCell ref="MIU153:MIZ153"/>
    <mergeCell ref="MJA153:MJF153"/>
    <mergeCell ref="MJG153:MJL153"/>
    <mergeCell ref="MJM153:MJR153"/>
    <mergeCell ref="MJS153:MJX153"/>
    <mergeCell ref="MJY153:MKD153"/>
    <mergeCell ref="MKE153:MKJ153"/>
    <mergeCell ref="MKK153:MKP153"/>
    <mergeCell ref="MGM153:MGR153"/>
    <mergeCell ref="MGS153:MGX153"/>
    <mergeCell ref="MGY153:MHD153"/>
    <mergeCell ref="MHE153:MHJ153"/>
    <mergeCell ref="MHK153:MHP153"/>
    <mergeCell ref="MHQ153:MHV153"/>
    <mergeCell ref="MHW153:MIB153"/>
    <mergeCell ref="MIC153:MIH153"/>
    <mergeCell ref="MII153:MIN153"/>
    <mergeCell ref="MEK153:MEP153"/>
    <mergeCell ref="MEQ153:MEV153"/>
    <mergeCell ref="MEW153:MFB153"/>
    <mergeCell ref="MFC153:MFH153"/>
    <mergeCell ref="MFI153:MFN153"/>
    <mergeCell ref="MFO153:MFT153"/>
    <mergeCell ref="MFU153:MFZ153"/>
    <mergeCell ref="MGA153:MGF153"/>
    <mergeCell ref="MGG153:MGL153"/>
    <mergeCell ref="MCI153:MCN153"/>
    <mergeCell ref="MCO153:MCT153"/>
    <mergeCell ref="MCU153:MCZ153"/>
    <mergeCell ref="MDA153:MDF153"/>
    <mergeCell ref="MDG153:MDL153"/>
    <mergeCell ref="MDM153:MDR153"/>
    <mergeCell ref="MDS153:MDX153"/>
    <mergeCell ref="MDY153:MED153"/>
    <mergeCell ref="MEE153:MEJ153"/>
    <mergeCell ref="MAG153:MAL153"/>
    <mergeCell ref="MAM153:MAR153"/>
    <mergeCell ref="MAS153:MAX153"/>
    <mergeCell ref="MAY153:MBD153"/>
    <mergeCell ref="MBE153:MBJ153"/>
    <mergeCell ref="MBK153:MBP153"/>
    <mergeCell ref="MBQ153:MBV153"/>
    <mergeCell ref="MBW153:MCB153"/>
    <mergeCell ref="MCC153:MCH153"/>
    <mergeCell ref="LYE153:LYJ153"/>
    <mergeCell ref="LYK153:LYP153"/>
    <mergeCell ref="LYQ153:LYV153"/>
    <mergeCell ref="LYW153:LZB153"/>
    <mergeCell ref="LZC153:LZH153"/>
    <mergeCell ref="LZI153:LZN153"/>
    <mergeCell ref="LZO153:LZT153"/>
    <mergeCell ref="LZU153:LZZ153"/>
    <mergeCell ref="MAA153:MAF153"/>
    <mergeCell ref="LWC153:LWH153"/>
    <mergeCell ref="LWI153:LWN153"/>
    <mergeCell ref="LWO153:LWT153"/>
    <mergeCell ref="LWU153:LWZ153"/>
    <mergeCell ref="LXA153:LXF153"/>
    <mergeCell ref="LXG153:LXL153"/>
    <mergeCell ref="LXM153:LXR153"/>
    <mergeCell ref="LXS153:LXX153"/>
    <mergeCell ref="LXY153:LYD153"/>
    <mergeCell ref="LUA153:LUF153"/>
    <mergeCell ref="LUG153:LUL153"/>
    <mergeCell ref="LUM153:LUR153"/>
    <mergeCell ref="LUS153:LUX153"/>
    <mergeCell ref="LUY153:LVD153"/>
    <mergeCell ref="LVE153:LVJ153"/>
    <mergeCell ref="LVK153:LVP153"/>
    <mergeCell ref="LVQ153:LVV153"/>
    <mergeCell ref="LVW153:LWB153"/>
    <mergeCell ref="LRY153:LSD153"/>
    <mergeCell ref="LSE153:LSJ153"/>
    <mergeCell ref="LSK153:LSP153"/>
    <mergeCell ref="LSQ153:LSV153"/>
    <mergeCell ref="LSW153:LTB153"/>
    <mergeCell ref="LTC153:LTH153"/>
    <mergeCell ref="LTI153:LTN153"/>
    <mergeCell ref="LTO153:LTT153"/>
    <mergeCell ref="LTU153:LTZ153"/>
    <mergeCell ref="LPW153:LQB153"/>
    <mergeCell ref="LQC153:LQH153"/>
    <mergeCell ref="LQI153:LQN153"/>
    <mergeCell ref="LQO153:LQT153"/>
    <mergeCell ref="LQU153:LQZ153"/>
    <mergeCell ref="LRA153:LRF153"/>
    <mergeCell ref="LRG153:LRL153"/>
    <mergeCell ref="LRM153:LRR153"/>
    <mergeCell ref="LRS153:LRX153"/>
    <mergeCell ref="LNU153:LNZ153"/>
    <mergeCell ref="LOA153:LOF153"/>
    <mergeCell ref="LOG153:LOL153"/>
    <mergeCell ref="LOM153:LOR153"/>
    <mergeCell ref="LOS153:LOX153"/>
    <mergeCell ref="LOY153:LPD153"/>
    <mergeCell ref="LPE153:LPJ153"/>
    <mergeCell ref="LPK153:LPP153"/>
    <mergeCell ref="LPQ153:LPV153"/>
    <mergeCell ref="LLS153:LLX153"/>
    <mergeCell ref="LLY153:LMD153"/>
    <mergeCell ref="LME153:LMJ153"/>
    <mergeCell ref="LMK153:LMP153"/>
    <mergeCell ref="LMQ153:LMV153"/>
    <mergeCell ref="LMW153:LNB153"/>
    <mergeCell ref="LNC153:LNH153"/>
    <mergeCell ref="LNI153:LNN153"/>
    <mergeCell ref="LNO153:LNT153"/>
    <mergeCell ref="LJQ153:LJV153"/>
    <mergeCell ref="LJW153:LKB153"/>
    <mergeCell ref="LKC153:LKH153"/>
    <mergeCell ref="LKI153:LKN153"/>
    <mergeCell ref="LKO153:LKT153"/>
    <mergeCell ref="LKU153:LKZ153"/>
    <mergeCell ref="LLA153:LLF153"/>
    <mergeCell ref="LLG153:LLL153"/>
    <mergeCell ref="LLM153:LLR153"/>
    <mergeCell ref="LHO153:LHT153"/>
    <mergeCell ref="LHU153:LHZ153"/>
    <mergeCell ref="LIA153:LIF153"/>
    <mergeCell ref="LIG153:LIL153"/>
    <mergeCell ref="LIM153:LIR153"/>
    <mergeCell ref="LIS153:LIX153"/>
    <mergeCell ref="LIY153:LJD153"/>
    <mergeCell ref="LJE153:LJJ153"/>
    <mergeCell ref="LJK153:LJP153"/>
    <mergeCell ref="LFM153:LFR153"/>
    <mergeCell ref="LFS153:LFX153"/>
    <mergeCell ref="LFY153:LGD153"/>
    <mergeCell ref="LGE153:LGJ153"/>
    <mergeCell ref="LGK153:LGP153"/>
    <mergeCell ref="LGQ153:LGV153"/>
    <mergeCell ref="LGW153:LHB153"/>
    <mergeCell ref="LHC153:LHH153"/>
    <mergeCell ref="LHI153:LHN153"/>
    <mergeCell ref="LDK153:LDP153"/>
    <mergeCell ref="LDQ153:LDV153"/>
    <mergeCell ref="LDW153:LEB153"/>
    <mergeCell ref="LEC153:LEH153"/>
    <mergeCell ref="LEI153:LEN153"/>
    <mergeCell ref="LEO153:LET153"/>
    <mergeCell ref="LEU153:LEZ153"/>
    <mergeCell ref="LFA153:LFF153"/>
    <mergeCell ref="LFG153:LFL153"/>
    <mergeCell ref="LBI153:LBN153"/>
    <mergeCell ref="LBO153:LBT153"/>
    <mergeCell ref="LBU153:LBZ153"/>
    <mergeCell ref="LCA153:LCF153"/>
    <mergeCell ref="LCG153:LCL153"/>
    <mergeCell ref="LCM153:LCR153"/>
    <mergeCell ref="LCS153:LCX153"/>
    <mergeCell ref="LCY153:LDD153"/>
    <mergeCell ref="LDE153:LDJ153"/>
    <mergeCell ref="KZG153:KZL153"/>
    <mergeCell ref="KZM153:KZR153"/>
    <mergeCell ref="KZS153:KZX153"/>
    <mergeCell ref="KZY153:LAD153"/>
    <mergeCell ref="LAE153:LAJ153"/>
    <mergeCell ref="LAK153:LAP153"/>
    <mergeCell ref="LAQ153:LAV153"/>
    <mergeCell ref="LAW153:LBB153"/>
    <mergeCell ref="LBC153:LBH153"/>
    <mergeCell ref="KXE153:KXJ153"/>
    <mergeCell ref="KXK153:KXP153"/>
    <mergeCell ref="KXQ153:KXV153"/>
    <mergeCell ref="KXW153:KYB153"/>
    <mergeCell ref="KYC153:KYH153"/>
    <mergeCell ref="KYI153:KYN153"/>
    <mergeCell ref="KYO153:KYT153"/>
    <mergeCell ref="KYU153:KYZ153"/>
    <mergeCell ref="KZA153:KZF153"/>
    <mergeCell ref="KVC153:KVH153"/>
    <mergeCell ref="KVI153:KVN153"/>
    <mergeCell ref="KVO153:KVT153"/>
    <mergeCell ref="KVU153:KVZ153"/>
    <mergeCell ref="KWA153:KWF153"/>
    <mergeCell ref="KWG153:KWL153"/>
    <mergeCell ref="KWM153:KWR153"/>
    <mergeCell ref="KWS153:KWX153"/>
    <mergeCell ref="KWY153:KXD153"/>
    <mergeCell ref="KTA153:KTF153"/>
    <mergeCell ref="KTG153:KTL153"/>
    <mergeCell ref="KTM153:KTR153"/>
    <mergeCell ref="KTS153:KTX153"/>
    <mergeCell ref="KTY153:KUD153"/>
    <mergeCell ref="KUE153:KUJ153"/>
    <mergeCell ref="KUK153:KUP153"/>
    <mergeCell ref="KUQ153:KUV153"/>
    <mergeCell ref="KUW153:KVB153"/>
    <mergeCell ref="KQY153:KRD153"/>
    <mergeCell ref="KRE153:KRJ153"/>
    <mergeCell ref="KRK153:KRP153"/>
    <mergeCell ref="KRQ153:KRV153"/>
    <mergeCell ref="KRW153:KSB153"/>
    <mergeCell ref="KSC153:KSH153"/>
    <mergeCell ref="KSI153:KSN153"/>
    <mergeCell ref="KSO153:KST153"/>
    <mergeCell ref="KSU153:KSZ153"/>
    <mergeCell ref="KOW153:KPB153"/>
    <mergeCell ref="KPC153:KPH153"/>
    <mergeCell ref="KPI153:KPN153"/>
    <mergeCell ref="KPO153:KPT153"/>
    <mergeCell ref="KPU153:KPZ153"/>
    <mergeCell ref="KQA153:KQF153"/>
    <mergeCell ref="KQG153:KQL153"/>
    <mergeCell ref="KQM153:KQR153"/>
    <mergeCell ref="KQS153:KQX153"/>
    <mergeCell ref="KMU153:KMZ153"/>
    <mergeCell ref="KNA153:KNF153"/>
    <mergeCell ref="KNG153:KNL153"/>
    <mergeCell ref="KNM153:KNR153"/>
    <mergeCell ref="KNS153:KNX153"/>
    <mergeCell ref="KNY153:KOD153"/>
    <mergeCell ref="KOE153:KOJ153"/>
    <mergeCell ref="KOK153:KOP153"/>
    <mergeCell ref="KOQ153:KOV153"/>
    <mergeCell ref="KKS153:KKX153"/>
    <mergeCell ref="KKY153:KLD153"/>
    <mergeCell ref="KLE153:KLJ153"/>
    <mergeCell ref="KLK153:KLP153"/>
    <mergeCell ref="KLQ153:KLV153"/>
    <mergeCell ref="KLW153:KMB153"/>
    <mergeCell ref="KMC153:KMH153"/>
    <mergeCell ref="KMI153:KMN153"/>
    <mergeCell ref="KMO153:KMT153"/>
    <mergeCell ref="KIQ153:KIV153"/>
    <mergeCell ref="KIW153:KJB153"/>
    <mergeCell ref="KJC153:KJH153"/>
    <mergeCell ref="KJI153:KJN153"/>
    <mergeCell ref="KJO153:KJT153"/>
    <mergeCell ref="KJU153:KJZ153"/>
    <mergeCell ref="KKA153:KKF153"/>
    <mergeCell ref="KKG153:KKL153"/>
    <mergeCell ref="KKM153:KKR153"/>
    <mergeCell ref="KGO153:KGT153"/>
    <mergeCell ref="KGU153:KGZ153"/>
    <mergeCell ref="KHA153:KHF153"/>
    <mergeCell ref="KHG153:KHL153"/>
    <mergeCell ref="KHM153:KHR153"/>
    <mergeCell ref="KHS153:KHX153"/>
    <mergeCell ref="KHY153:KID153"/>
    <mergeCell ref="KIE153:KIJ153"/>
    <mergeCell ref="KIK153:KIP153"/>
    <mergeCell ref="KEM153:KER153"/>
    <mergeCell ref="KES153:KEX153"/>
    <mergeCell ref="KEY153:KFD153"/>
    <mergeCell ref="KFE153:KFJ153"/>
    <mergeCell ref="KFK153:KFP153"/>
    <mergeCell ref="KFQ153:KFV153"/>
    <mergeCell ref="KFW153:KGB153"/>
    <mergeCell ref="KGC153:KGH153"/>
    <mergeCell ref="KGI153:KGN153"/>
    <mergeCell ref="KCK153:KCP153"/>
    <mergeCell ref="KCQ153:KCV153"/>
    <mergeCell ref="KCW153:KDB153"/>
    <mergeCell ref="KDC153:KDH153"/>
    <mergeCell ref="KDI153:KDN153"/>
    <mergeCell ref="KDO153:KDT153"/>
    <mergeCell ref="KDU153:KDZ153"/>
    <mergeCell ref="KEA153:KEF153"/>
    <mergeCell ref="KEG153:KEL153"/>
    <mergeCell ref="KAI153:KAN153"/>
    <mergeCell ref="KAO153:KAT153"/>
    <mergeCell ref="KAU153:KAZ153"/>
    <mergeCell ref="KBA153:KBF153"/>
    <mergeCell ref="KBG153:KBL153"/>
    <mergeCell ref="KBM153:KBR153"/>
    <mergeCell ref="KBS153:KBX153"/>
    <mergeCell ref="KBY153:KCD153"/>
    <mergeCell ref="KCE153:KCJ153"/>
    <mergeCell ref="JYG153:JYL153"/>
    <mergeCell ref="JYM153:JYR153"/>
    <mergeCell ref="JYS153:JYX153"/>
    <mergeCell ref="JYY153:JZD153"/>
    <mergeCell ref="JZE153:JZJ153"/>
    <mergeCell ref="JZK153:JZP153"/>
    <mergeCell ref="JZQ153:JZV153"/>
    <mergeCell ref="JZW153:KAB153"/>
    <mergeCell ref="KAC153:KAH153"/>
    <mergeCell ref="JWE153:JWJ153"/>
    <mergeCell ref="JWK153:JWP153"/>
    <mergeCell ref="JWQ153:JWV153"/>
    <mergeCell ref="JWW153:JXB153"/>
    <mergeCell ref="JXC153:JXH153"/>
    <mergeCell ref="JXI153:JXN153"/>
    <mergeCell ref="JXO153:JXT153"/>
    <mergeCell ref="JXU153:JXZ153"/>
    <mergeCell ref="JYA153:JYF153"/>
    <mergeCell ref="JUC153:JUH153"/>
    <mergeCell ref="JUI153:JUN153"/>
    <mergeCell ref="JUO153:JUT153"/>
    <mergeCell ref="JUU153:JUZ153"/>
    <mergeCell ref="JVA153:JVF153"/>
    <mergeCell ref="JVG153:JVL153"/>
    <mergeCell ref="JVM153:JVR153"/>
    <mergeCell ref="JVS153:JVX153"/>
    <mergeCell ref="JVY153:JWD153"/>
    <mergeCell ref="JSA153:JSF153"/>
    <mergeCell ref="JSG153:JSL153"/>
    <mergeCell ref="JSM153:JSR153"/>
    <mergeCell ref="JSS153:JSX153"/>
    <mergeCell ref="JSY153:JTD153"/>
    <mergeCell ref="JTE153:JTJ153"/>
    <mergeCell ref="JTK153:JTP153"/>
    <mergeCell ref="JTQ153:JTV153"/>
    <mergeCell ref="JTW153:JUB153"/>
    <mergeCell ref="JPY153:JQD153"/>
    <mergeCell ref="JQE153:JQJ153"/>
    <mergeCell ref="JQK153:JQP153"/>
    <mergeCell ref="JQQ153:JQV153"/>
    <mergeCell ref="JQW153:JRB153"/>
    <mergeCell ref="JRC153:JRH153"/>
    <mergeCell ref="JRI153:JRN153"/>
    <mergeCell ref="JRO153:JRT153"/>
    <mergeCell ref="JRU153:JRZ153"/>
    <mergeCell ref="JNW153:JOB153"/>
    <mergeCell ref="JOC153:JOH153"/>
    <mergeCell ref="JOI153:JON153"/>
    <mergeCell ref="JOO153:JOT153"/>
    <mergeCell ref="JOU153:JOZ153"/>
    <mergeCell ref="JPA153:JPF153"/>
    <mergeCell ref="JPG153:JPL153"/>
    <mergeCell ref="JPM153:JPR153"/>
    <mergeCell ref="JPS153:JPX153"/>
    <mergeCell ref="JLU153:JLZ153"/>
    <mergeCell ref="JMA153:JMF153"/>
    <mergeCell ref="JMG153:JML153"/>
    <mergeCell ref="JMM153:JMR153"/>
    <mergeCell ref="JMS153:JMX153"/>
    <mergeCell ref="JMY153:JND153"/>
    <mergeCell ref="JNE153:JNJ153"/>
    <mergeCell ref="JNK153:JNP153"/>
    <mergeCell ref="JNQ153:JNV153"/>
    <mergeCell ref="JJS153:JJX153"/>
    <mergeCell ref="JJY153:JKD153"/>
    <mergeCell ref="JKE153:JKJ153"/>
    <mergeCell ref="JKK153:JKP153"/>
    <mergeCell ref="JKQ153:JKV153"/>
    <mergeCell ref="JKW153:JLB153"/>
    <mergeCell ref="JLC153:JLH153"/>
    <mergeCell ref="JLI153:JLN153"/>
    <mergeCell ref="JLO153:JLT153"/>
    <mergeCell ref="JHQ153:JHV153"/>
    <mergeCell ref="JHW153:JIB153"/>
    <mergeCell ref="JIC153:JIH153"/>
    <mergeCell ref="JII153:JIN153"/>
    <mergeCell ref="JIO153:JIT153"/>
    <mergeCell ref="JIU153:JIZ153"/>
    <mergeCell ref="JJA153:JJF153"/>
    <mergeCell ref="JJG153:JJL153"/>
    <mergeCell ref="JJM153:JJR153"/>
    <mergeCell ref="JFO153:JFT153"/>
    <mergeCell ref="JFU153:JFZ153"/>
    <mergeCell ref="JGA153:JGF153"/>
    <mergeCell ref="JGG153:JGL153"/>
    <mergeCell ref="JGM153:JGR153"/>
    <mergeCell ref="JGS153:JGX153"/>
    <mergeCell ref="JGY153:JHD153"/>
    <mergeCell ref="JHE153:JHJ153"/>
    <mergeCell ref="JHK153:JHP153"/>
    <mergeCell ref="JDM153:JDR153"/>
    <mergeCell ref="JDS153:JDX153"/>
    <mergeCell ref="JDY153:JED153"/>
    <mergeCell ref="JEE153:JEJ153"/>
    <mergeCell ref="JEK153:JEP153"/>
    <mergeCell ref="JEQ153:JEV153"/>
    <mergeCell ref="JEW153:JFB153"/>
    <mergeCell ref="JFC153:JFH153"/>
    <mergeCell ref="JFI153:JFN153"/>
    <mergeCell ref="JBK153:JBP153"/>
    <mergeCell ref="JBQ153:JBV153"/>
    <mergeCell ref="JBW153:JCB153"/>
    <mergeCell ref="JCC153:JCH153"/>
    <mergeCell ref="JCI153:JCN153"/>
    <mergeCell ref="JCO153:JCT153"/>
    <mergeCell ref="JCU153:JCZ153"/>
    <mergeCell ref="JDA153:JDF153"/>
    <mergeCell ref="JDG153:JDL153"/>
    <mergeCell ref="IZI153:IZN153"/>
    <mergeCell ref="IZO153:IZT153"/>
    <mergeCell ref="IZU153:IZZ153"/>
    <mergeCell ref="JAA153:JAF153"/>
    <mergeCell ref="JAG153:JAL153"/>
    <mergeCell ref="JAM153:JAR153"/>
    <mergeCell ref="JAS153:JAX153"/>
    <mergeCell ref="JAY153:JBD153"/>
    <mergeCell ref="JBE153:JBJ153"/>
    <mergeCell ref="IXG153:IXL153"/>
    <mergeCell ref="IXM153:IXR153"/>
    <mergeCell ref="IXS153:IXX153"/>
    <mergeCell ref="IXY153:IYD153"/>
    <mergeCell ref="IYE153:IYJ153"/>
    <mergeCell ref="IYK153:IYP153"/>
    <mergeCell ref="IYQ153:IYV153"/>
    <mergeCell ref="IYW153:IZB153"/>
    <mergeCell ref="IZC153:IZH153"/>
    <mergeCell ref="IVE153:IVJ153"/>
    <mergeCell ref="IVK153:IVP153"/>
    <mergeCell ref="IVQ153:IVV153"/>
    <mergeCell ref="IVW153:IWB153"/>
    <mergeCell ref="IWC153:IWH153"/>
    <mergeCell ref="IWI153:IWN153"/>
    <mergeCell ref="IWO153:IWT153"/>
    <mergeCell ref="IWU153:IWZ153"/>
    <mergeCell ref="IXA153:IXF153"/>
    <mergeCell ref="ITC153:ITH153"/>
    <mergeCell ref="ITI153:ITN153"/>
    <mergeCell ref="ITO153:ITT153"/>
    <mergeCell ref="ITU153:ITZ153"/>
    <mergeCell ref="IUA153:IUF153"/>
    <mergeCell ref="IUG153:IUL153"/>
    <mergeCell ref="IUM153:IUR153"/>
    <mergeCell ref="IUS153:IUX153"/>
    <mergeCell ref="IUY153:IVD153"/>
    <mergeCell ref="IRA153:IRF153"/>
    <mergeCell ref="IRG153:IRL153"/>
    <mergeCell ref="IRM153:IRR153"/>
    <mergeCell ref="IRS153:IRX153"/>
    <mergeCell ref="IRY153:ISD153"/>
    <mergeCell ref="ISE153:ISJ153"/>
    <mergeCell ref="ISK153:ISP153"/>
    <mergeCell ref="ISQ153:ISV153"/>
    <mergeCell ref="ISW153:ITB153"/>
    <mergeCell ref="IOY153:IPD153"/>
    <mergeCell ref="IPE153:IPJ153"/>
    <mergeCell ref="IPK153:IPP153"/>
    <mergeCell ref="IPQ153:IPV153"/>
    <mergeCell ref="IPW153:IQB153"/>
    <mergeCell ref="IQC153:IQH153"/>
    <mergeCell ref="IQI153:IQN153"/>
    <mergeCell ref="IQO153:IQT153"/>
    <mergeCell ref="IQU153:IQZ153"/>
    <mergeCell ref="IMW153:INB153"/>
    <mergeCell ref="INC153:INH153"/>
    <mergeCell ref="INI153:INN153"/>
    <mergeCell ref="INO153:INT153"/>
    <mergeCell ref="INU153:INZ153"/>
    <mergeCell ref="IOA153:IOF153"/>
    <mergeCell ref="IOG153:IOL153"/>
    <mergeCell ref="IOM153:IOR153"/>
    <mergeCell ref="IOS153:IOX153"/>
    <mergeCell ref="IKU153:IKZ153"/>
    <mergeCell ref="ILA153:ILF153"/>
    <mergeCell ref="ILG153:ILL153"/>
    <mergeCell ref="ILM153:ILR153"/>
    <mergeCell ref="ILS153:ILX153"/>
    <mergeCell ref="ILY153:IMD153"/>
    <mergeCell ref="IME153:IMJ153"/>
    <mergeCell ref="IMK153:IMP153"/>
    <mergeCell ref="IMQ153:IMV153"/>
    <mergeCell ref="IIS153:IIX153"/>
    <mergeCell ref="IIY153:IJD153"/>
    <mergeCell ref="IJE153:IJJ153"/>
    <mergeCell ref="IJK153:IJP153"/>
    <mergeCell ref="IJQ153:IJV153"/>
    <mergeCell ref="IJW153:IKB153"/>
    <mergeCell ref="IKC153:IKH153"/>
    <mergeCell ref="IKI153:IKN153"/>
    <mergeCell ref="IKO153:IKT153"/>
    <mergeCell ref="IGQ153:IGV153"/>
    <mergeCell ref="IGW153:IHB153"/>
    <mergeCell ref="IHC153:IHH153"/>
    <mergeCell ref="IHI153:IHN153"/>
    <mergeCell ref="IHO153:IHT153"/>
    <mergeCell ref="IHU153:IHZ153"/>
    <mergeCell ref="IIA153:IIF153"/>
    <mergeCell ref="IIG153:IIL153"/>
    <mergeCell ref="IIM153:IIR153"/>
    <mergeCell ref="IEO153:IET153"/>
    <mergeCell ref="IEU153:IEZ153"/>
    <mergeCell ref="IFA153:IFF153"/>
    <mergeCell ref="IFG153:IFL153"/>
    <mergeCell ref="IFM153:IFR153"/>
    <mergeCell ref="IFS153:IFX153"/>
    <mergeCell ref="IFY153:IGD153"/>
    <mergeCell ref="IGE153:IGJ153"/>
    <mergeCell ref="IGK153:IGP153"/>
    <mergeCell ref="ICM153:ICR153"/>
    <mergeCell ref="ICS153:ICX153"/>
    <mergeCell ref="ICY153:IDD153"/>
    <mergeCell ref="IDE153:IDJ153"/>
    <mergeCell ref="IDK153:IDP153"/>
    <mergeCell ref="IDQ153:IDV153"/>
    <mergeCell ref="IDW153:IEB153"/>
    <mergeCell ref="IEC153:IEH153"/>
    <mergeCell ref="IEI153:IEN153"/>
    <mergeCell ref="IAK153:IAP153"/>
    <mergeCell ref="IAQ153:IAV153"/>
    <mergeCell ref="IAW153:IBB153"/>
    <mergeCell ref="IBC153:IBH153"/>
    <mergeCell ref="IBI153:IBN153"/>
    <mergeCell ref="IBO153:IBT153"/>
    <mergeCell ref="IBU153:IBZ153"/>
    <mergeCell ref="ICA153:ICF153"/>
    <mergeCell ref="ICG153:ICL153"/>
    <mergeCell ref="HYI153:HYN153"/>
    <mergeCell ref="HYO153:HYT153"/>
    <mergeCell ref="HYU153:HYZ153"/>
    <mergeCell ref="HZA153:HZF153"/>
    <mergeCell ref="HZG153:HZL153"/>
    <mergeCell ref="HZM153:HZR153"/>
    <mergeCell ref="HZS153:HZX153"/>
    <mergeCell ref="HZY153:IAD153"/>
    <mergeCell ref="IAE153:IAJ153"/>
    <mergeCell ref="HWG153:HWL153"/>
    <mergeCell ref="HWM153:HWR153"/>
    <mergeCell ref="HWS153:HWX153"/>
    <mergeCell ref="HWY153:HXD153"/>
    <mergeCell ref="HXE153:HXJ153"/>
    <mergeCell ref="HXK153:HXP153"/>
    <mergeCell ref="HXQ153:HXV153"/>
    <mergeCell ref="HXW153:HYB153"/>
    <mergeCell ref="HYC153:HYH153"/>
    <mergeCell ref="HUE153:HUJ153"/>
    <mergeCell ref="HUK153:HUP153"/>
    <mergeCell ref="HUQ153:HUV153"/>
    <mergeCell ref="HUW153:HVB153"/>
    <mergeCell ref="HVC153:HVH153"/>
    <mergeCell ref="HVI153:HVN153"/>
    <mergeCell ref="HVO153:HVT153"/>
    <mergeCell ref="HVU153:HVZ153"/>
    <mergeCell ref="HWA153:HWF153"/>
    <mergeCell ref="HSC153:HSH153"/>
    <mergeCell ref="HSI153:HSN153"/>
    <mergeCell ref="HSO153:HST153"/>
    <mergeCell ref="HSU153:HSZ153"/>
    <mergeCell ref="HTA153:HTF153"/>
    <mergeCell ref="HTG153:HTL153"/>
    <mergeCell ref="HTM153:HTR153"/>
    <mergeCell ref="HTS153:HTX153"/>
    <mergeCell ref="HTY153:HUD153"/>
    <mergeCell ref="HQA153:HQF153"/>
    <mergeCell ref="HQG153:HQL153"/>
    <mergeCell ref="HQM153:HQR153"/>
    <mergeCell ref="HQS153:HQX153"/>
    <mergeCell ref="HQY153:HRD153"/>
    <mergeCell ref="HRE153:HRJ153"/>
    <mergeCell ref="HRK153:HRP153"/>
    <mergeCell ref="HRQ153:HRV153"/>
    <mergeCell ref="HRW153:HSB153"/>
    <mergeCell ref="HNY153:HOD153"/>
    <mergeCell ref="HOE153:HOJ153"/>
    <mergeCell ref="HOK153:HOP153"/>
    <mergeCell ref="HOQ153:HOV153"/>
    <mergeCell ref="HOW153:HPB153"/>
    <mergeCell ref="HPC153:HPH153"/>
    <mergeCell ref="HPI153:HPN153"/>
    <mergeCell ref="HPO153:HPT153"/>
    <mergeCell ref="HPU153:HPZ153"/>
    <mergeCell ref="HLW153:HMB153"/>
    <mergeCell ref="HMC153:HMH153"/>
    <mergeCell ref="HMI153:HMN153"/>
    <mergeCell ref="HMO153:HMT153"/>
    <mergeCell ref="HMU153:HMZ153"/>
    <mergeCell ref="HNA153:HNF153"/>
    <mergeCell ref="HNG153:HNL153"/>
    <mergeCell ref="HNM153:HNR153"/>
    <mergeCell ref="HNS153:HNX153"/>
    <mergeCell ref="HJU153:HJZ153"/>
    <mergeCell ref="HKA153:HKF153"/>
    <mergeCell ref="HKG153:HKL153"/>
    <mergeCell ref="HKM153:HKR153"/>
    <mergeCell ref="HKS153:HKX153"/>
    <mergeCell ref="HKY153:HLD153"/>
    <mergeCell ref="HLE153:HLJ153"/>
    <mergeCell ref="HLK153:HLP153"/>
    <mergeCell ref="HLQ153:HLV153"/>
    <mergeCell ref="HHS153:HHX153"/>
    <mergeCell ref="HHY153:HID153"/>
    <mergeCell ref="HIE153:HIJ153"/>
    <mergeCell ref="HIK153:HIP153"/>
    <mergeCell ref="HIQ153:HIV153"/>
    <mergeCell ref="HIW153:HJB153"/>
    <mergeCell ref="HJC153:HJH153"/>
    <mergeCell ref="HJI153:HJN153"/>
    <mergeCell ref="HJO153:HJT153"/>
    <mergeCell ref="HFQ153:HFV153"/>
    <mergeCell ref="HFW153:HGB153"/>
    <mergeCell ref="HGC153:HGH153"/>
    <mergeCell ref="HGI153:HGN153"/>
    <mergeCell ref="HGO153:HGT153"/>
    <mergeCell ref="HGU153:HGZ153"/>
    <mergeCell ref="HHA153:HHF153"/>
    <mergeCell ref="HHG153:HHL153"/>
    <mergeCell ref="HHM153:HHR153"/>
    <mergeCell ref="HDO153:HDT153"/>
    <mergeCell ref="HDU153:HDZ153"/>
    <mergeCell ref="HEA153:HEF153"/>
    <mergeCell ref="HEG153:HEL153"/>
    <mergeCell ref="HEM153:HER153"/>
    <mergeCell ref="HES153:HEX153"/>
    <mergeCell ref="HEY153:HFD153"/>
    <mergeCell ref="HFE153:HFJ153"/>
    <mergeCell ref="HFK153:HFP153"/>
    <mergeCell ref="HBM153:HBR153"/>
    <mergeCell ref="HBS153:HBX153"/>
    <mergeCell ref="HBY153:HCD153"/>
    <mergeCell ref="HCE153:HCJ153"/>
    <mergeCell ref="HCK153:HCP153"/>
    <mergeCell ref="HCQ153:HCV153"/>
    <mergeCell ref="HCW153:HDB153"/>
    <mergeCell ref="HDC153:HDH153"/>
    <mergeCell ref="HDI153:HDN153"/>
    <mergeCell ref="GZK153:GZP153"/>
    <mergeCell ref="GZQ153:GZV153"/>
    <mergeCell ref="GZW153:HAB153"/>
    <mergeCell ref="HAC153:HAH153"/>
    <mergeCell ref="HAI153:HAN153"/>
    <mergeCell ref="HAO153:HAT153"/>
    <mergeCell ref="HAU153:HAZ153"/>
    <mergeCell ref="HBA153:HBF153"/>
    <mergeCell ref="HBG153:HBL153"/>
    <mergeCell ref="GXI153:GXN153"/>
    <mergeCell ref="GXO153:GXT153"/>
    <mergeCell ref="GXU153:GXZ153"/>
    <mergeCell ref="GYA153:GYF153"/>
    <mergeCell ref="GYG153:GYL153"/>
    <mergeCell ref="GYM153:GYR153"/>
    <mergeCell ref="GYS153:GYX153"/>
    <mergeCell ref="GYY153:GZD153"/>
    <mergeCell ref="GZE153:GZJ153"/>
    <mergeCell ref="GVG153:GVL153"/>
    <mergeCell ref="GVM153:GVR153"/>
    <mergeCell ref="GVS153:GVX153"/>
    <mergeCell ref="GVY153:GWD153"/>
    <mergeCell ref="GWE153:GWJ153"/>
    <mergeCell ref="GWK153:GWP153"/>
    <mergeCell ref="GWQ153:GWV153"/>
    <mergeCell ref="GWW153:GXB153"/>
    <mergeCell ref="GXC153:GXH153"/>
    <mergeCell ref="GTE153:GTJ153"/>
    <mergeCell ref="GTK153:GTP153"/>
    <mergeCell ref="GTQ153:GTV153"/>
    <mergeCell ref="GTW153:GUB153"/>
    <mergeCell ref="GUC153:GUH153"/>
    <mergeCell ref="GUI153:GUN153"/>
    <mergeCell ref="GUO153:GUT153"/>
    <mergeCell ref="GUU153:GUZ153"/>
    <mergeCell ref="GVA153:GVF153"/>
    <mergeCell ref="GRC153:GRH153"/>
    <mergeCell ref="GRI153:GRN153"/>
    <mergeCell ref="GRO153:GRT153"/>
    <mergeCell ref="GRU153:GRZ153"/>
    <mergeCell ref="GSA153:GSF153"/>
    <mergeCell ref="GSG153:GSL153"/>
    <mergeCell ref="GSM153:GSR153"/>
    <mergeCell ref="GSS153:GSX153"/>
    <mergeCell ref="GSY153:GTD153"/>
    <mergeCell ref="GPA153:GPF153"/>
    <mergeCell ref="GPG153:GPL153"/>
    <mergeCell ref="GPM153:GPR153"/>
    <mergeCell ref="GPS153:GPX153"/>
    <mergeCell ref="GPY153:GQD153"/>
    <mergeCell ref="GQE153:GQJ153"/>
    <mergeCell ref="GQK153:GQP153"/>
    <mergeCell ref="GQQ153:GQV153"/>
    <mergeCell ref="GQW153:GRB153"/>
    <mergeCell ref="GMY153:GND153"/>
    <mergeCell ref="GNE153:GNJ153"/>
    <mergeCell ref="GNK153:GNP153"/>
    <mergeCell ref="GNQ153:GNV153"/>
    <mergeCell ref="GNW153:GOB153"/>
    <mergeCell ref="GOC153:GOH153"/>
    <mergeCell ref="GOI153:GON153"/>
    <mergeCell ref="GOO153:GOT153"/>
    <mergeCell ref="GOU153:GOZ153"/>
    <mergeCell ref="GKW153:GLB153"/>
    <mergeCell ref="GLC153:GLH153"/>
    <mergeCell ref="GLI153:GLN153"/>
    <mergeCell ref="GLO153:GLT153"/>
    <mergeCell ref="GLU153:GLZ153"/>
    <mergeCell ref="GMA153:GMF153"/>
    <mergeCell ref="GMG153:GML153"/>
    <mergeCell ref="GMM153:GMR153"/>
    <mergeCell ref="GMS153:GMX153"/>
    <mergeCell ref="GIU153:GIZ153"/>
    <mergeCell ref="GJA153:GJF153"/>
    <mergeCell ref="GJG153:GJL153"/>
    <mergeCell ref="GJM153:GJR153"/>
    <mergeCell ref="GJS153:GJX153"/>
    <mergeCell ref="GJY153:GKD153"/>
    <mergeCell ref="GKE153:GKJ153"/>
    <mergeCell ref="GKK153:GKP153"/>
    <mergeCell ref="GKQ153:GKV153"/>
    <mergeCell ref="GGS153:GGX153"/>
    <mergeCell ref="GGY153:GHD153"/>
    <mergeCell ref="GHE153:GHJ153"/>
    <mergeCell ref="GHK153:GHP153"/>
    <mergeCell ref="GHQ153:GHV153"/>
    <mergeCell ref="GHW153:GIB153"/>
    <mergeCell ref="GIC153:GIH153"/>
    <mergeCell ref="GII153:GIN153"/>
    <mergeCell ref="GIO153:GIT153"/>
    <mergeCell ref="GEQ153:GEV153"/>
    <mergeCell ref="GEW153:GFB153"/>
    <mergeCell ref="GFC153:GFH153"/>
    <mergeCell ref="GFI153:GFN153"/>
    <mergeCell ref="GFO153:GFT153"/>
    <mergeCell ref="GFU153:GFZ153"/>
    <mergeCell ref="GGA153:GGF153"/>
    <mergeCell ref="GGG153:GGL153"/>
    <mergeCell ref="GGM153:GGR153"/>
    <mergeCell ref="GCO153:GCT153"/>
    <mergeCell ref="GCU153:GCZ153"/>
    <mergeCell ref="GDA153:GDF153"/>
    <mergeCell ref="GDG153:GDL153"/>
    <mergeCell ref="GDM153:GDR153"/>
    <mergeCell ref="GDS153:GDX153"/>
    <mergeCell ref="GDY153:GED153"/>
    <mergeCell ref="GEE153:GEJ153"/>
    <mergeCell ref="GEK153:GEP153"/>
    <mergeCell ref="GAM153:GAR153"/>
    <mergeCell ref="GAS153:GAX153"/>
    <mergeCell ref="GAY153:GBD153"/>
    <mergeCell ref="GBE153:GBJ153"/>
    <mergeCell ref="GBK153:GBP153"/>
    <mergeCell ref="GBQ153:GBV153"/>
    <mergeCell ref="GBW153:GCB153"/>
    <mergeCell ref="GCC153:GCH153"/>
    <mergeCell ref="GCI153:GCN153"/>
    <mergeCell ref="FYK153:FYP153"/>
    <mergeCell ref="FYQ153:FYV153"/>
    <mergeCell ref="FYW153:FZB153"/>
    <mergeCell ref="FZC153:FZH153"/>
    <mergeCell ref="FZI153:FZN153"/>
    <mergeCell ref="FZO153:FZT153"/>
    <mergeCell ref="FZU153:FZZ153"/>
    <mergeCell ref="GAA153:GAF153"/>
    <mergeCell ref="GAG153:GAL153"/>
    <mergeCell ref="FWI153:FWN153"/>
    <mergeCell ref="FWO153:FWT153"/>
    <mergeCell ref="FWU153:FWZ153"/>
    <mergeCell ref="FXA153:FXF153"/>
    <mergeCell ref="FXG153:FXL153"/>
    <mergeCell ref="FXM153:FXR153"/>
    <mergeCell ref="FXS153:FXX153"/>
    <mergeCell ref="FXY153:FYD153"/>
    <mergeCell ref="FYE153:FYJ153"/>
    <mergeCell ref="FUG153:FUL153"/>
    <mergeCell ref="FUM153:FUR153"/>
    <mergeCell ref="FUS153:FUX153"/>
    <mergeCell ref="FUY153:FVD153"/>
    <mergeCell ref="FVE153:FVJ153"/>
    <mergeCell ref="FVK153:FVP153"/>
    <mergeCell ref="FVQ153:FVV153"/>
    <mergeCell ref="FVW153:FWB153"/>
    <mergeCell ref="FWC153:FWH153"/>
    <mergeCell ref="FSE153:FSJ153"/>
    <mergeCell ref="FSK153:FSP153"/>
    <mergeCell ref="FSQ153:FSV153"/>
    <mergeCell ref="FSW153:FTB153"/>
    <mergeCell ref="FTC153:FTH153"/>
    <mergeCell ref="FTI153:FTN153"/>
    <mergeCell ref="FTO153:FTT153"/>
    <mergeCell ref="FTU153:FTZ153"/>
    <mergeCell ref="FUA153:FUF153"/>
    <mergeCell ref="FQC153:FQH153"/>
    <mergeCell ref="FQI153:FQN153"/>
    <mergeCell ref="FQO153:FQT153"/>
    <mergeCell ref="FQU153:FQZ153"/>
    <mergeCell ref="FRA153:FRF153"/>
    <mergeCell ref="FRG153:FRL153"/>
    <mergeCell ref="FRM153:FRR153"/>
    <mergeCell ref="FRS153:FRX153"/>
    <mergeCell ref="FRY153:FSD153"/>
    <mergeCell ref="FOA153:FOF153"/>
    <mergeCell ref="FOG153:FOL153"/>
    <mergeCell ref="FOM153:FOR153"/>
    <mergeCell ref="FOS153:FOX153"/>
    <mergeCell ref="FOY153:FPD153"/>
    <mergeCell ref="FPE153:FPJ153"/>
    <mergeCell ref="FPK153:FPP153"/>
    <mergeCell ref="FPQ153:FPV153"/>
    <mergeCell ref="FPW153:FQB153"/>
    <mergeCell ref="FLY153:FMD153"/>
    <mergeCell ref="FME153:FMJ153"/>
    <mergeCell ref="FMK153:FMP153"/>
    <mergeCell ref="FMQ153:FMV153"/>
    <mergeCell ref="FMW153:FNB153"/>
    <mergeCell ref="FNC153:FNH153"/>
    <mergeCell ref="FNI153:FNN153"/>
    <mergeCell ref="FNO153:FNT153"/>
    <mergeCell ref="FNU153:FNZ153"/>
    <mergeCell ref="FJW153:FKB153"/>
    <mergeCell ref="FKC153:FKH153"/>
    <mergeCell ref="FKI153:FKN153"/>
    <mergeCell ref="FKO153:FKT153"/>
    <mergeCell ref="FKU153:FKZ153"/>
    <mergeCell ref="FLA153:FLF153"/>
    <mergeCell ref="FLG153:FLL153"/>
    <mergeCell ref="FLM153:FLR153"/>
    <mergeCell ref="FLS153:FLX153"/>
    <mergeCell ref="FHU153:FHZ153"/>
    <mergeCell ref="FIA153:FIF153"/>
    <mergeCell ref="FIG153:FIL153"/>
    <mergeCell ref="FIM153:FIR153"/>
    <mergeCell ref="FIS153:FIX153"/>
    <mergeCell ref="FIY153:FJD153"/>
    <mergeCell ref="FJE153:FJJ153"/>
    <mergeCell ref="FJK153:FJP153"/>
    <mergeCell ref="FJQ153:FJV153"/>
    <mergeCell ref="FFS153:FFX153"/>
    <mergeCell ref="FFY153:FGD153"/>
    <mergeCell ref="FGE153:FGJ153"/>
    <mergeCell ref="FGK153:FGP153"/>
    <mergeCell ref="FGQ153:FGV153"/>
    <mergeCell ref="FGW153:FHB153"/>
    <mergeCell ref="FHC153:FHH153"/>
    <mergeCell ref="FHI153:FHN153"/>
    <mergeCell ref="FHO153:FHT153"/>
    <mergeCell ref="FDQ153:FDV153"/>
    <mergeCell ref="FDW153:FEB153"/>
    <mergeCell ref="FEC153:FEH153"/>
    <mergeCell ref="FEI153:FEN153"/>
    <mergeCell ref="FEO153:FET153"/>
    <mergeCell ref="FEU153:FEZ153"/>
    <mergeCell ref="FFA153:FFF153"/>
    <mergeCell ref="FFG153:FFL153"/>
    <mergeCell ref="FFM153:FFR153"/>
    <mergeCell ref="FBO153:FBT153"/>
    <mergeCell ref="FBU153:FBZ153"/>
    <mergeCell ref="FCA153:FCF153"/>
    <mergeCell ref="FCG153:FCL153"/>
    <mergeCell ref="FCM153:FCR153"/>
    <mergeCell ref="FCS153:FCX153"/>
    <mergeCell ref="FCY153:FDD153"/>
    <mergeCell ref="FDE153:FDJ153"/>
    <mergeCell ref="FDK153:FDP153"/>
    <mergeCell ref="EZM153:EZR153"/>
    <mergeCell ref="EZS153:EZX153"/>
    <mergeCell ref="EZY153:FAD153"/>
    <mergeCell ref="FAE153:FAJ153"/>
    <mergeCell ref="FAK153:FAP153"/>
    <mergeCell ref="FAQ153:FAV153"/>
    <mergeCell ref="FAW153:FBB153"/>
    <mergeCell ref="FBC153:FBH153"/>
    <mergeCell ref="FBI153:FBN153"/>
    <mergeCell ref="EXK153:EXP153"/>
    <mergeCell ref="EXQ153:EXV153"/>
    <mergeCell ref="EXW153:EYB153"/>
    <mergeCell ref="EYC153:EYH153"/>
    <mergeCell ref="EYI153:EYN153"/>
    <mergeCell ref="EYO153:EYT153"/>
    <mergeCell ref="EYU153:EYZ153"/>
    <mergeCell ref="EZA153:EZF153"/>
    <mergeCell ref="EZG153:EZL153"/>
    <mergeCell ref="EVI153:EVN153"/>
    <mergeCell ref="EVO153:EVT153"/>
    <mergeCell ref="EVU153:EVZ153"/>
    <mergeCell ref="EWA153:EWF153"/>
    <mergeCell ref="EWG153:EWL153"/>
    <mergeCell ref="EWM153:EWR153"/>
    <mergeCell ref="EWS153:EWX153"/>
    <mergeCell ref="EWY153:EXD153"/>
    <mergeCell ref="EXE153:EXJ153"/>
    <mergeCell ref="ETG153:ETL153"/>
    <mergeCell ref="ETM153:ETR153"/>
    <mergeCell ref="ETS153:ETX153"/>
    <mergeCell ref="ETY153:EUD153"/>
    <mergeCell ref="EUE153:EUJ153"/>
    <mergeCell ref="EUK153:EUP153"/>
    <mergeCell ref="EUQ153:EUV153"/>
    <mergeCell ref="EUW153:EVB153"/>
    <mergeCell ref="EVC153:EVH153"/>
    <mergeCell ref="ERE153:ERJ153"/>
    <mergeCell ref="ERK153:ERP153"/>
    <mergeCell ref="ERQ153:ERV153"/>
    <mergeCell ref="ERW153:ESB153"/>
    <mergeCell ref="ESC153:ESH153"/>
    <mergeCell ref="ESI153:ESN153"/>
    <mergeCell ref="ESO153:EST153"/>
    <mergeCell ref="ESU153:ESZ153"/>
    <mergeCell ref="ETA153:ETF153"/>
    <mergeCell ref="EPC153:EPH153"/>
    <mergeCell ref="EPI153:EPN153"/>
    <mergeCell ref="EPO153:EPT153"/>
    <mergeCell ref="EPU153:EPZ153"/>
    <mergeCell ref="EQA153:EQF153"/>
    <mergeCell ref="EQG153:EQL153"/>
    <mergeCell ref="EQM153:EQR153"/>
    <mergeCell ref="EQS153:EQX153"/>
    <mergeCell ref="EQY153:ERD153"/>
    <mergeCell ref="ENA153:ENF153"/>
    <mergeCell ref="ENG153:ENL153"/>
    <mergeCell ref="ENM153:ENR153"/>
    <mergeCell ref="ENS153:ENX153"/>
    <mergeCell ref="ENY153:EOD153"/>
    <mergeCell ref="EOE153:EOJ153"/>
    <mergeCell ref="EOK153:EOP153"/>
    <mergeCell ref="EOQ153:EOV153"/>
    <mergeCell ref="EOW153:EPB153"/>
    <mergeCell ref="EKY153:ELD153"/>
    <mergeCell ref="ELE153:ELJ153"/>
    <mergeCell ref="ELK153:ELP153"/>
    <mergeCell ref="ELQ153:ELV153"/>
    <mergeCell ref="ELW153:EMB153"/>
    <mergeCell ref="EMC153:EMH153"/>
    <mergeCell ref="EMI153:EMN153"/>
    <mergeCell ref="EMO153:EMT153"/>
    <mergeCell ref="EMU153:EMZ153"/>
    <mergeCell ref="EIW153:EJB153"/>
    <mergeCell ref="EJC153:EJH153"/>
    <mergeCell ref="EJI153:EJN153"/>
    <mergeCell ref="EJO153:EJT153"/>
    <mergeCell ref="EJU153:EJZ153"/>
    <mergeCell ref="EKA153:EKF153"/>
    <mergeCell ref="EKG153:EKL153"/>
    <mergeCell ref="EKM153:EKR153"/>
    <mergeCell ref="EKS153:EKX153"/>
    <mergeCell ref="EGU153:EGZ153"/>
    <mergeCell ref="EHA153:EHF153"/>
    <mergeCell ref="EHG153:EHL153"/>
    <mergeCell ref="EHM153:EHR153"/>
    <mergeCell ref="EHS153:EHX153"/>
    <mergeCell ref="EHY153:EID153"/>
    <mergeCell ref="EIE153:EIJ153"/>
    <mergeCell ref="EIK153:EIP153"/>
    <mergeCell ref="EIQ153:EIV153"/>
    <mergeCell ref="EES153:EEX153"/>
    <mergeCell ref="EEY153:EFD153"/>
    <mergeCell ref="EFE153:EFJ153"/>
    <mergeCell ref="EFK153:EFP153"/>
    <mergeCell ref="EFQ153:EFV153"/>
    <mergeCell ref="EFW153:EGB153"/>
    <mergeCell ref="EGC153:EGH153"/>
    <mergeCell ref="EGI153:EGN153"/>
    <mergeCell ref="EGO153:EGT153"/>
    <mergeCell ref="ECQ153:ECV153"/>
    <mergeCell ref="ECW153:EDB153"/>
    <mergeCell ref="EDC153:EDH153"/>
    <mergeCell ref="EDI153:EDN153"/>
    <mergeCell ref="EDO153:EDT153"/>
    <mergeCell ref="EDU153:EDZ153"/>
    <mergeCell ref="EEA153:EEF153"/>
    <mergeCell ref="EEG153:EEL153"/>
    <mergeCell ref="EEM153:EER153"/>
    <mergeCell ref="EAO153:EAT153"/>
    <mergeCell ref="EAU153:EAZ153"/>
    <mergeCell ref="EBA153:EBF153"/>
    <mergeCell ref="EBG153:EBL153"/>
    <mergeCell ref="EBM153:EBR153"/>
    <mergeCell ref="EBS153:EBX153"/>
    <mergeCell ref="EBY153:ECD153"/>
    <mergeCell ref="ECE153:ECJ153"/>
    <mergeCell ref="ECK153:ECP153"/>
    <mergeCell ref="DYM153:DYR153"/>
    <mergeCell ref="DYS153:DYX153"/>
    <mergeCell ref="DYY153:DZD153"/>
    <mergeCell ref="DZE153:DZJ153"/>
    <mergeCell ref="DZK153:DZP153"/>
    <mergeCell ref="DZQ153:DZV153"/>
    <mergeCell ref="DZW153:EAB153"/>
    <mergeCell ref="EAC153:EAH153"/>
    <mergeCell ref="EAI153:EAN153"/>
    <mergeCell ref="DWK153:DWP153"/>
    <mergeCell ref="DWQ153:DWV153"/>
    <mergeCell ref="DWW153:DXB153"/>
    <mergeCell ref="DXC153:DXH153"/>
    <mergeCell ref="DXI153:DXN153"/>
    <mergeCell ref="DXO153:DXT153"/>
    <mergeCell ref="DXU153:DXZ153"/>
    <mergeCell ref="DYA153:DYF153"/>
    <mergeCell ref="DYG153:DYL153"/>
    <mergeCell ref="DUI153:DUN153"/>
    <mergeCell ref="DUO153:DUT153"/>
    <mergeCell ref="DUU153:DUZ153"/>
    <mergeCell ref="DVA153:DVF153"/>
    <mergeCell ref="DVG153:DVL153"/>
    <mergeCell ref="DVM153:DVR153"/>
    <mergeCell ref="DVS153:DVX153"/>
    <mergeCell ref="DVY153:DWD153"/>
    <mergeCell ref="DWE153:DWJ153"/>
    <mergeCell ref="DSG153:DSL153"/>
    <mergeCell ref="DSM153:DSR153"/>
    <mergeCell ref="DSS153:DSX153"/>
    <mergeCell ref="DSY153:DTD153"/>
    <mergeCell ref="DTE153:DTJ153"/>
    <mergeCell ref="DTK153:DTP153"/>
    <mergeCell ref="DTQ153:DTV153"/>
    <mergeCell ref="DTW153:DUB153"/>
    <mergeCell ref="DUC153:DUH153"/>
    <mergeCell ref="DQE153:DQJ153"/>
    <mergeCell ref="DQK153:DQP153"/>
    <mergeCell ref="DQQ153:DQV153"/>
    <mergeCell ref="DQW153:DRB153"/>
    <mergeCell ref="DRC153:DRH153"/>
    <mergeCell ref="DRI153:DRN153"/>
    <mergeCell ref="DRO153:DRT153"/>
    <mergeCell ref="DRU153:DRZ153"/>
    <mergeCell ref="DSA153:DSF153"/>
    <mergeCell ref="DOC153:DOH153"/>
    <mergeCell ref="DOI153:DON153"/>
    <mergeCell ref="DOO153:DOT153"/>
    <mergeCell ref="DOU153:DOZ153"/>
    <mergeCell ref="DPA153:DPF153"/>
    <mergeCell ref="DPG153:DPL153"/>
    <mergeCell ref="DPM153:DPR153"/>
    <mergeCell ref="DPS153:DPX153"/>
    <mergeCell ref="DPY153:DQD153"/>
    <mergeCell ref="DMA153:DMF153"/>
    <mergeCell ref="DMG153:DML153"/>
    <mergeCell ref="DMM153:DMR153"/>
    <mergeCell ref="DMS153:DMX153"/>
    <mergeCell ref="DMY153:DND153"/>
    <mergeCell ref="DNE153:DNJ153"/>
    <mergeCell ref="DNK153:DNP153"/>
    <mergeCell ref="DNQ153:DNV153"/>
    <mergeCell ref="DNW153:DOB153"/>
    <mergeCell ref="DJY153:DKD153"/>
    <mergeCell ref="DKE153:DKJ153"/>
    <mergeCell ref="DKK153:DKP153"/>
    <mergeCell ref="DKQ153:DKV153"/>
    <mergeCell ref="DKW153:DLB153"/>
    <mergeCell ref="DLC153:DLH153"/>
    <mergeCell ref="DLI153:DLN153"/>
    <mergeCell ref="DLO153:DLT153"/>
    <mergeCell ref="DLU153:DLZ153"/>
    <mergeCell ref="DHW153:DIB153"/>
    <mergeCell ref="DIC153:DIH153"/>
    <mergeCell ref="DII153:DIN153"/>
    <mergeCell ref="DIO153:DIT153"/>
    <mergeCell ref="DIU153:DIZ153"/>
    <mergeCell ref="DJA153:DJF153"/>
    <mergeCell ref="DJG153:DJL153"/>
    <mergeCell ref="DJM153:DJR153"/>
    <mergeCell ref="DJS153:DJX153"/>
    <mergeCell ref="DFU153:DFZ153"/>
    <mergeCell ref="DGA153:DGF153"/>
    <mergeCell ref="DGG153:DGL153"/>
    <mergeCell ref="DGM153:DGR153"/>
    <mergeCell ref="DGS153:DGX153"/>
    <mergeCell ref="DGY153:DHD153"/>
    <mergeCell ref="DHE153:DHJ153"/>
    <mergeCell ref="DHK153:DHP153"/>
    <mergeCell ref="DHQ153:DHV153"/>
    <mergeCell ref="DDS153:DDX153"/>
    <mergeCell ref="DDY153:DED153"/>
    <mergeCell ref="DEE153:DEJ153"/>
    <mergeCell ref="DEK153:DEP153"/>
    <mergeCell ref="DEQ153:DEV153"/>
    <mergeCell ref="DEW153:DFB153"/>
    <mergeCell ref="DFC153:DFH153"/>
    <mergeCell ref="DFI153:DFN153"/>
    <mergeCell ref="DFO153:DFT153"/>
    <mergeCell ref="DBQ153:DBV153"/>
    <mergeCell ref="DBW153:DCB153"/>
    <mergeCell ref="DCC153:DCH153"/>
    <mergeCell ref="DCI153:DCN153"/>
    <mergeCell ref="DCO153:DCT153"/>
    <mergeCell ref="DCU153:DCZ153"/>
    <mergeCell ref="DDA153:DDF153"/>
    <mergeCell ref="DDG153:DDL153"/>
    <mergeCell ref="DDM153:DDR153"/>
    <mergeCell ref="CZO153:CZT153"/>
    <mergeCell ref="CZU153:CZZ153"/>
    <mergeCell ref="DAA153:DAF153"/>
    <mergeCell ref="DAG153:DAL153"/>
    <mergeCell ref="DAM153:DAR153"/>
    <mergeCell ref="DAS153:DAX153"/>
    <mergeCell ref="DAY153:DBD153"/>
    <mergeCell ref="DBE153:DBJ153"/>
    <mergeCell ref="DBK153:DBP153"/>
    <mergeCell ref="CXM153:CXR153"/>
    <mergeCell ref="CXS153:CXX153"/>
    <mergeCell ref="CXY153:CYD153"/>
    <mergeCell ref="CYE153:CYJ153"/>
    <mergeCell ref="CYK153:CYP153"/>
    <mergeCell ref="CYQ153:CYV153"/>
    <mergeCell ref="CYW153:CZB153"/>
    <mergeCell ref="CZC153:CZH153"/>
    <mergeCell ref="CZI153:CZN153"/>
    <mergeCell ref="CVK153:CVP153"/>
    <mergeCell ref="CVQ153:CVV153"/>
    <mergeCell ref="CVW153:CWB153"/>
    <mergeCell ref="CWC153:CWH153"/>
    <mergeCell ref="CWI153:CWN153"/>
    <mergeCell ref="CWO153:CWT153"/>
    <mergeCell ref="CWU153:CWZ153"/>
    <mergeCell ref="CXA153:CXF153"/>
    <mergeCell ref="CXG153:CXL153"/>
    <mergeCell ref="CTI153:CTN153"/>
    <mergeCell ref="CTO153:CTT153"/>
    <mergeCell ref="CTU153:CTZ153"/>
    <mergeCell ref="CUA153:CUF153"/>
    <mergeCell ref="CUG153:CUL153"/>
    <mergeCell ref="CUM153:CUR153"/>
    <mergeCell ref="CUS153:CUX153"/>
    <mergeCell ref="CUY153:CVD153"/>
    <mergeCell ref="CVE153:CVJ153"/>
    <mergeCell ref="CRG153:CRL153"/>
    <mergeCell ref="CRM153:CRR153"/>
    <mergeCell ref="CRS153:CRX153"/>
    <mergeCell ref="CRY153:CSD153"/>
    <mergeCell ref="CSE153:CSJ153"/>
    <mergeCell ref="CSK153:CSP153"/>
    <mergeCell ref="CSQ153:CSV153"/>
    <mergeCell ref="CSW153:CTB153"/>
    <mergeCell ref="CTC153:CTH153"/>
    <mergeCell ref="CPE153:CPJ153"/>
    <mergeCell ref="CPK153:CPP153"/>
    <mergeCell ref="CPQ153:CPV153"/>
    <mergeCell ref="CPW153:CQB153"/>
    <mergeCell ref="CQC153:CQH153"/>
    <mergeCell ref="CQI153:CQN153"/>
    <mergeCell ref="CQO153:CQT153"/>
    <mergeCell ref="CQU153:CQZ153"/>
    <mergeCell ref="CRA153:CRF153"/>
    <mergeCell ref="CNC153:CNH153"/>
    <mergeCell ref="CNI153:CNN153"/>
    <mergeCell ref="CNO153:CNT153"/>
    <mergeCell ref="CNU153:CNZ153"/>
    <mergeCell ref="COA153:COF153"/>
    <mergeCell ref="COG153:COL153"/>
    <mergeCell ref="COM153:COR153"/>
    <mergeCell ref="COS153:COX153"/>
    <mergeCell ref="COY153:CPD153"/>
    <mergeCell ref="CLA153:CLF153"/>
    <mergeCell ref="CLG153:CLL153"/>
    <mergeCell ref="CLM153:CLR153"/>
    <mergeCell ref="CLS153:CLX153"/>
    <mergeCell ref="CLY153:CMD153"/>
    <mergeCell ref="CME153:CMJ153"/>
    <mergeCell ref="CMK153:CMP153"/>
    <mergeCell ref="CMQ153:CMV153"/>
    <mergeCell ref="CMW153:CNB153"/>
    <mergeCell ref="CIY153:CJD153"/>
    <mergeCell ref="CJE153:CJJ153"/>
    <mergeCell ref="CJK153:CJP153"/>
    <mergeCell ref="CJQ153:CJV153"/>
    <mergeCell ref="CJW153:CKB153"/>
    <mergeCell ref="CKC153:CKH153"/>
    <mergeCell ref="CKI153:CKN153"/>
    <mergeCell ref="CKO153:CKT153"/>
    <mergeCell ref="CKU153:CKZ153"/>
    <mergeCell ref="CGW153:CHB153"/>
    <mergeCell ref="CHC153:CHH153"/>
    <mergeCell ref="CHI153:CHN153"/>
    <mergeCell ref="CHO153:CHT153"/>
    <mergeCell ref="CHU153:CHZ153"/>
    <mergeCell ref="CIA153:CIF153"/>
    <mergeCell ref="CIG153:CIL153"/>
    <mergeCell ref="CIM153:CIR153"/>
    <mergeCell ref="CIS153:CIX153"/>
    <mergeCell ref="CEU153:CEZ153"/>
    <mergeCell ref="CFA153:CFF153"/>
    <mergeCell ref="CFG153:CFL153"/>
    <mergeCell ref="CFM153:CFR153"/>
    <mergeCell ref="CFS153:CFX153"/>
    <mergeCell ref="CFY153:CGD153"/>
    <mergeCell ref="CGE153:CGJ153"/>
    <mergeCell ref="CGK153:CGP153"/>
    <mergeCell ref="CGQ153:CGV153"/>
    <mergeCell ref="CCS153:CCX153"/>
    <mergeCell ref="CCY153:CDD153"/>
    <mergeCell ref="CDE153:CDJ153"/>
    <mergeCell ref="CDK153:CDP153"/>
    <mergeCell ref="CDQ153:CDV153"/>
    <mergeCell ref="CDW153:CEB153"/>
    <mergeCell ref="CEC153:CEH153"/>
    <mergeCell ref="CEI153:CEN153"/>
    <mergeCell ref="CEO153:CET153"/>
    <mergeCell ref="CAQ153:CAV153"/>
    <mergeCell ref="CAW153:CBB153"/>
    <mergeCell ref="CBC153:CBH153"/>
    <mergeCell ref="CBI153:CBN153"/>
    <mergeCell ref="CBO153:CBT153"/>
    <mergeCell ref="CBU153:CBZ153"/>
    <mergeCell ref="CCA153:CCF153"/>
    <mergeCell ref="CCG153:CCL153"/>
    <mergeCell ref="CCM153:CCR153"/>
    <mergeCell ref="BYO153:BYT153"/>
    <mergeCell ref="BYU153:BYZ153"/>
    <mergeCell ref="BZA153:BZF153"/>
    <mergeCell ref="BZG153:BZL153"/>
    <mergeCell ref="BZM153:BZR153"/>
    <mergeCell ref="BZS153:BZX153"/>
    <mergeCell ref="BZY153:CAD153"/>
    <mergeCell ref="CAE153:CAJ153"/>
    <mergeCell ref="CAK153:CAP153"/>
    <mergeCell ref="BWM153:BWR153"/>
    <mergeCell ref="BWS153:BWX153"/>
    <mergeCell ref="BWY153:BXD153"/>
    <mergeCell ref="BXE153:BXJ153"/>
    <mergeCell ref="BXK153:BXP153"/>
    <mergeCell ref="BXQ153:BXV153"/>
    <mergeCell ref="BXW153:BYB153"/>
    <mergeCell ref="BYC153:BYH153"/>
    <mergeCell ref="BYI153:BYN153"/>
    <mergeCell ref="BUK153:BUP153"/>
    <mergeCell ref="BUQ153:BUV153"/>
    <mergeCell ref="BUW153:BVB153"/>
    <mergeCell ref="BVC153:BVH153"/>
    <mergeCell ref="BVI153:BVN153"/>
    <mergeCell ref="BVO153:BVT153"/>
    <mergeCell ref="BVU153:BVZ153"/>
    <mergeCell ref="BWA153:BWF153"/>
    <mergeCell ref="BWG153:BWL153"/>
    <mergeCell ref="BSI153:BSN153"/>
    <mergeCell ref="BSO153:BST153"/>
    <mergeCell ref="BSU153:BSZ153"/>
    <mergeCell ref="BTA153:BTF153"/>
    <mergeCell ref="BTG153:BTL153"/>
    <mergeCell ref="BTM153:BTR153"/>
    <mergeCell ref="BTS153:BTX153"/>
    <mergeCell ref="BTY153:BUD153"/>
    <mergeCell ref="BUE153:BUJ153"/>
    <mergeCell ref="BQG153:BQL153"/>
    <mergeCell ref="BQM153:BQR153"/>
    <mergeCell ref="BQS153:BQX153"/>
    <mergeCell ref="BQY153:BRD153"/>
    <mergeCell ref="BRE153:BRJ153"/>
    <mergeCell ref="BRK153:BRP153"/>
    <mergeCell ref="BRQ153:BRV153"/>
    <mergeCell ref="BRW153:BSB153"/>
    <mergeCell ref="BSC153:BSH153"/>
    <mergeCell ref="BOE153:BOJ153"/>
    <mergeCell ref="BOK153:BOP153"/>
    <mergeCell ref="BOQ153:BOV153"/>
    <mergeCell ref="BOW153:BPB153"/>
    <mergeCell ref="BPC153:BPH153"/>
    <mergeCell ref="BPI153:BPN153"/>
    <mergeCell ref="BPO153:BPT153"/>
    <mergeCell ref="BPU153:BPZ153"/>
    <mergeCell ref="BQA153:BQF153"/>
    <mergeCell ref="BMC153:BMH153"/>
    <mergeCell ref="BMI153:BMN153"/>
    <mergeCell ref="BMO153:BMT153"/>
    <mergeCell ref="BMU153:BMZ153"/>
    <mergeCell ref="BNA153:BNF153"/>
    <mergeCell ref="BNG153:BNL153"/>
    <mergeCell ref="BNM153:BNR153"/>
    <mergeCell ref="BNS153:BNX153"/>
    <mergeCell ref="BNY153:BOD153"/>
    <mergeCell ref="BKA153:BKF153"/>
    <mergeCell ref="BKG153:BKL153"/>
    <mergeCell ref="BKM153:BKR153"/>
    <mergeCell ref="BKS153:BKX153"/>
    <mergeCell ref="BKY153:BLD153"/>
    <mergeCell ref="BLE153:BLJ153"/>
    <mergeCell ref="BLK153:BLP153"/>
    <mergeCell ref="BLQ153:BLV153"/>
    <mergeCell ref="BLW153:BMB153"/>
    <mergeCell ref="BHY153:BID153"/>
    <mergeCell ref="BIE153:BIJ153"/>
    <mergeCell ref="BIK153:BIP153"/>
    <mergeCell ref="BIQ153:BIV153"/>
    <mergeCell ref="BIW153:BJB153"/>
    <mergeCell ref="BJC153:BJH153"/>
    <mergeCell ref="BJI153:BJN153"/>
    <mergeCell ref="BJO153:BJT153"/>
    <mergeCell ref="BJU153:BJZ153"/>
    <mergeCell ref="BFW153:BGB153"/>
    <mergeCell ref="BGC153:BGH153"/>
    <mergeCell ref="BGI153:BGN153"/>
    <mergeCell ref="BGO153:BGT153"/>
    <mergeCell ref="BGU153:BGZ153"/>
    <mergeCell ref="BHA153:BHF153"/>
    <mergeCell ref="BHG153:BHL153"/>
    <mergeCell ref="BHM153:BHR153"/>
    <mergeCell ref="BHS153:BHX153"/>
    <mergeCell ref="BDU153:BDZ153"/>
    <mergeCell ref="BEA153:BEF153"/>
    <mergeCell ref="BEG153:BEL153"/>
    <mergeCell ref="BEM153:BER153"/>
    <mergeCell ref="BES153:BEX153"/>
    <mergeCell ref="BEY153:BFD153"/>
    <mergeCell ref="BFE153:BFJ153"/>
    <mergeCell ref="BFK153:BFP153"/>
    <mergeCell ref="BFQ153:BFV153"/>
    <mergeCell ref="BBS153:BBX153"/>
    <mergeCell ref="BBY153:BCD153"/>
    <mergeCell ref="BCE153:BCJ153"/>
    <mergeCell ref="BCK153:BCP153"/>
    <mergeCell ref="BCQ153:BCV153"/>
    <mergeCell ref="BCW153:BDB153"/>
    <mergeCell ref="BDC153:BDH153"/>
    <mergeCell ref="BDI153:BDN153"/>
    <mergeCell ref="BDO153:BDT153"/>
    <mergeCell ref="AZQ153:AZV153"/>
    <mergeCell ref="AZW153:BAB153"/>
    <mergeCell ref="BAC153:BAH153"/>
    <mergeCell ref="BAI153:BAN153"/>
    <mergeCell ref="BAO153:BAT153"/>
    <mergeCell ref="BAU153:BAZ153"/>
    <mergeCell ref="BBA153:BBF153"/>
    <mergeCell ref="BBG153:BBL153"/>
    <mergeCell ref="BBM153:BBR153"/>
    <mergeCell ref="AXO153:AXT153"/>
    <mergeCell ref="AXU153:AXZ153"/>
    <mergeCell ref="AYA153:AYF153"/>
    <mergeCell ref="AYG153:AYL153"/>
    <mergeCell ref="AYM153:AYR153"/>
    <mergeCell ref="AYS153:AYX153"/>
    <mergeCell ref="AYY153:AZD153"/>
    <mergeCell ref="AZE153:AZJ153"/>
    <mergeCell ref="AZK153:AZP153"/>
    <mergeCell ref="AVM153:AVR153"/>
    <mergeCell ref="AVS153:AVX153"/>
    <mergeCell ref="AVY153:AWD153"/>
    <mergeCell ref="AWE153:AWJ153"/>
    <mergeCell ref="AWK153:AWP153"/>
    <mergeCell ref="AWQ153:AWV153"/>
    <mergeCell ref="AWW153:AXB153"/>
    <mergeCell ref="AXC153:AXH153"/>
    <mergeCell ref="AXI153:AXN153"/>
    <mergeCell ref="ATK153:ATP153"/>
    <mergeCell ref="ATQ153:ATV153"/>
    <mergeCell ref="ATW153:AUB153"/>
    <mergeCell ref="AUC153:AUH153"/>
    <mergeCell ref="AUI153:AUN153"/>
    <mergeCell ref="AUO153:AUT153"/>
    <mergeCell ref="AUU153:AUZ153"/>
    <mergeCell ref="AVA153:AVF153"/>
    <mergeCell ref="AVG153:AVL153"/>
    <mergeCell ref="ARI153:ARN153"/>
    <mergeCell ref="ARO153:ART153"/>
    <mergeCell ref="ARU153:ARZ153"/>
    <mergeCell ref="ASA153:ASF153"/>
    <mergeCell ref="ASG153:ASL153"/>
    <mergeCell ref="ASM153:ASR153"/>
    <mergeCell ref="ASS153:ASX153"/>
    <mergeCell ref="ASY153:ATD153"/>
    <mergeCell ref="ATE153:ATJ153"/>
    <mergeCell ref="APG153:APL153"/>
    <mergeCell ref="APM153:APR153"/>
    <mergeCell ref="APS153:APX153"/>
    <mergeCell ref="APY153:AQD153"/>
    <mergeCell ref="AQE153:AQJ153"/>
    <mergeCell ref="AQK153:AQP153"/>
    <mergeCell ref="AQQ153:AQV153"/>
    <mergeCell ref="AQW153:ARB153"/>
    <mergeCell ref="ARC153:ARH153"/>
    <mergeCell ref="ANE153:ANJ153"/>
    <mergeCell ref="ANK153:ANP153"/>
    <mergeCell ref="ANQ153:ANV153"/>
    <mergeCell ref="ANW153:AOB153"/>
    <mergeCell ref="AOC153:AOH153"/>
    <mergeCell ref="AOI153:AON153"/>
    <mergeCell ref="AOO153:AOT153"/>
    <mergeCell ref="AOU153:AOZ153"/>
    <mergeCell ref="APA153:APF153"/>
    <mergeCell ref="ALC153:ALH153"/>
    <mergeCell ref="ALI153:ALN153"/>
    <mergeCell ref="ALO153:ALT153"/>
    <mergeCell ref="ALU153:ALZ153"/>
    <mergeCell ref="AMA153:AMF153"/>
    <mergeCell ref="AMG153:AML153"/>
    <mergeCell ref="AMM153:AMR153"/>
    <mergeCell ref="AMS153:AMX153"/>
    <mergeCell ref="AMY153:AND153"/>
    <mergeCell ref="AJA153:AJF153"/>
    <mergeCell ref="AJG153:AJL153"/>
    <mergeCell ref="AJM153:AJR153"/>
    <mergeCell ref="AJS153:AJX153"/>
    <mergeCell ref="AJY153:AKD153"/>
    <mergeCell ref="AKE153:AKJ153"/>
    <mergeCell ref="AKK153:AKP153"/>
    <mergeCell ref="AKQ153:AKV153"/>
    <mergeCell ref="AKW153:ALB153"/>
    <mergeCell ref="AGY153:AHD153"/>
    <mergeCell ref="AHE153:AHJ153"/>
    <mergeCell ref="AHK153:AHP153"/>
    <mergeCell ref="AHQ153:AHV153"/>
    <mergeCell ref="AHW153:AIB153"/>
    <mergeCell ref="AIC153:AIH153"/>
    <mergeCell ref="AII153:AIN153"/>
    <mergeCell ref="AIO153:AIT153"/>
    <mergeCell ref="AIU153:AIZ153"/>
    <mergeCell ref="AEW153:AFB153"/>
    <mergeCell ref="AFC153:AFH153"/>
    <mergeCell ref="AFI153:AFN153"/>
    <mergeCell ref="AFO153:AFT153"/>
    <mergeCell ref="AFU153:AFZ153"/>
    <mergeCell ref="AGA153:AGF153"/>
    <mergeCell ref="AGG153:AGL153"/>
    <mergeCell ref="AGM153:AGR153"/>
    <mergeCell ref="AGS153:AGX153"/>
    <mergeCell ref="ACU153:ACZ153"/>
    <mergeCell ref="ADA153:ADF153"/>
    <mergeCell ref="ADG153:ADL153"/>
    <mergeCell ref="ADM153:ADR153"/>
    <mergeCell ref="ADS153:ADX153"/>
    <mergeCell ref="ADY153:AED153"/>
    <mergeCell ref="AEE153:AEJ153"/>
    <mergeCell ref="AEK153:AEP153"/>
    <mergeCell ref="AEQ153:AEV153"/>
    <mergeCell ref="AAS153:AAX153"/>
    <mergeCell ref="AAY153:ABD153"/>
    <mergeCell ref="ABE153:ABJ153"/>
    <mergeCell ref="ABK153:ABP153"/>
    <mergeCell ref="ABQ153:ABV153"/>
    <mergeCell ref="ABW153:ACB153"/>
    <mergeCell ref="ACC153:ACH153"/>
    <mergeCell ref="ACI153:ACN153"/>
    <mergeCell ref="ACO153:ACT153"/>
    <mergeCell ref="YQ153:YV153"/>
    <mergeCell ref="YW153:ZB153"/>
    <mergeCell ref="ZC153:ZH153"/>
    <mergeCell ref="ZI153:ZN153"/>
    <mergeCell ref="ZO153:ZT153"/>
    <mergeCell ref="ZU153:ZZ153"/>
    <mergeCell ref="AAA153:AAF153"/>
    <mergeCell ref="AAG153:AAL153"/>
    <mergeCell ref="AAM153:AAR153"/>
    <mergeCell ref="WO153:WT153"/>
    <mergeCell ref="WU153:WZ153"/>
    <mergeCell ref="XA153:XF153"/>
    <mergeCell ref="XG153:XL153"/>
    <mergeCell ref="XM153:XR153"/>
    <mergeCell ref="XS153:XX153"/>
    <mergeCell ref="XY153:YD153"/>
    <mergeCell ref="YE153:YJ153"/>
    <mergeCell ref="YK153:YP153"/>
    <mergeCell ref="UM153:UR153"/>
    <mergeCell ref="US153:UX153"/>
    <mergeCell ref="UY153:VD153"/>
    <mergeCell ref="VE153:VJ153"/>
    <mergeCell ref="VK153:VP153"/>
    <mergeCell ref="VQ153:VV153"/>
    <mergeCell ref="VW153:WB153"/>
    <mergeCell ref="WC153:WH153"/>
    <mergeCell ref="WI153:WN153"/>
    <mergeCell ref="SK153:SP153"/>
    <mergeCell ref="SQ153:SV153"/>
    <mergeCell ref="SW153:TB153"/>
    <mergeCell ref="TC153:TH153"/>
    <mergeCell ref="TI153:TN153"/>
    <mergeCell ref="TO153:TT153"/>
    <mergeCell ref="TU153:TZ153"/>
    <mergeCell ref="UA153:UF153"/>
    <mergeCell ref="UG153:UL153"/>
    <mergeCell ref="QI153:QN153"/>
    <mergeCell ref="QO153:QT153"/>
    <mergeCell ref="QU153:QZ153"/>
    <mergeCell ref="RA153:RF153"/>
    <mergeCell ref="RG153:RL153"/>
    <mergeCell ref="RM153:RR153"/>
    <mergeCell ref="RS153:RX153"/>
    <mergeCell ref="RY153:SD153"/>
    <mergeCell ref="SE153:SJ153"/>
    <mergeCell ref="OG153:OL153"/>
    <mergeCell ref="OM153:OR153"/>
    <mergeCell ref="OS153:OX153"/>
    <mergeCell ref="OY153:PD153"/>
    <mergeCell ref="PE153:PJ153"/>
    <mergeCell ref="PK153:PP153"/>
    <mergeCell ref="PQ153:PV153"/>
    <mergeCell ref="PW153:QB153"/>
    <mergeCell ref="QC153:QH153"/>
    <mergeCell ref="ME153:MJ153"/>
    <mergeCell ref="MK153:MP153"/>
    <mergeCell ref="MQ153:MV153"/>
    <mergeCell ref="MW153:NB153"/>
    <mergeCell ref="NC153:NH153"/>
    <mergeCell ref="NI153:NN153"/>
    <mergeCell ref="NO153:NT153"/>
    <mergeCell ref="NU153:NZ153"/>
    <mergeCell ref="OA153:OF153"/>
    <mergeCell ref="KC153:KH153"/>
    <mergeCell ref="KI153:KN153"/>
    <mergeCell ref="KO153:KT153"/>
    <mergeCell ref="KU153:KZ153"/>
    <mergeCell ref="LA153:LF153"/>
    <mergeCell ref="LG153:LL153"/>
    <mergeCell ref="LM153:LR153"/>
    <mergeCell ref="LS153:LX153"/>
    <mergeCell ref="LY153:MD153"/>
    <mergeCell ref="IA153:IF153"/>
    <mergeCell ref="IG153:IL153"/>
    <mergeCell ref="IM153:IR153"/>
    <mergeCell ref="IS153:IX153"/>
    <mergeCell ref="IY153:JD153"/>
    <mergeCell ref="JE153:JJ153"/>
    <mergeCell ref="JK153:JP153"/>
    <mergeCell ref="JQ153:JV153"/>
    <mergeCell ref="JW153:KB153"/>
    <mergeCell ref="FY153:GD153"/>
    <mergeCell ref="GE153:GJ153"/>
    <mergeCell ref="GK153:GP153"/>
    <mergeCell ref="GQ153:GV153"/>
    <mergeCell ref="GW153:HB153"/>
    <mergeCell ref="HC153:HH153"/>
    <mergeCell ref="HI153:HN153"/>
    <mergeCell ref="HO153:HT153"/>
    <mergeCell ref="HU153:HZ153"/>
    <mergeCell ref="DW153:EB153"/>
    <mergeCell ref="EC153:EH153"/>
    <mergeCell ref="EI153:EN153"/>
    <mergeCell ref="EO153:ET153"/>
    <mergeCell ref="EU153:EZ153"/>
    <mergeCell ref="FA153:FF153"/>
    <mergeCell ref="FG153:FL153"/>
    <mergeCell ref="FM153:FR153"/>
    <mergeCell ref="FS153:FX153"/>
    <mergeCell ref="XEO152:XET152"/>
    <mergeCell ref="XEU152:XEZ152"/>
    <mergeCell ref="XFA152:XFD152"/>
    <mergeCell ref="A153:F153"/>
    <mergeCell ref="G153:L153"/>
    <mergeCell ref="M153:R153"/>
    <mergeCell ref="S153:X153"/>
    <mergeCell ref="Y153:AD153"/>
    <mergeCell ref="AE153:AJ153"/>
    <mergeCell ref="AK153:AP153"/>
    <mergeCell ref="AQ153:AV153"/>
    <mergeCell ref="AW153:BB153"/>
    <mergeCell ref="BC153:BH153"/>
    <mergeCell ref="BI153:BN153"/>
    <mergeCell ref="BO153:BT153"/>
    <mergeCell ref="BU153:BZ153"/>
    <mergeCell ref="CA153:CF153"/>
    <mergeCell ref="CG153:CL153"/>
    <mergeCell ref="CM153:CR153"/>
    <mergeCell ref="CS153:CX153"/>
    <mergeCell ref="CY153:DD153"/>
    <mergeCell ref="DE153:DJ153"/>
    <mergeCell ref="DK153:DP153"/>
    <mergeCell ref="DQ153:DV153"/>
    <mergeCell ref="XCM152:XCR152"/>
    <mergeCell ref="XCS152:XCX152"/>
    <mergeCell ref="XCY152:XDD152"/>
    <mergeCell ref="XDE152:XDJ152"/>
    <mergeCell ref="XDK152:XDP152"/>
    <mergeCell ref="XDQ152:XDV152"/>
    <mergeCell ref="XDW152:XEB152"/>
    <mergeCell ref="XEC152:XEH152"/>
    <mergeCell ref="XEI152:XEN152"/>
    <mergeCell ref="XAK152:XAP152"/>
    <mergeCell ref="XAQ152:XAV152"/>
    <mergeCell ref="XAW152:XBB152"/>
    <mergeCell ref="XBC152:XBH152"/>
    <mergeCell ref="XBI152:XBN152"/>
    <mergeCell ref="XBO152:XBT152"/>
    <mergeCell ref="XBU152:XBZ152"/>
    <mergeCell ref="XCA152:XCF152"/>
    <mergeCell ref="XCG152:XCL152"/>
    <mergeCell ref="WYI152:WYN152"/>
    <mergeCell ref="WYO152:WYT152"/>
    <mergeCell ref="WYU152:WYZ152"/>
    <mergeCell ref="WZA152:WZF152"/>
    <mergeCell ref="WZG152:WZL152"/>
    <mergeCell ref="WZM152:WZR152"/>
    <mergeCell ref="WZS152:WZX152"/>
    <mergeCell ref="WZY152:XAD152"/>
    <mergeCell ref="XAE152:XAJ152"/>
    <mergeCell ref="WWG152:WWL152"/>
    <mergeCell ref="WWM152:WWR152"/>
    <mergeCell ref="WWS152:WWX152"/>
    <mergeCell ref="WWY152:WXD152"/>
    <mergeCell ref="WXE152:WXJ152"/>
    <mergeCell ref="WXK152:WXP152"/>
    <mergeCell ref="WXQ152:WXV152"/>
    <mergeCell ref="WXW152:WYB152"/>
    <mergeCell ref="WYC152:WYH152"/>
    <mergeCell ref="WUE152:WUJ152"/>
    <mergeCell ref="WUK152:WUP152"/>
    <mergeCell ref="WUQ152:WUV152"/>
    <mergeCell ref="WUW152:WVB152"/>
    <mergeCell ref="WVC152:WVH152"/>
    <mergeCell ref="WVI152:WVN152"/>
    <mergeCell ref="WVO152:WVT152"/>
    <mergeCell ref="WVU152:WVZ152"/>
    <mergeCell ref="WWA152:WWF152"/>
    <mergeCell ref="WSC152:WSH152"/>
    <mergeCell ref="WSI152:WSN152"/>
    <mergeCell ref="WSO152:WST152"/>
    <mergeCell ref="WSU152:WSZ152"/>
    <mergeCell ref="WTA152:WTF152"/>
    <mergeCell ref="WTG152:WTL152"/>
    <mergeCell ref="WTM152:WTR152"/>
    <mergeCell ref="WTS152:WTX152"/>
    <mergeCell ref="WTY152:WUD152"/>
    <mergeCell ref="WQA152:WQF152"/>
    <mergeCell ref="WQG152:WQL152"/>
    <mergeCell ref="WQM152:WQR152"/>
    <mergeCell ref="WQS152:WQX152"/>
    <mergeCell ref="WQY152:WRD152"/>
    <mergeCell ref="WRE152:WRJ152"/>
    <mergeCell ref="WRK152:WRP152"/>
    <mergeCell ref="WRQ152:WRV152"/>
    <mergeCell ref="WRW152:WSB152"/>
    <mergeCell ref="WNY152:WOD152"/>
    <mergeCell ref="WOE152:WOJ152"/>
    <mergeCell ref="WOK152:WOP152"/>
    <mergeCell ref="WOQ152:WOV152"/>
    <mergeCell ref="WOW152:WPB152"/>
    <mergeCell ref="WPC152:WPH152"/>
    <mergeCell ref="WPI152:WPN152"/>
    <mergeCell ref="WPO152:WPT152"/>
    <mergeCell ref="WPU152:WPZ152"/>
    <mergeCell ref="WLW152:WMB152"/>
    <mergeCell ref="WMC152:WMH152"/>
    <mergeCell ref="WMI152:WMN152"/>
    <mergeCell ref="WMO152:WMT152"/>
    <mergeCell ref="WMU152:WMZ152"/>
    <mergeCell ref="WNA152:WNF152"/>
    <mergeCell ref="WNG152:WNL152"/>
    <mergeCell ref="WNM152:WNR152"/>
    <mergeCell ref="WNS152:WNX152"/>
    <mergeCell ref="WJU152:WJZ152"/>
    <mergeCell ref="WKA152:WKF152"/>
    <mergeCell ref="WKG152:WKL152"/>
    <mergeCell ref="WKM152:WKR152"/>
    <mergeCell ref="WKS152:WKX152"/>
    <mergeCell ref="WKY152:WLD152"/>
    <mergeCell ref="WLE152:WLJ152"/>
    <mergeCell ref="WLK152:WLP152"/>
    <mergeCell ref="WLQ152:WLV152"/>
    <mergeCell ref="WHS152:WHX152"/>
    <mergeCell ref="WHY152:WID152"/>
    <mergeCell ref="WIE152:WIJ152"/>
    <mergeCell ref="WIK152:WIP152"/>
    <mergeCell ref="WIQ152:WIV152"/>
    <mergeCell ref="WIW152:WJB152"/>
    <mergeCell ref="WJC152:WJH152"/>
    <mergeCell ref="WJI152:WJN152"/>
    <mergeCell ref="WJO152:WJT152"/>
    <mergeCell ref="WFQ152:WFV152"/>
    <mergeCell ref="WFW152:WGB152"/>
    <mergeCell ref="WGC152:WGH152"/>
    <mergeCell ref="WGI152:WGN152"/>
    <mergeCell ref="WGO152:WGT152"/>
    <mergeCell ref="WGU152:WGZ152"/>
    <mergeCell ref="WHA152:WHF152"/>
    <mergeCell ref="WHG152:WHL152"/>
    <mergeCell ref="WHM152:WHR152"/>
    <mergeCell ref="WDO152:WDT152"/>
    <mergeCell ref="WDU152:WDZ152"/>
    <mergeCell ref="WEA152:WEF152"/>
    <mergeCell ref="WEG152:WEL152"/>
    <mergeCell ref="WEM152:WER152"/>
    <mergeCell ref="WES152:WEX152"/>
    <mergeCell ref="WEY152:WFD152"/>
    <mergeCell ref="WFE152:WFJ152"/>
    <mergeCell ref="WFK152:WFP152"/>
    <mergeCell ref="WBM152:WBR152"/>
    <mergeCell ref="WBS152:WBX152"/>
    <mergeCell ref="WBY152:WCD152"/>
    <mergeCell ref="WCE152:WCJ152"/>
    <mergeCell ref="WCK152:WCP152"/>
    <mergeCell ref="WCQ152:WCV152"/>
    <mergeCell ref="WCW152:WDB152"/>
    <mergeCell ref="WDC152:WDH152"/>
    <mergeCell ref="WDI152:WDN152"/>
    <mergeCell ref="VZK152:VZP152"/>
    <mergeCell ref="VZQ152:VZV152"/>
    <mergeCell ref="VZW152:WAB152"/>
    <mergeCell ref="WAC152:WAH152"/>
    <mergeCell ref="WAI152:WAN152"/>
    <mergeCell ref="WAO152:WAT152"/>
    <mergeCell ref="WAU152:WAZ152"/>
    <mergeCell ref="WBA152:WBF152"/>
    <mergeCell ref="WBG152:WBL152"/>
    <mergeCell ref="VXI152:VXN152"/>
    <mergeCell ref="VXO152:VXT152"/>
    <mergeCell ref="VXU152:VXZ152"/>
    <mergeCell ref="VYA152:VYF152"/>
    <mergeCell ref="VYG152:VYL152"/>
    <mergeCell ref="VYM152:VYR152"/>
    <mergeCell ref="VYS152:VYX152"/>
    <mergeCell ref="VYY152:VZD152"/>
    <mergeCell ref="VZE152:VZJ152"/>
    <mergeCell ref="VVG152:VVL152"/>
    <mergeCell ref="VVM152:VVR152"/>
    <mergeCell ref="VVS152:VVX152"/>
    <mergeCell ref="VVY152:VWD152"/>
    <mergeCell ref="VWE152:VWJ152"/>
    <mergeCell ref="VWK152:VWP152"/>
    <mergeCell ref="VWQ152:VWV152"/>
    <mergeCell ref="VWW152:VXB152"/>
    <mergeCell ref="VXC152:VXH152"/>
    <mergeCell ref="VTE152:VTJ152"/>
    <mergeCell ref="VTK152:VTP152"/>
    <mergeCell ref="VTQ152:VTV152"/>
    <mergeCell ref="VTW152:VUB152"/>
    <mergeCell ref="VUC152:VUH152"/>
    <mergeCell ref="VUI152:VUN152"/>
    <mergeCell ref="VUO152:VUT152"/>
    <mergeCell ref="VUU152:VUZ152"/>
    <mergeCell ref="VVA152:VVF152"/>
    <mergeCell ref="VRC152:VRH152"/>
    <mergeCell ref="VRI152:VRN152"/>
    <mergeCell ref="VRO152:VRT152"/>
    <mergeCell ref="VRU152:VRZ152"/>
    <mergeCell ref="VSA152:VSF152"/>
    <mergeCell ref="VSG152:VSL152"/>
    <mergeCell ref="VSM152:VSR152"/>
    <mergeCell ref="VSS152:VSX152"/>
    <mergeCell ref="VSY152:VTD152"/>
    <mergeCell ref="VPA152:VPF152"/>
    <mergeCell ref="VPG152:VPL152"/>
    <mergeCell ref="VPM152:VPR152"/>
    <mergeCell ref="VPS152:VPX152"/>
    <mergeCell ref="VPY152:VQD152"/>
    <mergeCell ref="VQE152:VQJ152"/>
    <mergeCell ref="VQK152:VQP152"/>
    <mergeCell ref="VQQ152:VQV152"/>
    <mergeCell ref="VQW152:VRB152"/>
    <mergeCell ref="VMY152:VND152"/>
    <mergeCell ref="VNE152:VNJ152"/>
    <mergeCell ref="VNK152:VNP152"/>
    <mergeCell ref="VNQ152:VNV152"/>
    <mergeCell ref="VNW152:VOB152"/>
    <mergeCell ref="VOC152:VOH152"/>
    <mergeCell ref="VOI152:VON152"/>
    <mergeCell ref="VOO152:VOT152"/>
    <mergeCell ref="VOU152:VOZ152"/>
    <mergeCell ref="VKW152:VLB152"/>
    <mergeCell ref="VLC152:VLH152"/>
    <mergeCell ref="VLI152:VLN152"/>
    <mergeCell ref="VLO152:VLT152"/>
    <mergeCell ref="VLU152:VLZ152"/>
    <mergeCell ref="VMA152:VMF152"/>
    <mergeCell ref="VMG152:VML152"/>
    <mergeCell ref="VMM152:VMR152"/>
    <mergeCell ref="VMS152:VMX152"/>
    <mergeCell ref="VIU152:VIZ152"/>
    <mergeCell ref="VJA152:VJF152"/>
    <mergeCell ref="VJG152:VJL152"/>
    <mergeCell ref="VJM152:VJR152"/>
    <mergeCell ref="VJS152:VJX152"/>
    <mergeCell ref="VJY152:VKD152"/>
    <mergeCell ref="VKE152:VKJ152"/>
    <mergeCell ref="VKK152:VKP152"/>
    <mergeCell ref="VKQ152:VKV152"/>
    <mergeCell ref="VGS152:VGX152"/>
    <mergeCell ref="VGY152:VHD152"/>
    <mergeCell ref="VHE152:VHJ152"/>
    <mergeCell ref="VHK152:VHP152"/>
    <mergeCell ref="VHQ152:VHV152"/>
    <mergeCell ref="VHW152:VIB152"/>
    <mergeCell ref="VIC152:VIH152"/>
    <mergeCell ref="VII152:VIN152"/>
    <mergeCell ref="VIO152:VIT152"/>
    <mergeCell ref="VEQ152:VEV152"/>
    <mergeCell ref="VEW152:VFB152"/>
    <mergeCell ref="VFC152:VFH152"/>
    <mergeCell ref="VFI152:VFN152"/>
    <mergeCell ref="VFO152:VFT152"/>
    <mergeCell ref="VFU152:VFZ152"/>
    <mergeCell ref="VGA152:VGF152"/>
    <mergeCell ref="VGG152:VGL152"/>
    <mergeCell ref="VGM152:VGR152"/>
    <mergeCell ref="VCO152:VCT152"/>
    <mergeCell ref="VCU152:VCZ152"/>
    <mergeCell ref="VDA152:VDF152"/>
    <mergeCell ref="VDG152:VDL152"/>
    <mergeCell ref="VDM152:VDR152"/>
    <mergeCell ref="VDS152:VDX152"/>
    <mergeCell ref="VDY152:VED152"/>
    <mergeCell ref="VEE152:VEJ152"/>
    <mergeCell ref="VEK152:VEP152"/>
    <mergeCell ref="VAM152:VAR152"/>
    <mergeCell ref="VAS152:VAX152"/>
    <mergeCell ref="VAY152:VBD152"/>
    <mergeCell ref="VBE152:VBJ152"/>
    <mergeCell ref="VBK152:VBP152"/>
    <mergeCell ref="VBQ152:VBV152"/>
    <mergeCell ref="VBW152:VCB152"/>
    <mergeCell ref="VCC152:VCH152"/>
    <mergeCell ref="VCI152:VCN152"/>
    <mergeCell ref="UYK152:UYP152"/>
    <mergeCell ref="UYQ152:UYV152"/>
    <mergeCell ref="UYW152:UZB152"/>
    <mergeCell ref="UZC152:UZH152"/>
    <mergeCell ref="UZI152:UZN152"/>
    <mergeCell ref="UZO152:UZT152"/>
    <mergeCell ref="UZU152:UZZ152"/>
    <mergeCell ref="VAA152:VAF152"/>
    <mergeCell ref="VAG152:VAL152"/>
    <mergeCell ref="UWI152:UWN152"/>
    <mergeCell ref="UWO152:UWT152"/>
    <mergeCell ref="UWU152:UWZ152"/>
    <mergeCell ref="UXA152:UXF152"/>
    <mergeCell ref="UXG152:UXL152"/>
    <mergeCell ref="UXM152:UXR152"/>
    <mergeCell ref="UXS152:UXX152"/>
    <mergeCell ref="UXY152:UYD152"/>
    <mergeCell ref="UYE152:UYJ152"/>
    <mergeCell ref="UUG152:UUL152"/>
    <mergeCell ref="UUM152:UUR152"/>
    <mergeCell ref="UUS152:UUX152"/>
    <mergeCell ref="UUY152:UVD152"/>
    <mergeCell ref="UVE152:UVJ152"/>
    <mergeCell ref="UVK152:UVP152"/>
    <mergeCell ref="UVQ152:UVV152"/>
    <mergeCell ref="UVW152:UWB152"/>
    <mergeCell ref="UWC152:UWH152"/>
    <mergeCell ref="USE152:USJ152"/>
    <mergeCell ref="USK152:USP152"/>
    <mergeCell ref="USQ152:USV152"/>
    <mergeCell ref="USW152:UTB152"/>
    <mergeCell ref="UTC152:UTH152"/>
    <mergeCell ref="UTI152:UTN152"/>
    <mergeCell ref="UTO152:UTT152"/>
    <mergeCell ref="UTU152:UTZ152"/>
    <mergeCell ref="UUA152:UUF152"/>
    <mergeCell ref="UQC152:UQH152"/>
    <mergeCell ref="UQI152:UQN152"/>
    <mergeCell ref="UQO152:UQT152"/>
    <mergeCell ref="UQU152:UQZ152"/>
    <mergeCell ref="URA152:URF152"/>
    <mergeCell ref="URG152:URL152"/>
    <mergeCell ref="URM152:URR152"/>
    <mergeCell ref="URS152:URX152"/>
    <mergeCell ref="URY152:USD152"/>
    <mergeCell ref="UOA152:UOF152"/>
    <mergeCell ref="UOG152:UOL152"/>
    <mergeCell ref="UOM152:UOR152"/>
    <mergeCell ref="UOS152:UOX152"/>
    <mergeCell ref="UOY152:UPD152"/>
    <mergeCell ref="UPE152:UPJ152"/>
    <mergeCell ref="UPK152:UPP152"/>
    <mergeCell ref="UPQ152:UPV152"/>
    <mergeCell ref="UPW152:UQB152"/>
    <mergeCell ref="ULY152:UMD152"/>
    <mergeCell ref="UME152:UMJ152"/>
    <mergeCell ref="UMK152:UMP152"/>
    <mergeCell ref="UMQ152:UMV152"/>
    <mergeCell ref="UMW152:UNB152"/>
    <mergeCell ref="UNC152:UNH152"/>
    <mergeCell ref="UNI152:UNN152"/>
    <mergeCell ref="UNO152:UNT152"/>
    <mergeCell ref="UNU152:UNZ152"/>
    <mergeCell ref="UJW152:UKB152"/>
    <mergeCell ref="UKC152:UKH152"/>
    <mergeCell ref="UKI152:UKN152"/>
    <mergeCell ref="UKO152:UKT152"/>
    <mergeCell ref="UKU152:UKZ152"/>
    <mergeCell ref="ULA152:ULF152"/>
    <mergeCell ref="ULG152:ULL152"/>
    <mergeCell ref="ULM152:ULR152"/>
    <mergeCell ref="ULS152:ULX152"/>
    <mergeCell ref="UHU152:UHZ152"/>
    <mergeCell ref="UIA152:UIF152"/>
    <mergeCell ref="UIG152:UIL152"/>
    <mergeCell ref="UIM152:UIR152"/>
    <mergeCell ref="UIS152:UIX152"/>
    <mergeCell ref="UIY152:UJD152"/>
    <mergeCell ref="UJE152:UJJ152"/>
    <mergeCell ref="UJK152:UJP152"/>
    <mergeCell ref="UJQ152:UJV152"/>
    <mergeCell ref="UFS152:UFX152"/>
    <mergeCell ref="UFY152:UGD152"/>
    <mergeCell ref="UGE152:UGJ152"/>
    <mergeCell ref="UGK152:UGP152"/>
    <mergeCell ref="UGQ152:UGV152"/>
    <mergeCell ref="UGW152:UHB152"/>
    <mergeCell ref="UHC152:UHH152"/>
    <mergeCell ref="UHI152:UHN152"/>
    <mergeCell ref="UHO152:UHT152"/>
    <mergeCell ref="UDQ152:UDV152"/>
    <mergeCell ref="UDW152:UEB152"/>
    <mergeCell ref="UEC152:UEH152"/>
    <mergeCell ref="UEI152:UEN152"/>
    <mergeCell ref="UEO152:UET152"/>
    <mergeCell ref="UEU152:UEZ152"/>
    <mergeCell ref="UFA152:UFF152"/>
    <mergeCell ref="UFG152:UFL152"/>
    <mergeCell ref="UFM152:UFR152"/>
    <mergeCell ref="UBO152:UBT152"/>
    <mergeCell ref="UBU152:UBZ152"/>
    <mergeCell ref="UCA152:UCF152"/>
    <mergeCell ref="UCG152:UCL152"/>
    <mergeCell ref="UCM152:UCR152"/>
    <mergeCell ref="UCS152:UCX152"/>
    <mergeCell ref="UCY152:UDD152"/>
    <mergeCell ref="UDE152:UDJ152"/>
    <mergeCell ref="UDK152:UDP152"/>
    <mergeCell ref="TZM152:TZR152"/>
    <mergeCell ref="TZS152:TZX152"/>
    <mergeCell ref="TZY152:UAD152"/>
    <mergeCell ref="UAE152:UAJ152"/>
    <mergeCell ref="UAK152:UAP152"/>
    <mergeCell ref="UAQ152:UAV152"/>
    <mergeCell ref="UAW152:UBB152"/>
    <mergeCell ref="UBC152:UBH152"/>
    <mergeCell ref="UBI152:UBN152"/>
    <mergeCell ref="TXK152:TXP152"/>
    <mergeCell ref="TXQ152:TXV152"/>
    <mergeCell ref="TXW152:TYB152"/>
    <mergeCell ref="TYC152:TYH152"/>
    <mergeCell ref="TYI152:TYN152"/>
    <mergeCell ref="TYO152:TYT152"/>
    <mergeCell ref="TYU152:TYZ152"/>
    <mergeCell ref="TZA152:TZF152"/>
    <mergeCell ref="TZG152:TZL152"/>
    <mergeCell ref="TVI152:TVN152"/>
    <mergeCell ref="TVO152:TVT152"/>
    <mergeCell ref="TVU152:TVZ152"/>
    <mergeCell ref="TWA152:TWF152"/>
    <mergeCell ref="TWG152:TWL152"/>
    <mergeCell ref="TWM152:TWR152"/>
    <mergeCell ref="TWS152:TWX152"/>
    <mergeCell ref="TWY152:TXD152"/>
    <mergeCell ref="TXE152:TXJ152"/>
    <mergeCell ref="TTG152:TTL152"/>
    <mergeCell ref="TTM152:TTR152"/>
    <mergeCell ref="TTS152:TTX152"/>
    <mergeCell ref="TTY152:TUD152"/>
    <mergeCell ref="TUE152:TUJ152"/>
    <mergeCell ref="TUK152:TUP152"/>
    <mergeCell ref="TUQ152:TUV152"/>
    <mergeCell ref="TUW152:TVB152"/>
    <mergeCell ref="TVC152:TVH152"/>
    <mergeCell ref="TRE152:TRJ152"/>
    <mergeCell ref="TRK152:TRP152"/>
    <mergeCell ref="TRQ152:TRV152"/>
    <mergeCell ref="TRW152:TSB152"/>
    <mergeCell ref="TSC152:TSH152"/>
    <mergeCell ref="TSI152:TSN152"/>
    <mergeCell ref="TSO152:TST152"/>
    <mergeCell ref="TSU152:TSZ152"/>
    <mergeCell ref="TTA152:TTF152"/>
    <mergeCell ref="TPC152:TPH152"/>
    <mergeCell ref="TPI152:TPN152"/>
    <mergeCell ref="TPO152:TPT152"/>
    <mergeCell ref="TPU152:TPZ152"/>
    <mergeCell ref="TQA152:TQF152"/>
    <mergeCell ref="TQG152:TQL152"/>
    <mergeCell ref="TQM152:TQR152"/>
    <mergeCell ref="TQS152:TQX152"/>
    <mergeCell ref="TQY152:TRD152"/>
    <mergeCell ref="TNA152:TNF152"/>
    <mergeCell ref="TNG152:TNL152"/>
    <mergeCell ref="TNM152:TNR152"/>
    <mergeCell ref="TNS152:TNX152"/>
    <mergeCell ref="TNY152:TOD152"/>
    <mergeCell ref="TOE152:TOJ152"/>
    <mergeCell ref="TOK152:TOP152"/>
    <mergeCell ref="TOQ152:TOV152"/>
    <mergeCell ref="TOW152:TPB152"/>
    <mergeCell ref="TKY152:TLD152"/>
    <mergeCell ref="TLE152:TLJ152"/>
    <mergeCell ref="TLK152:TLP152"/>
    <mergeCell ref="TLQ152:TLV152"/>
    <mergeCell ref="TLW152:TMB152"/>
    <mergeCell ref="TMC152:TMH152"/>
    <mergeCell ref="TMI152:TMN152"/>
    <mergeCell ref="TMO152:TMT152"/>
    <mergeCell ref="TMU152:TMZ152"/>
    <mergeCell ref="TIW152:TJB152"/>
    <mergeCell ref="TJC152:TJH152"/>
    <mergeCell ref="TJI152:TJN152"/>
    <mergeCell ref="TJO152:TJT152"/>
    <mergeCell ref="TJU152:TJZ152"/>
    <mergeCell ref="TKA152:TKF152"/>
    <mergeCell ref="TKG152:TKL152"/>
    <mergeCell ref="TKM152:TKR152"/>
    <mergeCell ref="TKS152:TKX152"/>
    <mergeCell ref="TGU152:TGZ152"/>
    <mergeCell ref="THA152:THF152"/>
    <mergeCell ref="THG152:THL152"/>
    <mergeCell ref="THM152:THR152"/>
    <mergeCell ref="THS152:THX152"/>
    <mergeCell ref="THY152:TID152"/>
    <mergeCell ref="TIE152:TIJ152"/>
    <mergeCell ref="TIK152:TIP152"/>
    <mergeCell ref="TIQ152:TIV152"/>
    <mergeCell ref="TES152:TEX152"/>
    <mergeCell ref="TEY152:TFD152"/>
    <mergeCell ref="TFE152:TFJ152"/>
    <mergeCell ref="TFK152:TFP152"/>
    <mergeCell ref="TFQ152:TFV152"/>
    <mergeCell ref="TFW152:TGB152"/>
    <mergeCell ref="TGC152:TGH152"/>
    <mergeCell ref="TGI152:TGN152"/>
    <mergeCell ref="TGO152:TGT152"/>
    <mergeCell ref="TCQ152:TCV152"/>
    <mergeCell ref="TCW152:TDB152"/>
    <mergeCell ref="TDC152:TDH152"/>
    <mergeCell ref="TDI152:TDN152"/>
    <mergeCell ref="TDO152:TDT152"/>
    <mergeCell ref="TDU152:TDZ152"/>
    <mergeCell ref="TEA152:TEF152"/>
    <mergeCell ref="TEG152:TEL152"/>
    <mergeCell ref="TEM152:TER152"/>
    <mergeCell ref="TAO152:TAT152"/>
    <mergeCell ref="TAU152:TAZ152"/>
    <mergeCell ref="TBA152:TBF152"/>
    <mergeCell ref="TBG152:TBL152"/>
    <mergeCell ref="TBM152:TBR152"/>
    <mergeCell ref="TBS152:TBX152"/>
    <mergeCell ref="TBY152:TCD152"/>
    <mergeCell ref="TCE152:TCJ152"/>
    <mergeCell ref="TCK152:TCP152"/>
    <mergeCell ref="SYM152:SYR152"/>
    <mergeCell ref="SYS152:SYX152"/>
    <mergeCell ref="SYY152:SZD152"/>
    <mergeCell ref="SZE152:SZJ152"/>
    <mergeCell ref="SZK152:SZP152"/>
    <mergeCell ref="SZQ152:SZV152"/>
    <mergeCell ref="SZW152:TAB152"/>
    <mergeCell ref="TAC152:TAH152"/>
    <mergeCell ref="TAI152:TAN152"/>
    <mergeCell ref="SWK152:SWP152"/>
    <mergeCell ref="SWQ152:SWV152"/>
    <mergeCell ref="SWW152:SXB152"/>
    <mergeCell ref="SXC152:SXH152"/>
    <mergeCell ref="SXI152:SXN152"/>
    <mergeCell ref="SXO152:SXT152"/>
    <mergeCell ref="SXU152:SXZ152"/>
    <mergeCell ref="SYA152:SYF152"/>
    <mergeCell ref="SYG152:SYL152"/>
    <mergeCell ref="SUI152:SUN152"/>
    <mergeCell ref="SUO152:SUT152"/>
    <mergeCell ref="SUU152:SUZ152"/>
    <mergeCell ref="SVA152:SVF152"/>
    <mergeCell ref="SVG152:SVL152"/>
    <mergeCell ref="SVM152:SVR152"/>
    <mergeCell ref="SVS152:SVX152"/>
    <mergeCell ref="SVY152:SWD152"/>
    <mergeCell ref="SWE152:SWJ152"/>
    <mergeCell ref="SSG152:SSL152"/>
    <mergeCell ref="SSM152:SSR152"/>
    <mergeCell ref="SSS152:SSX152"/>
    <mergeCell ref="SSY152:STD152"/>
    <mergeCell ref="STE152:STJ152"/>
    <mergeCell ref="STK152:STP152"/>
    <mergeCell ref="STQ152:STV152"/>
    <mergeCell ref="STW152:SUB152"/>
    <mergeCell ref="SUC152:SUH152"/>
    <mergeCell ref="SQE152:SQJ152"/>
    <mergeCell ref="SQK152:SQP152"/>
    <mergeCell ref="SQQ152:SQV152"/>
    <mergeCell ref="SQW152:SRB152"/>
    <mergeCell ref="SRC152:SRH152"/>
    <mergeCell ref="SRI152:SRN152"/>
    <mergeCell ref="SRO152:SRT152"/>
    <mergeCell ref="SRU152:SRZ152"/>
    <mergeCell ref="SSA152:SSF152"/>
    <mergeCell ref="SOC152:SOH152"/>
    <mergeCell ref="SOI152:SON152"/>
    <mergeCell ref="SOO152:SOT152"/>
    <mergeCell ref="SOU152:SOZ152"/>
    <mergeCell ref="SPA152:SPF152"/>
    <mergeCell ref="SPG152:SPL152"/>
    <mergeCell ref="SPM152:SPR152"/>
    <mergeCell ref="SPS152:SPX152"/>
    <mergeCell ref="SPY152:SQD152"/>
    <mergeCell ref="SMA152:SMF152"/>
    <mergeCell ref="SMG152:SML152"/>
    <mergeCell ref="SMM152:SMR152"/>
    <mergeCell ref="SMS152:SMX152"/>
    <mergeCell ref="SMY152:SND152"/>
    <mergeCell ref="SNE152:SNJ152"/>
    <mergeCell ref="SNK152:SNP152"/>
    <mergeCell ref="SNQ152:SNV152"/>
    <mergeCell ref="SNW152:SOB152"/>
    <mergeCell ref="SJY152:SKD152"/>
    <mergeCell ref="SKE152:SKJ152"/>
    <mergeCell ref="SKK152:SKP152"/>
    <mergeCell ref="SKQ152:SKV152"/>
    <mergeCell ref="SKW152:SLB152"/>
    <mergeCell ref="SLC152:SLH152"/>
    <mergeCell ref="SLI152:SLN152"/>
    <mergeCell ref="SLO152:SLT152"/>
    <mergeCell ref="SLU152:SLZ152"/>
    <mergeCell ref="SHW152:SIB152"/>
    <mergeCell ref="SIC152:SIH152"/>
    <mergeCell ref="SII152:SIN152"/>
    <mergeCell ref="SIO152:SIT152"/>
    <mergeCell ref="SIU152:SIZ152"/>
    <mergeCell ref="SJA152:SJF152"/>
    <mergeCell ref="SJG152:SJL152"/>
    <mergeCell ref="SJM152:SJR152"/>
    <mergeCell ref="SJS152:SJX152"/>
    <mergeCell ref="SFU152:SFZ152"/>
    <mergeCell ref="SGA152:SGF152"/>
    <mergeCell ref="SGG152:SGL152"/>
    <mergeCell ref="SGM152:SGR152"/>
    <mergeCell ref="SGS152:SGX152"/>
    <mergeCell ref="SGY152:SHD152"/>
    <mergeCell ref="SHE152:SHJ152"/>
    <mergeCell ref="SHK152:SHP152"/>
    <mergeCell ref="SHQ152:SHV152"/>
    <mergeCell ref="SDS152:SDX152"/>
    <mergeCell ref="SDY152:SED152"/>
    <mergeCell ref="SEE152:SEJ152"/>
    <mergeCell ref="SEK152:SEP152"/>
    <mergeCell ref="SEQ152:SEV152"/>
    <mergeCell ref="SEW152:SFB152"/>
    <mergeCell ref="SFC152:SFH152"/>
    <mergeCell ref="SFI152:SFN152"/>
    <mergeCell ref="SFO152:SFT152"/>
    <mergeCell ref="SBQ152:SBV152"/>
    <mergeCell ref="SBW152:SCB152"/>
    <mergeCell ref="SCC152:SCH152"/>
    <mergeCell ref="SCI152:SCN152"/>
    <mergeCell ref="SCO152:SCT152"/>
    <mergeCell ref="SCU152:SCZ152"/>
    <mergeCell ref="SDA152:SDF152"/>
    <mergeCell ref="SDG152:SDL152"/>
    <mergeCell ref="SDM152:SDR152"/>
    <mergeCell ref="RZO152:RZT152"/>
    <mergeCell ref="RZU152:RZZ152"/>
    <mergeCell ref="SAA152:SAF152"/>
    <mergeCell ref="SAG152:SAL152"/>
    <mergeCell ref="SAM152:SAR152"/>
    <mergeCell ref="SAS152:SAX152"/>
    <mergeCell ref="SAY152:SBD152"/>
    <mergeCell ref="SBE152:SBJ152"/>
    <mergeCell ref="SBK152:SBP152"/>
    <mergeCell ref="RXM152:RXR152"/>
    <mergeCell ref="RXS152:RXX152"/>
    <mergeCell ref="RXY152:RYD152"/>
    <mergeCell ref="RYE152:RYJ152"/>
    <mergeCell ref="RYK152:RYP152"/>
    <mergeCell ref="RYQ152:RYV152"/>
    <mergeCell ref="RYW152:RZB152"/>
    <mergeCell ref="RZC152:RZH152"/>
    <mergeCell ref="RZI152:RZN152"/>
    <mergeCell ref="RVK152:RVP152"/>
    <mergeCell ref="RVQ152:RVV152"/>
    <mergeCell ref="RVW152:RWB152"/>
    <mergeCell ref="RWC152:RWH152"/>
    <mergeCell ref="RWI152:RWN152"/>
    <mergeCell ref="RWO152:RWT152"/>
    <mergeCell ref="RWU152:RWZ152"/>
    <mergeCell ref="RXA152:RXF152"/>
    <mergeCell ref="RXG152:RXL152"/>
    <mergeCell ref="RTI152:RTN152"/>
    <mergeCell ref="RTO152:RTT152"/>
    <mergeCell ref="RTU152:RTZ152"/>
    <mergeCell ref="RUA152:RUF152"/>
    <mergeCell ref="RUG152:RUL152"/>
    <mergeCell ref="RUM152:RUR152"/>
    <mergeCell ref="RUS152:RUX152"/>
    <mergeCell ref="RUY152:RVD152"/>
    <mergeCell ref="RVE152:RVJ152"/>
    <mergeCell ref="RRG152:RRL152"/>
    <mergeCell ref="RRM152:RRR152"/>
    <mergeCell ref="RRS152:RRX152"/>
    <mergeCell ref="RRY152:RSD152"/>
    <mergeCell ref="RSE152:RSJ152"/>
    <mergeCell ref="RSK152:RSP152"/>
    <mergeCell ref="RSQ152:RSV152"/>
    <mergeCell ref="RSW152:RTB152"/>
    <mergeCell ref="RTC152:RTH152"/>
    <mergeCell ref="RPE152:RPJ152"/>
    <mergeCell ref="RPK152:RPP152"/>
    <mergeCell ref="RPQ152:RPV152"/>
    <mergeCell ref="RPW152:RQB152"/>
    <mergeCell ref="RQC152:RQH152"/>
    <mergeCell ref="RQI152:RQN152"/>
    <mergeCell ref="RQO152:RQT152"/>
    <mergeCell ref="RQU152:RQZ152"/>
    <mergeCell ref="RRA152:RRF152"/>
    <mergeCell ref="RNC152:RNH152"/>
    <mergeCell ref="RNI152:RNN152"/>
    <mergeCell ref="RNO152:RNT152"/>
    <mergeCell ref="RNU152:RNZ152"/>
    <mergeCell ref="ROA152:ROF152"/>
    <mergeCell ref="ROG152:ROL152"/>
    <mergeCell ref="ROM152:ROR152"/>
    <mergeCell ref="ROS152:ROX152"/>
    <mergeCell ref="ROY152:RPD152"/>
    <mergeCell ref="RLA152:RLF152"/>
    <mergeCell ref="RLG152:RLL152"/>
    <mergeCell ref="RLM152:RLR152"/>
    <mergeCell ref="RLS152:RLX152"/>
    <mergeCell ref="RLY152:RMD152"/>
    <mergeCell ref="RME152:RMJ152"/>
    <mergeCell ref="RMK152:RMP152"/>
    <mergeCell ref="RMQ152:RMV152"/>
    <mergeCell ref="RMW152:RNB152"/>
    <mergeCell ref="RIY152:RJD152"/>
    <mergeCell ref="RJE152:RJJ152"/>
    <mergeCell ref="RJK152:RJP152"/>
    <mergeCell ref="RJQ152:RJV152"/>
    <mergeCell ref="RJW152:RKB152"/>
    <mergeCell ref="RKC152:RKH152"/>
    <mergeCell ref="RKI152:RKN152"/>
    <mergeCell ref="RKO152:RKT152"/>
    <mergeCell ref="RKU152:RKZ152"/>
    <mergeCell ref="RGW152:RHB152"/>
    <mergeCell ref="RHC152:RHH152"/>
    <mergeCell ref="RHI152:RHN152"/>
    <mergeCell ref="RHO152:RHT152"/>
    <mergeCell ref="RHU152:RHZ152"/>
    <mergeCell ref="RIA152:RIF152"/>
    <mergeCell ref="RIG152:RIL152"/>
    <mergeCell ref="RIM152:RIR152"/>
    <mergeCell ref="RIS152:RIX152"/>
    <mergeCell ref="REU152:REZ152"/>
    <mergeCell ref="RFA152:RFF152"/>
    <mergeCell ref="RFG152:RFL152"/>
    <mergeCell ref="RFM152:RFR152"/>
    <mergeCell ref="RFS152:RFX152"/>
    <mergeCell ref="RFY152:RGD152"/>
    <mergeCell ref="RGE152:RGJ152"/>
    <mergeCell ref="RGK152:RGP152"/>
    <mergeCell ref="RGQ152:RGV152"/>
    <mergeCell ref="RCS152:RCX152"/>
    <mergeCell ref="RCY152:RDD152"/>
    <mergeCell ref="RDE152:RDJ152"/>
    <mergeCell ref="RDK152:RDP152"/>
    <mergeCell ref="RDQ152:RDV152"/>
    <mergeCell ref="RDW152:REB152"/>
    <mergeCell ref="REC152:REH152"/>
    <mergeCell ref="REI152:REN152"/>
    <mergeCell ref="REO152:RET152"/>
    <mergeCell ref="RAQ152:RAV152"/>
    <mergeCell ref="RAW152:RBB152"/>
    <mergeCell ref="RBC152:RBH152"/>
    <mergeCell ref="RBI152:RBN152"/>
    <mergeCell ref="RBO152:RBT152"/>
    <mergeCell ref="RBU152:RBZ152"/>
    <mergeCell ref="RCA152:RCF152"/>
    <mergeCell ref="RCG152:RCL152"/>
    <mergeCell ref="RCM152:RCR152"/>
    <mergeCell ref="QYO152:QYT152"/>
    <mergeCell ref="QYU152:QYZ152"/>
    <mergeCell ref="QZA152:QZF152"/>
    <mergeCell ref="QZG152:QZL152"/>
    <mergeCell ref="QZM152:QZR152"/>
    <mergeCell ref="QZS152:QZX152"/>
    <mergeCell ref="QZY152:RAD152"/>
    <mergeCell ref="RAE152:RAJ152"/>
    <mergeCell ref="RAK152:RAP152"/>
    <mergeCell ref="QWM152:QWR152"/>
    <mergeCell ref="QWS152:QWX152"/>
    <mergeCell ref="QWY152:QXD152"/>
    <mergeCell ref="QXE152:QXJ152"/>
    <mergeCell ref="QXK152:QXP152"/>
    <mergeCell ref="QXQ152:QXV152"/>
    <mergeCell ref="QXW152:QYB152"/>
    <mergeCell ref="QYC152:QYH152"/>
    <mergeCell ref="QYI152:QYN152"/>
    <mergeCell ref="QUK152:QUP152"/>
    <mergeCell ref="QUQ152:QUV152"/>
    <mergeCell ref="QUW152:QVB152"/>
    <mergeCell ref="QVC152:QVH152"/>
    <mergeCell ref="QVI152:QVN152"/>
    <mergeCell ref="QVO152:QVT152"/>
    <mergeCell ref="QVU152:QVZ152"/>
    <mergeCell ref="QWA152:QWF152"/>
    <mergeCell ref="QWG152:QWL152"/>
    <mergeCell ref="QSI152:QSN152"/>
    <mergeCell ref="QSO152:QST152"/>
    <mergeCell ref="QSU152:QSZ152"/>
    <mergeCell ref="QTA152:QTF152"/>
    <mergeCell ref="QTG152:QTL152"/>
    <mergeCell ref="QTM152:QTR152"/>
    <mergeCell ref="QTS152:QTX152"/>
    <mergeCell ref="QTY152:QUD152"/>
    <mergeCell ref="QUE152:QUJ152"/>
    <mergeCell ref="QQG152:QQL152"/>
    <mergeCell ref="QQM152:QQR152"/>
    <mergeCell ref="QQS152:QQX152"/>
    <mergeCell ref="QQY152:QRD152"/>
    <mergeCell ref="QRE152:QRJ152"/>
    <mergeCell ref="QRK152:QRP152"/>
    <mergeCell ref="QRQ152:QRV152"/>
    <mergeCell ref="QRW152:QSB152"/>
    <mergeCell ref="QSC152:QSH152"/>
    <mergeCell ref="QOE152:QOJ152"/>
    <mergeCell ref="QOK152:QOP152"/>
    <mergeCell ref="QOQ152:QOV152"/>
    <mergeCell ref="QOW152:QPB152"/>
    <mergeCell ref="QPC152:QPH152"/>
    <mergeCell ref="QPI152:QPN152"/>
    <mergeCell ref="QPO152:QPT152"/>
    <mergeCell ref="QPU152:QPZ152"/>
    <mergeCell ref="QQA152:QQF152"/>
    <mergeCell ref="QMC152:QMH152"/>
    <mergeCell ref="QMI152:QMN152"/>
    <mergeCell ref="QMO152:QMT152"/>
    <mergeCell ref="QMU152:QMZ152"/>
    <mergeCell ref="QNA152:QNF152"/>
    <mergeCell ref="QNG152:QNL152"/>
    <mergeCell ref="QNM152:QNR152"/>
    <mergeCell ref="QNS152:QNX152"/>
    <mergeCell ref="QNY152:QOD152"/>
    <mergeCell ref="QKA152:QKF152"/>
    <mergeCell ref="QKG152:QKL152"/>
    <mergeCell ref="QKM152:QKR152"/>
    <mergeCell ref="QKS152:QKX152"/>
    <mergeCell ref="QKY152:QLD152"/>
    <mergeCell ref="QLE152:QLJ152"/>
    <mergeCell ref="QLK152:QLP152"/>
    <mergeCell ref="QLQ152:QLV152"/>
    <mergeCell ref="QLW152:QMB152"/>
    <mergeCell ref="QHY152:QID152"/>
    <mergeCell ref="QIE152:QIJ152"/>
    <mergeCell ref="QIK152:QIP152"/>
    <mergeCell ref="QIQ152:QIV152"/>
    <mergeCell ref="QIW152:QJB152"/>
    <mergeCell ref="QJC152:QJH152"/>
    <mergeCell ref="QJI152:QJN152"/>
    <mergeCell ref="QJO152:QJT152"/>
    <mergeCell ref="QJU152:QJZ152"/>
    <mergeCell ref="QFW152:QGB152"/>
    <mergeCell ref="QGC152:QGH152"/>
    <mergeCell ref="QGI152:QGN152"/>
    <mergeCell ref="QGO152:QGT152"/>
    <mergeCell ref="QGU152:QGZ152"/>
    <mergeCell ref="QHA152:QHF152"/>
    <mergeCell ref="QHG152:QHL152"/>
    <mergeCell ref="QHM152:QHR152"/>
    <mergeCell ref="QHS152:QHX152"/>
    <mergeCell ref="QDU152:QDZ152"/>
    <mergeCell ref="QEA152:QEF152"/>
    <mergeCell ref="QEG152:QEL152"/>
    <mergeCell ref="QEM152:QER152"/>
    <mergeCell ref="QES152:QEX152"/>
    <mergeCell ref="QEY152:QFD152"/>
    <mergeCell ref="QFE152:QFJ152"/>
    <mergeCell ref="QFK152:QFP152"/>
    <mergeCell ref="QFQ152:QFV152"/>
    <mergeCell ref="QBS152:QBX152"/>
    <mergeCell ref="QBY152:QCD152"/>
    <mergeCell ref="QCE152:QCJ152"/>
    <mergeCell ref="QCK152:QCP152"/>
    <mergeCell ref="QCQ152:QCV152"/>
    <mergeCell ref="QCW152:QDB152"/>
    <mergeCell ref="QDC152:QDH152"/>
    <mergeCell ref="QDI152:QDN152"/>
    <mergeCell ref="QDO152:QDT152"/>
    <mergeCell ref="PZQ152:PZV152"/>
    <mergeCell ref="PZW152:QAB152"/>
    <mergeCell ref="QAC152:QAH152"/>
    <mergeCell ref="QAI152:QAN152"/>
    <mergeCell ref="QAO152:QAT152"/>
    <mergeCell ref="QAU152:QAZ152"/>
    <mergeCell ref="QBA152:QBF152"/>
    <mergeCell ref="QBG152:QBL152"/>
    <mergeCell ref="QBM152:QBR152"/>
    <mergeCell ref="PXO152:PXT152"/>
    <mergeCell ref="PXU152:PXZ152"/>
    <mergeCell ref="PYA152:PYF152"/>
    <mergeCell ref="PYG152:PYL152"/>
    <mergeCell ref="PYM152:PYR152"/>
    <mergeCell ref="PYS152:PYX152"/>
    <mergeCell ref="PYY152:PZD152"/>
    <mergeCell ref="PZE152:PZJ152"/>
    <mergeCell ref="PZK152:PZP152"/>
    <mergeCell ref="PVM152:PVR152"/>
    <mergeCell ref="PVS152:PVX152"/>
    <mergeCell ref="PVY152:PWD152"/>
    <mergeCell ref="PWE152:PWJ152"/>
    <mergeCell ref="PWK152:PWP152"/>
    <mergeCell ref="PWQ152:PWV152"/>
    <mergeCell ref="PWW152:PXB152"/>
    <mergeCell ref="PXC152:PXH152"/>
    <mergeCell ref="PXI152:PXN152"/>
    <mergeCell ref="PTK152:PTP152"/>
    <mergeCell ref="PTQ152:PTV152"/>
    <mergeCell ref="PTW152:PUB152"/>
    <mergeCell ref="PUC152:PUH152"/>
    <mergeCell ref="PUI152:PUN152"/>
    <mergeCell ref="PUO152:PUT152"/>
    <mergeCell ref="PUU152:PUZ152"/>
    <mergeCell ref="PVA152:PVF152"/>
    <mergeCell ref="PVG152:PVL152"/>
    <mergeCell ref="PRI152:PRN152"/>
    <mergeCell ref="PRO152:PRT152"/>
    <mergeCell ref="PRU152:PRZ152"/>
    <mergeCell ref="PSA152:PSF152"/>
    <mergeCell ref="PSG152:PSL152"/>
    <mergeCell ref="PSM152:PSR152"/>
    <mergeCell ref="PSS152:PSX152"/>
    <mergeCell ref="PSY152:PTD152"/>
    <mergeCell ref="PTE152:PTJ152"/>
    <mergeCell ref="PPG152:PPL152"/>
    <mergeCell ref="PPM152:PPR152"/>
    <mergeCell ref="PPS152:PPX152"/>
    <mergeCell ref="PPY152:PQD152"/>
    <mergeCell ref="PQE152:PQJ152"/>
    <mergeCell ref="PQK152:PQP152"/>
    <mergeCell ref="PQQ152:PQV152"/>
    <mergeCell ref="PQW152:PRB152"/>
    <mergeCell ref="PRC152:PRH152"/>
    <mergeCell ref="PNE152:PNJ152"/>
    <mergeCell ref="PNK152:PNP152"/>
    <mergeCell ref="PNQ152:PNV152"/>
    <mergeCell ref="PNW152:POB152"/>
    <mergeCell ref="POC152:POH152"/>
    <mergeCell ref="POI152:PON152"/>
    <mergeCell ref="POO152:POT152"/>
    <mergeCell ref="POU152:POZ152"/>
    <mergeCell ref="PPA152:PPF152"/>
    <mergeCell ref="PLC152:PLH152"/>
    <mergeCell ref="PLI152:PLN152"/>
    <mergeCell ref="PLO152:PLT152"/>
    <mergeCell ref="PLU152:PLZ152"/>
    <mergeCell ref="PMA152:PMF152"/>
    <mergeCell ref="PMG152:PML152"/>
    <mergeCell ref="PMM152:PMR152"/>
    <mergeCell ref="PMS152:PMX152"/>
    <mergeCell ref="PMY152:PND152"/>
    <mergeCell ref="PJA152:PJF152"/>
    <mergeCell ref="PJG152:PJL152"/>
    <mergeCell ref="PJM152:PJR152"/>
    <mergeCell ref="PJS152:PJX152"/>
    <mergeCell ref="PJY152:PKD152"/>
    <mergeCell ref="PKE152:PKJ152"/>
    <mergeCell ref="PKK152:PKP152"/>
    <mergeCell ref="PKQ152:PKV152"/>
    <mergeCell ref="PKW152:PLB152"/>
    <mergeCell ref="PGY152:PHD152"/>
    <mergeCell ref="PHE152:PHJ152"/>
    <mergeCell ref="PHK152:PHP152"/>
    <mergeCell ref="PHQ152:PHV152"/>
    <mergeCell ref="PHW152:PIB152"/>
    <mergeCell ref="PIC152:PIH152"/>
    <mergeCell ref="PII152:PIN152"/>
    <mergeCell ref="PIO152:PIT152"/>
    <mergeCell ref="PIU152:PIZ152"/>
    <mergeCell ref="PEW152:PFB152"/>
    <mergeCell ref="PFC152:PFH152"/>
    <mergeCell ref="PFI152:PFN152"/>
    <mergeCell ref="PFO152:PFT152"/>
    <mergeCell ref="PFU152:PFZ152"/>
    <mergeCell ref="PGA152:PGF152"/>
    <mergeCell ref="PGG152:PGL152"/>
    <mergeCell ref="PGM152:PGR152"/>
    <mergeCell ref="PGS152:PGX152"/>
    <mergeCell ref="PCU152:PCZ152"/>
    <mergeCell ref="PDA152:PDF152"/>
    <mergeCell ref="PDG152:PDL152"/>
    <mergeCell ref="PDM152:PDR152"/>
    <mergeCell ref="PDS152:PDX152"/>
    <mergeCell ref="PDY152:PED152"/>
    <mergeCell ref="PEE152:PEJ152"/>
    <mergeCell ref="PEK152:PEP152"/>
    <mergeCell ref="PEQ152:PEV152"/>
    <mergeCell ref="PAS152:PAX152"/>
    <mergeCell ref="PAY152:PBD152"/>
    <mergeCell ref="PBE152:PBJ152"/>
    <mergeCell ref="PBK152:PBP152"/>
    <mergeCell ref="PBQ152:PBV152"/>
    <mergeCell ref="PBW152:PCB152"/>
    <mergeCell ref="PCC152:PCH152"/>
    <mergeCell ref="PCI152:PCN152"/>
    <mergeCell ref="PCO152:PCT152"/>
    <mergeCell ref="OYQ152:OYV152"/>
    <mergeCell ref="OYW152:OZB152"/>
    <mergeCell ref="OZC152:OZH152"/>
    <mergeCell ref="OZI152:OZN152"/>
    <mergeCell ref="OZO152:OZT152"/>
    <mergeCell ref="OZU152:OZZ152"/>
    <mergeCell ref="PAA152:PAF152"/>
    <mergeCell ref="PAG152:PAL152"/>
    <mergeCell ref="PAM152:PAR152"/>
    <mergeCell ref="OWO152:OWT152"/>
    <mergeCell ref="OWU152:OWZ152"/>
    <mergeCell ref="OXA152:OXF152"/>
    <mergeCell ref="OXG152:OXL152"/>
    <mergeCell ref="OXM152:OXR152"/>
    <mergeCell ref="OXS152:OXX152"/>
    <mergeCell ref="OXY152:OYD152"/>
    <mergeCell ref="OYE152:OYJ152"/>
    <mergeCell ref="OYK152:OYP152"/>
    <mergeCell ref="OUM152:OUR152"/>
    <mergeCell ref="OUS152:OUX152"/>
    <mergeCell ref="OUY152:OVD152"/>
    <mergeCell ref="OVE152:OVJ152"/>
    <mergeCell ref="OVK152:OVP152"/>
    <mergeCell ref="OVQ152:OVV152"/>
    <mergeCell ref="OVW152:OWB152"/>
    <mergeCell ref="OWC152:OWH152"/>
    <mergeCell ref="OWI152:OWN152"/>
    <mergeCell ref="OSK152:OSP152"/>
    <mergeCell ref="OSQ152:OSV152"/>
    <mergeCell ref="OSW152:OTB152"/>
    <mergeCell ref="OTC152:OTH152"/>
    <mergeCell ref="OTI152:OTN152"/>
    <mergeCell ref="OTO152:OTT152"/>
    <mergeCell ref="OTU152:OTZ152"/>
    <mergeCell ref="OUA152:OUF152"/>
    <mergeCell ref="OUG152:OUL152"/>
    <mergeCell ref="OQI152:OQN152"/>
    <mergeCell ref="OQO152:OQT152"/>
    <mergeCell ref="OQU152:OQZ152"/>
    <mergeCell ref="ORA152:ORF152"/>
    <mergeCell ref="ORG152:ORL152"/>
    <mergeCell ref="ORM152:ORR152"/>
    <mergeCell ref="ORS152:ORX152"/>
    <mergeCell ref="ORY152:OSD152"/>
    <mergeCell ref="OSE152:OSJ152"/>
    <mergeCell ref="OOG152:OOL152"/>
    <mergeCell ref="OOM152:OOR152"/>
    <mergeCell ref="OOS152:OOX152"/>
    <mergeCell ref="OOY152:OPD152"/>
    <mergeCell ref="OPE152:OPJ152"/>
    <mergeCell ref="OPK152:OPP152"/>
    <mergeCell ref="OPQ152:OPV152"/>
    <mergeCell ref="OPW152:OQB152"/>
    <mergeCell ref="OQC152:OQH152"/>
    <mergeCell ref="OME152:OMJ152"/>
    <mergeCell ref="OMK152:OMP152"/>
    <mergeCell ref="OMQ152:OMV152"/>
    <mergeCell ref="OMW152:ONB152"/>
    <mergeCell ref="ONC152:ONH152"/>
    <mergeCell ref="ONI152:ONN152"/>
    <mergeCell ref="ONO152:ONT152"/>
    <mergeCell ref="ONU152:ONZ152"/>
    <mergeCell ref="OOA152:OOF152"/>
    <mergeCell ref="OKC152:OKH152"/>
    <mergeCell ref="OKI152:OKN152"/>
    <mergeCell ref="OKO152:OKT152"/>
    <mergeCell ref="OKU152:OKZ152"/>
    <mergeCell ref="OLA152:OLF152"/>
    <mergeCell ref="OLG152:OLL152"/>
    <mergeCell ref="OLM152:OLR152"/>
    <mergeCell ref="OLS152:OLX152"/>
    <mergeCell ref="OLY152:OMD152"/>
    <mergeCell ref="OIA152:OIF152"/>
    <mergeCell ref="OIG152:OIL152"/>
    <mergeCell ref="OIM152:OIR152"/>
    <mergeCell ref="OIS152:OIX152"/>
    <mergeCell ref="OIY152:OJD152"/>
    <mergeCell ref="OJE152:OJJ152"/>
    <mergeCell ref="OJK152:OJP152"/>
    <mergeCell ref="OJQ152:OJV152"/>
    <mergeCell ref="OJW152:OKB152"/>
    <mergeCell ref="OFY152:OGD152"/>
    <mergeCell ref="OGE152:OGJ152"/>
    <mergeCell ref="OGK152:OGP152"/>
    <mergeCell ref="OGQ152:OGV152"/>
    <mergeCell ref="OGW152:OHB152"/>
    <mergeCell ref="OHC152:OHH152"/>
    <mergeCell ref="OHI152:OHN152"/>
    <mergeCell ref="OHO152:OHT152"/>
    <mergeCell ref="OHU152:OHZ152"/>
    <mergeCell ref="ODW152:OEB152"/>
    <mergeCell ref="OEC152:OEH152"/>
    <mergeCell ref="OEI152:OEN152"/>
    <mergeCell ref="OEO152:OET152"/>
    <mergeCell ref="OEU152:OEZ152"/>
    <mergeCell ref="OFA152:OFF152"/>
    <mergeCell ref="OFG152:OFL152"/>
    <mergeCell ref="OFM152:OFR152"/>
    <mergeCell ref="OFS152:OFX152"/>
    <mergeCell ref="OBU152:OBZ152"/>
    <mergeCell ref="OCA152:OCF152"/>
    <mergeCell ref="OCG152:OCL152"/>
    <mergeCell ref="OCM152:OCR152"/>
    <mergeCell ref="OCS152:OCX152"/>
    <mergeCell ref="OCY152:ODD152"/>
    <mergeCell ref="ODE152:ODJ152"/>
    <mergeCell ref="ODK152:ODP152"/>
    <mergeCell ref="ODQ152:ODV152"/>
    <mergeCell ref="NZS152:NZX152"/>
    <mergeCell ref="NZY152:OAD152"/>
    <mergeCell ref="OAE152:OAJ152"/>
    <mergeCell ref="OAK152:OAP152"/>
    <mergeCell ref="OAQ152:OAV152"/>
    <mergeCell ref="OAW152:OBB152"/>
    <mergeCell ref="OBC152:OBH152"/>
    <mergeCell ref="OBI152:OBN152"/>
    <mergeCell ref="OBO152:OBT152"/>
    <mergeCell ref="NXQ152:NXV152"/>
    <mergeCell ref="NXW152:NYB152"/>
    <mergeCell ref="NYC152:NYH152"/>
    <mergeCell ref="NYI152:NYN152"/>
    <mergeCell ref="NYO152:NYT152"/>
    <mergeCell ref="NYU152:NYZ152"/>
    <mergeCell ref="NZA152:NZF152"/>
    <mergeCell ref="NZG152:NZL152"/>
    <mergeCell ref="NZM152:NZR152"/>
    <mergeCell ref="NVO152:NVT152"/>
    <mergeCell ref="NVU152:NVZ152"/>
    <mergeCell ref="NWA152:NWF152"/>
    <mergeCell ref="NWG152:NWL152"/>
    <mergeCell ref="NWM152:NWR152"/>
    <mergeCell ref="NWS152:NWX152"/>
    <mergeCell ref="NWY152:NXD152"/>
    <mergeCell ref="NXE152:NXJ152"/>
    <mergeCell ref="NXK152:NXP152"/>
    <mergeCell ref="NTM152:NTR152"/>
    <mergeCell ref="NTS152:NTX152"/>
    <mergeCell ref="NTY152:NUD152"/>
    <mergeCell ref="NUE152:NUJ152"/>
    <mergeCell ref="NUK152:NUP152"/>
    <mergeCell ref="NUQ152:NUV152"/>
    <mergeCell ref="NUW152:NVB152"/>
    <mergeCell ref="NVC152:NVH152"/>
    <mergeCell ref="NVI152:NVN152"/>
    <mergeCell ref="NRK152:NRP152"/>
    <mergeCell ref="NRQ152:NRV152"/>
    <mergeCell ref="NRW152:NSB152"/>
    <mergeCell ref="NSC152:NSH152"/>
    <mergeCell ref="NSI152:NSN152"/>
    <mergeCell ref="NSO152:NST152"/>
    <mergeCell ref="NSU152:NSZ152"/>
    <mergeCell ref="NTA152:NTF152"/>
    <mergeCell ref="NTG152:NTL152"/>
    <mergeCell ref="NPI152:NPN152"/>
    <mergeCell ref="NPO152:NPT152"/>
    <mergeCell ref="NPU152:NPZ152"/>
    <mergeCell ref="NQA152:NQF152"/>
    <mergeCell ref="NQG152:NQL152"/>
    <mergeCell ref="NQM152:NQR152"/>
    <mergeCell ref="NQS152:NQX152"/>
    <mergeCell ref="NQY152:NRD152"/>
    <mergeCell ref="NRE152:NRJ152"/>
    <mergeCell ref="NNG152:NNL152"/>
    <mergeCell ref="NNM152:NNR152"/>
    <mergeCell ref="NNS152:NNX152"/>
    <mergeCell ref="NNY152:NOD152"/>
    <mergeCell ref="NOE152:NOJ152"/>
    <mergeCell ref="NOK152:NOP152"/>
    <mergeCell ref="NOQ152:NOV152"/>
    <mergeCell ref="NOW152:NPB152"/>
    <mergeCell ref="NPC152:NPH152"/>
    <mergeCell ref="NLE152:NLJ152"/>
    <mergeCell ref="NLK152:NLP152"/>
    <mergeCell ref="NLQ152:NLV152"/>
    <mergeCell ref="NLW152:NMB152"/>
    <mergeCell ref="NMC152:NMH152"/>
    <mergeCell ref="NMI152:NMN152"/>
    <mergeCell ref="NMO152:NMT152"/>
    <mergeCell ref="NMU152:NMZ152"/>
    <mergeCell ref="NNA152:NNF152"/>
    <mergeCell ref="NJC152:NJH152"/>
    <mergeCell ref="NJI152:NJN152"/>
    <mergeCell ref="NJO152:NJT152"/>
    <mergeCell ref="NJU152:NJZ152"/>
    <mergeCell ref="NKA152:NKF152"/>
    <mergeCell ref="NKG152:NKL152"/>
    <mergeCell ref="NKM152:NKR152"/>
    <mergeCell ref="NKS152:NKX152"/>
    <mergeCell ref="NKY152:NLD152"/>
    <mergeCell ref="NHA152:NHF152"/>
    <mergeCell ref="NHG152:NHL152"/>
    <mergeCell ref="NHM152:NHR152"/>
    <mergeCell ref="NHS152:NHX152"/>
    <mergeCell ref="NHY152:NID152"/>
    <mergeCell ref="NIE152:NIJ152"/>
    <mergeCell ref="NIK152:NIP152"/>
    <mergeCell ref="NIQ152:NIV152"/>
    <mergeCell ref="NIW152:NJB152"/>
    <mergeCell ref="NEY152:NFD152"/>
    <mergeCell ref="NFE152:NFJ152"/>
    <mergeCell ref="NFK152:NFP152"/>
    <mergeCell ref="NFQ152:NFV152"/>
    <mergeCell ref="NFW152:NGB152"/>
    <mergeCell ref="NGC152:NGH152"/>
    <mergeCell ref="NGI152:NGN152"/>
    <mergeCell ref="NGO152:NGT152"/>
    <mergeCell ref="NGU152:NGZ152"/>
    <mergeCell ref="NCW152:NDB152"/>
    <mergeCell ref="NDC152:NDH152"/>
    <mergeCell ref="NDI152:NDN152"/>
    <mergeCell ref="NDO152:NDT152"/>
    <mergeCell ref="NDU152:NDZ152"/>
    <mergeCell ref="NEA152:NEF152"/>
    <mergeCell ref="NEG152:NEL152"/>
    <mergeCell ref="NEM152:NER152"/>
    <mergeCell ref="NES152:NEX152"/>
    <mergeCell ref="NAU152:NAZ152"/>
    <mergeCell ref="NBA152:NBF152"/>
    <mergeCell ref="NBG152:NBL152"/>
    <mergeCell ref="NBM152:NBR152"/>
    <mergeCell ref="NBS152:NBX152"/>
    <mergeCell ref="NBY152:NCD152"/>
    <mergeCell ref="NCE152:NCJ152"/>
    <mergeCell ref="NCK152:NCP152"/>
    <mergeCell ref="NCQ152:NCV152"/>
    <mergeCell ref="MYS152:MYX152"/>
    <mergeCell ref="MYY152:MZD152"/>
    <mergeCell ref="MZE152:MZJ152"/>
    <mergeCell ref="MZK152:MZP152"/>
    <mergeCell ref="MZQ152:MZV152"/>
    <mergeCell ref="MZW152:NAB152"/>
    <mergeCell ref="NAC152:NAH152"/>
    <mergeCell ref="NAI152:NAN152"/>
    <mergeCell ref="NAO152:NAT152"/>
    <mergeCell ref="MWQ152:MWV152"/>
    <mergeCell ref="MWW152:MXB152"/>
    <mergeCell ref="MXC152:MXH152"/>
    <mergeCell ref="MXI152:MXN152"/>
    <mergeCell ref="MXO152:MXT152"/>
    <mergeCell ref="MXU152:MXZ152"/>
    <mergeCell ref="MYA152:MYF152"/>
    <mergeCell ref="MYG152:MYL152"/>
    <mergeCell ref="MYM152:MYR152"/>
    <mergeCell ref="MUO152:MUT152"/>
    <mergeCell ref="MUU152:MUZ152"/>
    <mergeCell ref="MVA152:MVF152"/>
    <mergeCell ref="MVG152:MVL152"/>
    <mergeCell ref="MVM152:MVR152"/>
    <mergeCell ref="MVS152:MVX152"/>
    <mergeCell ref="MVY152:MWD152"/>
    <mergeCell ref="MWE152:MWJ152"/>
    <mergeCell ref="MWK152:MWP152"/>
    <mergeCell ref="MSM152:MSR152"/>
    <mergeCell ref="MSS152:MSX152"/>
    <mergeCell ref="MSY152:MTD152"/>
    <mergeCell ref="MTE152:MTJ152"/>
    <mergeCell ref="MTK152:MTP152"/>
    <mergeCell ref="MTQ152:MTV152"/>
    <mergeCell ref="MTW152:MUB152"/>
    <mergeCell ref="MUC152:MUH152"/>
    <mergeCell ref="MUI152:MUN152"/>
    <mergeCell ref="MQK152:MQP152"/>
    <mergeCell ref="MQQ152:MQV152"/>
    <mergeCell ref="MQW152:MRB152"/>
    <mergeCell ref="MRC152:MRH152"/>
    <mergeCell ref="MRI152:MRN152"/>
    <mergeCell ref="MRO152:MRT152"/>
    <mergeCell ref="MRU152:MRZ152"/>
    <mergeCell ref="MSA152:MSF152"/>
    <mergeCell ref="MSG152:MSL152"/>
    <mergeCell ref="MOI152:MON152"/>
    <mergeCell ref="MOO152:MOT152"/>
    <mergeCell ref="MOU152:MOZ152"/>
    <mergeCell ref="MPA152:MPF152"/>
    <mergeCell ref="MPG152:MPL152"/>
    <mergeCell ref="MPM152:MPR152"/>
    <mergeCell ref="MPS152:MPX152"/>
    <mergeCell ref="MPY152:MQD152"/>
    <mergeCell ref="MQE152:MQJ152"/>
    <mergeCell ref="MMG152:MML152"/>
    <mergeCell ref="MMM152:MMR152"/>
    <mergeCell ref="MMS152:MMX152"/>
    <mergeCell ref="MMY152:MND152"/>
    <mergeCell ref="MNE152:MNJ152"/>
    <mergeCell ref="MNK152:MNP152"/>
    <mergeCell ref="MNQ152:MNV152"/>
    <mergeCell ref="MNW152:MOB152"/>
    <mergeCell ref="MOC152:MOH152"/>
    <mergeCell ref="MKE152:MKJ152"/>
    <mergeCell ref="MKK152:MKP152"/>
    <mergeCell ref="MKQ152:MKV152"/>
    <mergeCell ref="MKW152:MLB152"/>
    <mergeCell ref="MLC152:MLH152"/>
    <mergeCell ref="MLI152:MLN152"/>
    <mergeCell ref="MLO152:MLT152"/>
    <mergeCell ref="MLU152:MLZ152"/>
    <mergeCell ref="MMA152:MMF152"/>
    <mergeCell ref="MIC152:MIH152"/>
    <mergeCell ref="MII152:MIN152"/>
    <mergeCell ref="MIO152:MIT152"/>
    <mergeCell ref="MIU152:MIZ152"/>
    <mergeCell ref="MJA152:MJF152"/>
    <mergeCell ref="MJG152:MJL152"/>
    <mergeCell ref="MJM152:MJR152"/>
    <mergeCell ref="MJS152:MJX152"/>
    <mergeCell ref="MJY152:MKD152"/>
    <mergeCell ref="MGA152:MGF152"/>
    <mergeCell ref="MGG152:MGL152"/>
    <mergeCell ref="MGM152:MGR152"/>
    <mergeCell ref="MGS152:MGX152"/>
    <mergeCell ref="MGY152:MHD152"/>
    <mergeCell ref="MHE152:MHJ152"/>
    <mergeCell ref="MHK152:MHP152"/>
    <mergeCell ref="MHQ152:MHV152"/>
    <mergeCell ref="MHW152:MIB152"/>
    <mergeCell ref="MDY152:MED152"/>
    <mergeCell ref="MEE152:MEJ152"/>
    <mergeCell ref="MEK152:MEP152"/>
    <mergeCell ref="MEQ152:MEV152"/>
    <mergeCell ref="MEW152:MFB152"/>
    <mergeCell ref="MFC152:MFH152"/>
    <mergeCell ref="MFI152:MFN152"/>
    <mergeCell ref="MFO152:MFT152"/>
    <mergeCell ref="MFU152:MFZ152"/>
    <mergeCell ref="MBW152:MCB152"/>
    <mergeCell ref="MCC152:MCH152"/>
    <mergeCell ref="MCI152:MCN152"/>
    <mergeCell ref="MCO152:MCT152"/>
    <mergeCell ref="MCU152:MCZ152"/>
    <mergeCell ref="MDA152:MDF152"/>
    <mergeCell ref="MDG152:MDL152"/>
    <mergeCell ref="MDM152:MDR152"/>
    <mergeCell ref="MDS152:MDX152"/>
    <mergeCell ref="LZU152:LZZ152"/>
    <mergeCell ref="MAA152:MAF152"/>
    <mergeCell ref="MAG152:MAL152"/>
    <mergeCell ref="MAM152:MAR152"/>
    <mergeCell ref="MAS152:MAX152"/>
    <mergeCell ref="MAY152:MBD152"/>
    <mergeCell ref="MBE152:MBJ152"/>
    <mergeCell ref="MBK152:MBP152"/>
    <mergeCell ref="MBQ152:MBV152"/>
    <mergeCell ref="LXS152:LXX152"/>
    <mergeCell ref="LXY152:LYD152"/>
    <mergeCell ref="LYE152:LYJ152"/>
    <mergeCell ref="LYK152:LYP152"/>
    <mergeCell ref="LYQ152:LYV152"/>
    <mergeCell ref="LYW152:LZB152"/>
    <mergeCell ref="LZC152:LZH152"/>
    <mergeCell ref="LZI152:LZN152"/>
    <mergeCell ref="LZO152:LZT152"/>
    <mergeCell ref="LVQ152:LVV152"/>
    <mergeCell ref="LVW152:LWB152"/>
    <mergeCell ref="LWC152:LWH152"/>
    <mergeCell ref="LWI152:LWN152"/>
    <mergeCell ref="LWO152:LWT152"/>
    <mergeCell ref="LWU152:LWZ152"/>
    <mergeCell ref="LXA152:LXF152"/>
    <mergeCell ref="LXG152:LXL152"/>
    <mergeCell ref="LXM152:LXR152"/>
    <mergeCell ref="LTO152:LTT152"/>
    <mergeCell ref="LTU152:LTZ152"/>
    <mergeCell ref="LUA152:LUF152"/>
    <mergeCell ref="LUG152:LUL152"/>
    <mergeCell ref="LUM152:LUR152"/>
    <mergeCell ref="LUS152:LUX152"/>
    <mergeCell ref="LUY152:LVD152"/>
    <mergeCell ref="LVE152:LVJ152"/>
    <mergeCell ref="LVK152:LVP152"/>
    <mergeCell ref="LRM152:LRR152"/>
    <mergeCell ref="LRS152:LRX152"/>
    <mergeCell ref="LRY152:LSD152"/>
    <mergeCell ref="LSE152:LSJ152"/>
    <mergeCell ref="LSK152:LSP152"/>
    <mergeCell ref="LSQ152:LSV152"/>
    <mergeCell ref="LSW152:LTB152"/>
    <mergeCell ref="LTC152:LTH152"/>
    <mergeCell ref="LTI152:LTN152"/>
    <mergeCell ref="LPK152:LPP152"/>
    <mergeCell ref="LPQ152:LPV152"/>
    <mergeCell ref="LPW152:LQB152"/>
    <mergeCell ref="LQC152:LQH152"/>
    <mergeCell ref="LQI152:LQN152"/>
    <mergeCell ref="LQO152:LQT152"/>
    <mergeCell ref="LQU152:LQZ152"/>
    <mergeCell ref="LRA152:LRF152"/>
    <mergeCell ref="LRG152:LRL152"/>
    <mergeCell ref="LNI152:LNN152"/>
    <mergeCell ref="LNO152:LNT152"/>
    <mergeCell ref="LNU152:LNZ152"/>
    <mergeCell ref="LOA152:LOF152"/>
    <mergeCell ref="LOG152:LOL152"/>
    <mergeCell ref="LOM152:LOR152"/>
    <mergeCell ref="LOS152:LOX152"/>
    <mergeCell ref="LOY152:LPD152"/>
    <mergeCell ref="LPE152:LPJ152"/>
    <mergeCell ref="LLG152:LLL152"/>
    <mergeCell ref="LLM152:LLR152"/>
    <mergeCell ref="LLS152:LLX152"/>
    <mergeCell ref="LLY152:LMD152"/>
    <mergeCell ref="LME152:LMJ152"/>
    <mergeCell ref="LMK152:LMP152"/>
    <mergeCell ref="LMQ152:LMV152"/>
    <mergeCell ref="LMW152:LNB152"/>
    <mergeCell ref="LNC152:LNH152"/>
    <mergeCell ref="LJE152:LJJ152"/>
    <mergeCell ref="LJK152:LJP152"/>
    <mergeCell ref="LJQ152:LJV152"/>
    <mergeCell ref="LJW152:LKB152"/>
    <mergeCell ref="LKC152:LKH152"/>
    <mergeCell ref="LKI152:LKN152"/>
    <mergeCell ref="LKO152:LKT152"/>
    <mergeCell ref="LKU152:LKZ152"/>
    <mergeCell ref="LLA152:LLF152"/>
    <mergeCell ref="LHC152:LHH152"/>
    <mergeCell ref="LHI152:LHN152"/>
    <mergeCell ref="LHO152:LHT152"/>
    <mergeCell ref="LHU152:LHZ152"/>
    <mergeCell ref="LIA152:LIF152"/>
    <mergeCell ref="LIG152:LIL152"/>
    <mergeCell ref="LIM152:LIR152"/>
    <mergeCell ref="LIS152:LIX152"/>
    <mergeCell ref="LIY152:LJD152"/>
    <mergeCell ref="LFA152:LFF152"/>
    <mergeCell ref="LFG152:LFL152"/>
    <mergeCell ref="LFM152:LFR152"/>
    <mergeCell ref="LFS152:LFX152"/>
    <mergeCell ref="LFY152:LGD152"/>
    <mergeCell ref="LGE152:LGJ152"/>
    <mergeCell ref="LGK152:LGP152"/>
    <mergeCell ref="LGQ152:LGV152"/>
    <mergeCell ref="LGW152:LHB152"/>
    <mergeCell ref="LCY152:LDD152"/>
    <mergeCell ref="LDE152:LDJ152"/>
    <mergeCell ref="LDK152:LDP152"/>
    <mergeCell ref="LDQ152:LDV152"/>
    <mergeCell ref="LDW152:LEB152"/>
    <mergeCell ref="LEC152:LEH152"/>
    <mergeCell ref="LEI152:LEN152"/>
    <mergeCell ref="LEO152:LET152"/>
    <mergeCell ref="LEU152:LEZ152"/>
    <mergeCell ref="LAW152:LBB152"/>
    <mergeCell ref="LBC152:LBH152"/>
    <mergeCell ref="LBI152:LBN152"/>
    <mergeCell ref="LBO152:LBT152"/>
    <mergeCell ref="LBU152:LBZ152"/>
    <mergeCell ref="LCA152:LCF152"/>
    <mergeCell ref="LCG152:LCL152"/>
    <mergeCell ref="LCM152:LCR152"/>
    <mergeCell ref="LCS152:LCX152"/>
    <mergeCell ref="KYU152:KYZ152"/>
    <mergeCell ref="KZA152:KZF152"/>
    <mergeCell ref="KZG152:KZL152"/>
    <mergeCell ref="KZM152:KZR152"/>
    <mergeCell ref="KZS152:KZX152"/>
    <mergeCell ref="KZY152:LAD152"/>
    <mergeCell ref="LAE152:LAJ152"/>
    <mergeCell ref="LAK152:LAP152"/>
    <mergeCell ref="LAQ152:LAV152"/>
    <mergeCell ref="KWS152:KWX152"/>
    <mergeCell ref="KWY152:KXD152"/>
    <mergeCell ref="KXE152:KXJ152"/>
    <mergeCell ref="KXK152:KXP152"/>
    <mergeCell ref="KXQ152:KXV152"/>
    <mergeCell ref="KXW152:KYB152"/>
    <mergeCell ref="KYC152:KYH152"/>
    <mergeCell ref="KYI152:KYN152"/>
    <mergeCell ref="KYO152:KYT152"/>
    <mergeCell ref="KUQ152:KUV152"/>
    <mergeCell ref="KUW152:KVB152"/>
    <mergeCell ref="KVC152:KVH152"/>
    <mergeCell ref="KVI152:KVN152"/>
    <mergeCell ref="KVO152:KVT152"/>
    <mergeCell ref="KVU152:KVZ152"/>
    <mergeCell ref="KWA152:KWF152"/>
    <mergeCell ref="KWG152:KWL152"/>
    <mergeCell ref="KWM152:KWR152"/>
    <mergeCell ref="KSO152:KST152"/>
    <mergeCell ref="KSU152:KSZ152"/>
    <mergeCell ref="KTA152:KTF152"/>
    <mergeCell ref="KTG152:KTL152"/>
    <mergeCell ref="KTM152:KTR152"/>
    <mergeCell ref="KTS152:KTX152"/>
    <mergeCell ref="KTY152:KUD152"/>
    <mergeCell ref="KUE152:KUJ152"/>
    <mergeCell ref="KUK152:KUP152"/>
    <mergeCell ref="KQM152:KQR152"/>
    <mergeCell ref="KQS152:KQX152"/>
    <mergeCell ref="KQY152:KRD152"/>
    <mergeCell ref="KRE152:KRJ152"/>
    <mergeCell ref="KRK152:KRP152"/>
    <mergeCell ref="KRQ152:KRV152"/>
    <mergeCell ref="KRW152:KSB152"/>
    <mergeCell ref="KSC152:KSH152"/>
    <mergeCell ref="KSI152:KSN152"/>
    <mergeCell ref="KOK152:KOP152"/>
    <mergeCell ref="KOQ152:KOV152"/>
    <mergeCell ref="KOW152:KPB152"/>
    <mergeCell ref="KPC152:KPH152"/>
    <mergeCell ref="KPI152:KPN152"/>
    <mergeCell ref="KPO152:KPT152"/>
    <mergeCell ref="KPU152:KPZ152"/>
    <mergeCell ref="KQA152:KQF152"/>
    <mergeCell ref="KQG152:KQL152"/>
    <mergeCell ref="KMI152:KMN152"/>
    <mergeCell ref="KMO152:KMT152"/>
    <mergeCell ref="KMU152:KMZ152"/>
    <mergeCell ref="KNA152:KNF152"/>
    <mergeCell ref="KNG152:KNL152"/>
    <mergeCell ref="KNM152:KNR152"/>
    <mergeCell ref="KNS152:KNX152"/>
    <mergeCell ref="KNY152:KOD152"/>
    <mergeCell ref="KOE152:KOJ152"/>
    <mergeCell ref="KKG152:KKL152"/>
    <mergeCell ref="KKM152:KKR152"/>
    <mergeCell ref="KKS152:KKX152"/>
    <mergeCell ref="KKY152:KLD152"/>
    <mergeCell ref="KLE152:KLJ152"/>
    <mergeCell ref="KLK152:KLP152"/>
    <mergeCell ref="KLQ152:KLV152"/>
    <mergeCell ref="KLW152:KMB152"/>
    <mergeCell ref="KMC152:KMH152"/>
    <mergeCell ref="KIE152:KIJ152"/>
    <mergeCell ref="KIK152:KIP152"/>
    <mergeCell ref="KIQ152:KIV152"/>
    <mergeCell ref="KIW152:KJB152"/>
    <mergeCell ref="KJC152:KJH152"/>
    <mergeCell ref="KJI152:KJN152"/>
    <mergeCell ref="KJO152:KJT152"/>
    <mergeCell ref="KJU152:KJZ152"/>
    <mergeCell ref="KKA152:KKF152"/>
    <mergeCell ref="KGC152:KGH152"/>
    <mergeCell ref="KGI152:KGN152"/>
    <mergeCell ref="KGO152:KGT152"/>
    <mergeCell ref="KGU152:KGZ152"/>
    <mergeCell ref="KHA152:KHF152"/>
    <mergeCell ref="KHG152:KHL152"/>
    <mergeCell ref="KHM152:KHR152"/>
    <mergeCell ref="KHS152:KHX152"/>
    <mergeCell ref="KHY152:KID152"/>
    <mergeCell ref="KEA152:KEF152"/>
    <mergeCell ref="KEG152:KEL152"/>
    <mergeCell ref="KEM152:KER152"/>
    <mergeCell ref="KES152:KEX152"/>
    <mergeCell ref="KEY152:KFD152"/>
    <mergeCell ref="KFE152:KFJ152"/>
    <mergeCell ref="KFK152:KFP152"/>
    <mergeCell ref="KFQ152:KFV152"/>
    <mergeCell ref="KFW152:KGB152"/>
    <mergeCell ref="KBY152:KCD152"/>
    <mergeCell ref="KCE152:KCJ152"/>
    <mergeCell ref="KCK152:KCP152"/>
    <mergeCell ref="KCQ152:KCV152"/>
    <mergeCell ref="KCW152:KDB152"/>
    <mergeCell ref="KDC152:KDH152"/>
    <mergeCell ref="KDI152:KDN152"/>
    <mergeCell ref="KDO152:KDT152"/>
    <mergeCell ref="KDU152:KDZ152"/>
    <mergeCell ref="JZW152:KAB152"/>
    <mergeCell ref="KAC152:KAH152"/>
    <mergeCell ref="KAI152:KAN152"/>
    <mergeCell ref="KAO152:KAT152"/>
    <mergeCell ref="KAU152:KAZ152"/>
    <mergeCell ref="KBA152:KBF152"/>
    <mergeCell ref="KBG152:KBL152"/>
    <mergeCell ref="KBM152:KBR152"/>
    <mergeCell ref="KBS152:KBX152"/>
    <mergeCell ref="JXU152:JXZ152"/>
    <mergeCell ref="JYA152:JYF152"/>
    <mergeCell ref="JYG152:JYL152"/>
    <mergeCell ref="JYM152:JYR152"/>
    <mergeCell ref="JYS152:JYX152"/>
    <mergeCell ref="JYY152:JZD152"/>
    <mergeCell ref="JZE152:JZJ152"/>
    <mergeCell ref="JZK152:JZP152"/>
    <mergeCell ref="JZQ152:JZV152"/>
    <mergeCell ref="JVS152:JVX152"/>
    <mergeCell ref="JVY152:JWD152"/>
    <mergeCell ref="JWE152:JWJ152"/>
    <mergeCell ref="JWK152:JWP152"/>
    <mergeCell ref="JWQ152:JWV152"/>
    <mergeCell ref="JWW152:JXB152"/>
    <mergeCell ref="JXC152:JXH152"/>
    <mergeCell ref="JXI152:JXN152"/>
    <mergeCell ref="JXO152:JXT152"/>
    <mergeCell ref="JTQ152:JTV152"/>
    <mergeCell ref="JTW152:JUB152"/>
    <mergeCell ref="JUC152:JUH152"/>
    <mergeCell ref="JUI152:JUN152"/>
    <mergeCell ref="JUO152:JUT152"/>
    <mergeCell ref="JUU152:JUZ152"/>
    <mergeCell ref="JVA152:JVF152"/>
    <mergeCell ref="JVG152:JVL152"/>
    <mergeCell ref="JVM152:JVR152"/>
    <mergeCell ref="JRO152:JRT152"/>
    <mergeCell ref="JRU152:JRZ152"/>
    <mergeCell ref="JSA152:JSF152"/>
    <mergeCell ref="JSG152:JSL152"/>
    <mergeCell ref="JSM152:JSR152"/>
    <mergeCell ref="JSS152:JSX152"/>
    <mergeCell ref="JSY152:JTD152"/>
    <mergeCell ref="JTE152:JTJ152"/>
    <mergeCell ref="JTK152:JTP152"/>
    <mergeCell ref="JPM152:JPR152"/>
    <mergeCell ref="JPS152:JPX152"/>
    <mergeCell ref="JPY152:JQD152"/>
    <mergeCell ref="JQE152:JQJ152"/>
    <mergeCell ref="JQK152:JQP152"/>
    <mergeCell ref="JQQ152:JQV152"/>
    <mergeCell ref="JQW152:JRB152"/>
    <mergeCell ref="JRC152:JRH152"/>
    <mergeCell ref="JRI152:JRN152"/>
    <mergeCell ref="JNK152:JNP152"/>
    <mergeCell ref="JNQ152:JNV152"/>
    <mergeCell ref="JNW152:JOB152"/>
    <mergeCell ref="JOC152:JOH152"/>
    <mergeCell ref="JOI152:JON152"/>
    <mergeCell ref="JOO152:JOT152"/>
    <mergeCell ref="JOU152:JOZ152"/>
    <mergeCell ref="JPA152:JPF152"/>
    <mergeCell ref="JPG152:JPL152"/>
    <mergeCell ref="JLI152:JLN152"/>
    <mergeCell ref="JLO152:JLT152"/>
    <mergeCell ref="JLU152:JLZ152"/>
    <mergeCell ref="JMA152:JMF152"/>
    <mergeCell ref="JMG152:JML152"/>
    <mergeCell ref="JMM152:JMR152"/>
    <mergeCell ref="JMS152:JMX152"/>
    <mergeCell ref="JMY152:JND152"/>
    <mergeCell ref="JNE152:JNJ152"/>
    <mergeCell ref="JJG152:JJL152"/>
    <mergeCell ref="JJM152:JJR152"/>
    <mergeCell ref="JJS152:JJX152"/>
    <mergeCell ref="JJY152:JKD152"/>
    <mergeCell ref="JKE152:JKJ152"/>
    <mergeCell ref="JKK152:JKP152"/>
    <mergeCell ref="JKQ152:JKV152"/>
    <mergeCell ref="JKW152:JLB152"/>
    <mergeCell ref="JLC152:JLH152"/>
    <mergeCell ref="JHE152:JHJ152"/>
    <mergeCell ref="JHK152:JHP152"/>
    <mergeCell ref="JHQ152:JHV152"/>
    <mergeCell ref="JHW152:JIB152"/>
    <mergeCell ref="JIC152:JIH152"/>
    <mergeCell ref="JII152:JIN152"/>
    <mergeCell ref="JIO152:JIT152"/>
    <mergeCell ref="JIU152:JIZ152"/>
    <mergeCell ref="JJA152:JJF152"/>
    <mergeCell ref="JFC152:JFH152"/>
    <mergeCell ref="JFI152:JFN152"/>
    <mergeCell ref="JFO152:JFT152"/>
    <mergeCell ref="JFU152:JFZ152"/>
    <mergeCell ref="JGA152:JGF152"/>
    <mergeCell ref="JGG152:JGL152"/>
    <mergeCell ref="JGM152:JGR152"/>
    <mergeCell ref="JGS152:JGX152"/>
    <mergeCell ref="JGY152:JHD152"/>
    <mergeCell ref="JDA152:JDF152"/>
    <mergeCell ref="JDG152:JDL152"/>
    <mergeCell ref="JDM152:JDR152"/>
    <mergeCell ref="JDS152:JDX152"/>
    <mergeCell ref="JDY152:JED152"/>
    <mergeCell ref="JEE152:JEJ152"/>
    <mergeCell ref="JEK152:JEP152"/>
    <mergeCell ref="JEQ152:JEV152"/>
    <mergeCell ref="JEW152:JFB152"/>
    <mergeCell ref="JAY152:JBD152"/>
    <mergeCell ref="JBE152:JBJ152"/>
    <mergeCell ref="JBK152:JBP152"/>
    <mergeCell ref="JBQ152:JBV152"/>
    <mergeCell ref="JBW152:JCB152"/>
    <mergeCell ref="JCC152:JCH152"/>
    <mergeCell ref="JCI152:JCN152"/>
    <mergeCell ref="JCO152:JCT152"/>
    <mergeCell ref="JCU152:JCZ152"/>
    <mergeCell ref="IYW152:IZB152"/>
    <mergeCell ref="IZC152:IZH152"/>
    <mergeCell ref="IZI152:IZN152"/>
    <mergeCell ref="IZO152:IZT152"/>
    <mergeCell ref="IZU152:IZZ152"/>
    <mergeCell ref="JAA152:JAF152"/>
    <mergeCell ref="JAG152:JAL152"/>
    <mergeCell ref="JAM152:JAR152"/>
    <mergeCell ref="JAS152:JAX152"/>
    <mergeCell ref="IWU152:IWZ152"/>
    <mergeCell ref="IXA152:IXF152"/>
    <mergeCell ref="IXG152:IXL152"/>
    <mergeCell ref="IXM152:IXR152"/>
    <mergeCell ref="IXS152:IXX152"/>
    <mergeCell ref="IXY152:IYD152"/>
    <mergeCell ref="IYE152:IYJ152"/>
    <mergeCell ref="IYK152:IYP152"/>
    <mergeCell ref="IYQ152:IYV152"/>
    <mergeCell ref="IUS152:IUX152"/>
    <mergeCell ref="IUY152:IVD152"/>
    <mergeCell ref="IVE152:IVJ152"/>
    <mergeCell ref="IVK152:IVP152"/>
    <mergeCell ref="IVQ152:IVV152"/>
    <mergeCell ref="IVW152:IWB152"/>
    <mergeCell ref="IWC152:IWH152"/>
    <mergeCell ref="IWI152:IWN152"/>
    <mergeCell ref="IWO152:IWT152"/>
    <mergeCell ref="ISQ152:ISV152"/>
    <mergeCell ref="ISW152:ITB152"/>
    <mergeCell ref="ITC152:ITH152"/>
    <mergeCell ref="ITI152:ITN152"/>
    <mergeCell ref="ITO152:ITT152"/>
    <mergeCell ref="ITU152:ITZ152"/>
    <mergeCell ref="IUA152:IUF152"/>
    <mergeCell ref="IUG152:IUL152"/>
    <mergeCell ref="IUM152:IUR152"/>
    <mergeCell ref="IQO152:IQT152"/>
    <mergeCell ref="IQU152:IQZ152"/>
    <mergeCell ref="IRA152:IRF152"/>
    <mergeCell ref="IRG152:IRL152"/>
    <mergeCell ref="IRM152:IRR152"/>
    <mergeCell ref="IRS152:IRX152"/>
    <mergeCell ref="IRY152:ISD152"/>
    <mergeCell ref="ISE152:ISJ152"/>
    <mergeCell ref="ISK152:ISP152"/>
    <mergeCell ref="IOM152:IOR152"/>
    <mergeCell ref="IOS152:IOX152"/>
    <mergeCell ref="IOY152:IPD152"/>
    <mergeCell ref="IPE152:IPJ152"/>
    <mergeCell ref="IPK152:IPP152"/>
    <mergeCell ref="IPQ152:IPV152"/>
    <mergeCell ref="IPW152:IQB152"/>
    <mergeCell ref="IQC152:IQH152"/>
    <mergeCell ref="IQI152:IQN152"/>
    <mergeCell ref="IMK152:IMP152"/>
    <mergeCell ref="IMQ152:IMV152"/>
    <mergeCell ref="IMW152:INB152"/>
    <mergeCell ref="INC152:INH152"/>
    <mergeCell ref="INI152:INN152"/>
    <mergeCell ref="INO152:INT152"/>
    <mergeCell ref="INU152:INZ152"/>
    <mergeCell ref="IOA152:IOF152"/>
    <mergeCell ref="IOG152:IOL152"/>
    <mergeCell ref="IKI152:IKN152"/>
    <mergeCell ref="IKO152:IKT152"/>
    <mergeCell ref="IKU152:IKZ152"/>
    <mergeCell ref="ILA152:ILF152"/>
    <mergeCell ref="ILG152:ILL152"/>
    <mergeCell ref="ILM152:ILR152"/>
    <mergeCell ref="ILS152:ILX152"/>
    <mergeCell ref="ILY152:IMD152"/>
    <mergeCell ref="IME152:IMJ152"/>
    <mergeCell ref="IIG152:IIL152"/>
    <mergeCell ref="IIM152:IIR152"/>
    <mergeCell ref="IIS152:IIX152"/>
    <mergeCell ref="IIY152:IJD152"/>
    <mergeCell ref="IJE152:IJJ152"/>
    <mergeCell ref="IJK152:IJP152"/>
    <mergeCell ref="IJQ152:IJV152"/>
    <mergeCell ref="IJW152:IKB152"/>
    <mergeCell ref="IKC152:IKH152"/>
    <mergeCell ref="IGE152:IGJ152"/>
    <mergeCell ref="IGK152:IGP152"/>
    <mergeCell ref="IGQ152:IGV152"/>
    <mergeCell ref="IGW152:IHB152"/>
    <mergeCell ref="IHC152:IHH152"/>
    <mergeCell ref="IHI152:IHN152"/>
    <mergeCell ref="IHO152:IHT152"/>
    <mergeCell ref="IHU152:IHZ152"/>
    <mergeCell ref="IIA152:IIF152"/>
    <mergeCell ref="IEC152:IEH152"/>
    <mergeCell ref="IEI152:IEN152"/>
    <mergeCell ref="IEO152:IET152"/>
    <mergeCell ref="IEU152:IEZ152"/>
    <mergeCell ref="IFA152:IFF152"/>
    <mergeCell ref="IFG152:IFL152"/>
    <mergeCell ref="IFM152:IFR152"/>
    <mergeCell ref="IFS152:IFX152"/>
    <mergeCell ref="IFY152:IGD152"/>
    <mergeCell ref="ICA152:ICF152"/>
    <mergeCell ref="ICG152:ICL152"/>
    <mergeCell ref="ICM152:ICR152"/>
    <mergeCell ref="ICS152:ICX152"/>
    <mergeCell ref="ICY152:IDD152"/>
    <mergeCell ref="IDE152:IDJ152"/>
    <mergeCell ref="IDK152:IDP152"/>
    <mergeCell ref="IDQ152:IDV152"/>
    <mergeCell ref="IDW152:IEB152"/>
    <mergeCell ref="HZY152:IAD152"/>
    <mergeCell ref="IAE152:IAJ152"/>
    <mergeCell ref="IAK152:IAP152"/>
    <mergeCell ref="IAQ152:IAV152"/>
    <mergeCell ref="IAW152:IBB152"/>
    <mergeCell ref="IBC152:IBH152"/>
    <mergeCell ref="IBI152:IBN152"/>
    <mergeCell ref="IBO152:IBT152"/>
    <mergeCell ref="IBU152:IBZ152"/>
    <mergeCell ref="HXW152:HYB152"/>
    <mergeCell ref="HYC152:HYH152"/>
    <mergeCell ref="HYI152:HYN152"/>
    <mergeCell ref="HYO152:HYT152"/>
    <mergeCell ref="HYU152:HYZ152"/>
    <mergeCell ref="HZA152:HZF152"/>
    <mergeCell ref="HZG152:HZL152"/>
    <mergeCell ref="HZM152:HZR152"/>
    <mergeCell ref="HZS152:HZX152"/>
    <mergeCell ref="HVU152:HVZ152"/>
    <mergeCell ref="HWA152:HWF152"/>
    <mergeCell ref="HWG152:HWL152"/>
    <mergeCell ref="HWM152:HWR152"/>
    <mergeCell ref="HWS152:HWX152"/>
    <mergeCell ref="HWY152:HXD152"/>
    <mergeCell ref="HXE152:HXJ152"/>
    <mergeCell ref="HXK152:HXP152"/>
    <mergeCell ref="HXQ152:HXV152"/>
    <mergeCell ref="HTS152:HTX152"/>
    <mergeCell ref="HTY152:HUD152"/>
    <mergeCell ref="HUE152:HUJ152"/>
    <mergeCell ref="HUK152:HUP152"/>
    <mergeCell ref="HUQ152:HUV152"/>
    <mergeCell ref="HUW152:HVB152"/>
    <mergeCell ref="HVC152:HVH152"/>
    <mergeCell ref="HVI152:HVN152"/>
    <mergeCell ref="HVO152:HVT152"/>
    <mergeCell ref="HRQ152:HRV152"/>
    <mergeCell ref="HRW152:HSB152"/>
    <mergeCell ref="HSC152:HSH152"/>
    <mergeCell ref="HSI152:HSN152"/>
    <mergeCell ref="HSO152:HST152"/>
    <mergeCell ref="HSU152:HSZ152"/>
    <mergeCell ref="HTA152:HTF152"/>
    <mergeCell ref="HTG152:HTL152"/>
    <mergeCell ref="HTM152:HTR152"/>
    <mergeCell ref="HPO152:HPT152"/>
    <mergeCell ref="HPU152:HPZ152"/>
    <mergeCell ref="HQA152:HQF152"/>
    <mergeCell ref="HQG152:HQL152"/>
    <mergeCell ref="HQM152:HQR152"/>
    <mergeCell ref="HQS152:HQX152"/>
    <mergeCell ref="HQY152:HRD152"/>
    <mergeCell ref="HRE152:HRJ152"/>
    <mergeCell ref="HRK152:HRP152"/>
    <mergeCell ref="HNM152:HNR152"/>
    <mergeCell ref="HNS152:HNX152"/>
    <mergeCell ref="HNY152:HOD152"/>
    <mergeCell ref="HOE152:HOJ152"/>
    <mergeCell ref="HOK152:HOP152"/>
    <mergeCell ref="HOQ152:HOV152"/>
    <mergeCell ref="HOW152:HPB152"/>
    <mergeCell ref="HPC152:HPH152"/>
    <mergeCell ref="HPI152:HPN152"/>
    <mergeCell ref="HLK152:HLP152"/>
    <mergeCell ref="HLQ152:HLV152"/>
    <mergeCell ref="HLW152:HMB152"/>
    <mergeCell ref="HMC152:HMH152"/>
    <mergeCell ref="HMI152:HMN152"/>
    <mergeCell ref="HMO152:HMT152"/>
    <mergeCell ref="HMU152:HMZ152"/>
    <mergeCell ref="HNA152:HNF152"/>
    <mergeCell ref="HNG152:HNL152"/>
    <mergeCell ref="HJI152:HJN152"/>
    <mergeCell ref="HJO152:HJT152"/>
    <mergeCell ref="HJU152:HJZ152"/>
    <mergeCell ref="HKA152:HKF152"/>
    <mergeCell ref="HKG152:HKL152"/>
    <mergeCell ref="HKM152:HKR152"/>
    <mergeCell ref="HKS152:HKX152"/>
    <mergeCell ref="HKY152:HLD152"/>
    <mergeCell ref="HLE152:HLJ152"/>
    <mergeCell ref="HHG152:HHL152"/>
    <mergeCell ref="HHM152:HHR152"/>
    <mergeCell ref="HHS152:HHX152"/>
    <mergeCell ref="HHY152:HID152"/>
    <mergeCell ref="HIE152:HIJ152"/>
    <mergeCell ref="HIK152:HIP152"/>
    <mergeCell ref="HIQ152:HIV152"/>
    <mergeCell ref="HIW152:HJB152"/>
    <mergeCell ref="HJC152:HJH152"/>
    <mergeCell ref="HFE152:HFJ152"/>
    <mergeCell ref="HFK152:HFP152"/>
    <mergeCell ref="HFQ152:HFV152"/>
    <mergeCell ref="HFW152:HGB152"/>
    <mergeCell ref="HGC152:HGH152"/>
    <mergeCell ref="HGI152:HGN152"/>
    <mergeCell ref="HGO152:HGT152"/>
    <mergeCell ref="HGU152:HGZ152"/>
    <mergeCell ref="HHA152:HHF152"/>
    <mergeCell ref="HDC152:HDH152"/>
    <mergeCell ref="HDI152:HDN152"/>
    <mergeCell ref="HDO152:HDT152"/>
    <mergeCell ref="HDU152:HDZ152"/>
    <mergeCell ref="HEA152:HEF152"/>
    <mergeCell ref="HEG152:HEL152"/>
    <mergeCell ref="HEM152:HER152"/>
    <mergeCell ref="HES152:HEX152"/>
    <mergeCell ref="HEY152:HFD152"/>
    <mergeCell ref="HBA152:HBF152"/>
    <mergeCell ref="HBG152:HBL152"/>
    <mergeCell ref="HBM152:HBR152"/>
    <mergeCell ref="HBS152:HBX152"/>
    <mergeCell ref="HBY152:HCD152"/>
    <mergeCell ref="HCE152:HCJ152"/>
    <mergeCell ref="HCK152:HCP152"/>
    <mergeCell ref="HCQ152:HCV152"/>
    <mergeCell ref="HCW152:HDB152"/>
    <mergeCell ref="GYY152:GZD152"/>
    <mergeCell ref="GZE152:GZJ152"/>
    <mergeCell ref="GZK152:GZP152"/>
    <mergeCell ref="GZQ152:GZV152"/>
    <mergeCell ref="GZW152:HAB152"/>
    <mergeCell ref="HAC152:HAH152"/>
    <mergeCell ref="HAI152:HAN152"/>
    <mergeCell ref="HAO152:HAT152"/>
    <mergeCell ref="HAU152:HAZ152"/>
    <mergeCell ref="GWW152:GXB152"/>
    <mergeCell ref="GXC152:GXH152"/>
    <mergeCell ref="GXI152:GXN152"/>
    <mergeCell ref="GXO152:GXT152"/>
    <mergeCell ref="GXU152:GXZ152"/>
    <mergeCell ref="GYA152:GYF152"/>
    <mergeCell ref="GYG152:GYL152"/>
    <mergeCell ref="GYM152:GYR152"/>
    <mergeCell ref="GYS152:GYX152"/>
    <mergeCell ref="GUU152:GUZ152"/>
    <mergeCell ref="GVA152:GVF152"/>
    <mergeCell ref="GVG152:GVL152"/>
    <mergeCell ref="GVM152:GVR152"/>
    <mergeCell ref="GVS152:GVX152"/>
    <mergeCell ref="GVY152:GWD152"/>
    <mergeCell ref="GWE152:GWJ152"/>
    <mergeCell ref="GWK152:GWP152"/>
    <mergeCell ref="GWQ152:GWV152"/>
    <mergeCell ref="GSS152:GSX152"/>
    <mergeCell ref="GSY152:GTD152"/>
    <mergeCell ref="GTE152:GTJ152"/>
    <mergeCell ref="GTK152:GTP152"/>
    <mergeCell ref="GTQ152:GTV152"/>
    <mergeCell ref="GTW152:GUB152"/>
    <mergeCell ref="GUC152:GUH152"/>
    <mergeCell ref="GUI152:GUN152"/>
    <mergeCell ref="GUO152:GUT152"/>
    <mergeCell ref="GQQ152:GQV152"/>
    <mergeCell ref="GQW152:GRB152"/>
    <mergeCell ref="GRC152:GRH152"/>
    <mergeCell ref="GRI152:GRN152"/>
    <mergeCell ref="GRO152:GRT152"/>
    <mergeCell ref="GRU152:GRZ152"/>
    <mergeCell ref="GSA152:GSF152"/>
    <mergeCell ref="GSG152:GSL152"/>
    <mergeCell ref="GSM152:GSR152"/>
    <mergeCell ref="GOO152:GOT152"/>
    <mergeCell ref="GOU152:GOZ152"/>
    <mergeCell ref="GPA152:GPF152"/>
    <mergeCell ref="GPG152:GPL152"/>
    <mergeCell ref="GPM152:GPR152"/>
    <mergeCell ref="GPS152:GPX152"/>
    <mergeCell ref="GPY152:GQD152"/>
    <mergeCell ref="GQE152:GQJ152"/>
    <mergeCell ref="GQK152:GQP152"/>
    <mergeCell ref="GMM152:GMR152"/>
    <mergeCell ref="GMS152:GMX152"/>
    <mergeCell ref="GMY152:GND152"/>
    <mergeCell ref="GNE152:GNJ152"/>
    <mergeCell ref="GNK152:GNP152"/>
    <mergeCell ref="GNQ152:GNV152"/>
    <mergeCell ref="GNW152:GOB152"/>
    <mergeCell ref="GOC152:GOH152"/>
    <mergeCell ref="GOI152:GON152"/>
    <mergeCell ref="GKK152:GKP152"/>
    <mergeCell ref="GKQ152:GKV152"/>
    <mergeCell ref="GKW152:GLB152"/>
    <mergeCell ref="GLC152:GLH152"/>
    <mergeCell ref="GLI152:GLN152"/>
    <mergeCell ref="GLO152:GLT152"/>
    <mergeCell ref="GLU152:GLZ152"/>
    <mergeCell ref="GMA152:GMF152"/>
    <mergeCell ref="GMG152:GML152"/>
    <mergeCell ref="GII152:GIN152"/>
    <mergeCell ref="GIO152:GIT152"/>
    <mergeCell ref="GIU152:GIZ152"/>
    <mergeCell ref="GJA152:GJF152"/>
    <mergeCell ref="GJG152:GJL152"/>
    <mergeCell ref="GJM152:GJR152"/>
    <mergeCell ref="GJS152:GJX152"/>
    <mergeCell ref="GJY152:GKD152"/>
    <mergeCell ref="GKE152:GKJ152"/>
    <mergeCell ref="GGG152:GGL152"/>
    <mergeCell ref="GGM152:GGR152"/>
    <mergeCell ref="GGS152:GGX152"/>
    <mergeCell ref="GGY152:GHD152"/>
    <mergeCell ref="GHE152:GHJ152"/>
    <mergeCell ref="GHK152:GHP152"/>
    <mergeCell ref="GHQ152:GHV152"/>
    <mergeCell ref="GHW152:GIB152"/>
    <mergeCell ref="GIC152:GIH152"/>
    <mergeCell ref="GEE152:GEJ152"/>
    <mergeCell ref="GEK152:GEP152"/>
    <mergeCell ref="GEQ152:GEV152"/>
    <mergeCell ref="GEW152:GFB152"/>
    <mergeCell ref="GFC152:GFH152"/>
    <mergeCell ref="GFI152:GFN152"/>
    <mergeCell ref="GFO152:GFT152"/>
    <mergeCell ref="GFU152:GFZ152"/>
    <mergeCell ref="GGA152:GGF152"/>
    <mergeCell ref="GCC152:GCH152"/>
    <mergeCell ref="GCI152:GCN152"/>
    <mergeCell ref="GCO152:GCT152"/>
    <mergeCell ref="GCU152:GCZ152"/>
    <mergeCell ref="GDA152:GDF152"/>
    <mergeCell ref="GDG152:GDL152"/>
    <mergeCell ref="GDM152:GDR152"/>
    <mergeCell ref="GDS152:GDX152"/>
    <mergeCell ref="GDY152:GED152"/>
    <mergeCell ref="GAA152:GAF152"/>
    <mergeCell ref="GAG152:GAL152"/>
    <mergeCell ref="GAM152:GAR152"/>
    <mergeCell ref="GAS152:GAX152"/>
    <mergeCell ref="GAY152:GBD152"/>
    <mergeCell ref="GBE152:GBJ152"/>
    <mergeCell ref="GBK152:GBP152"/>
    <mergeCell ref="GBQ152:GBV152"/>
    <mergeCell ref="GBW152:GCB152"/>
    <mergeCell ref="FXY152:FYD152"/>
    <mergeCell ref="FYE152:FYJ152"/>
    <mergeCell ref="FYK152:FYP152"/>
    <mergeCell ref="FYQ152:FYV152"/>
    <mergeCell ref="FYW152:FZB152"/>
    <mergeCell ref="FZC152:FZH152"/>
    <mergeCell ref="FZI152:FZN152"/>
    <mergeCell ref="FZO152:FZT152"/>
    <mergeCell ref="FZU152:FZZ152"/>
    <mergeCell ref="FVW152:FWB152"/>
    <mergeCell ref="FWC152:FWH152"/>
    <mergeCell ref="FWI152:FWN152"/>
    <mergeCell ref="FWO152:FWT152"/>
    <mergeCell ref="FWU152:FWZ152"/>
    <mergeCell ref="FXA152:FXF152"/>
    <mergeCell ref="FXG152:FXL152"/>
    <mergeCell ref="FXM152:FXR152"/>
    <mergeCell ref="FXS152:FXX152"/>
    <mergeCell ref="FTU152:FTZ152"/>
    <mergeCell ref="FUA152:FUF152"/>
    <mergeCell ref="FUG152:FUL152"/>
    <mergeCell ref="FUM152:FUR152"/>
    <mergeCell ref="FUS152:FUX152"/>
    <mergeCell ref="FUY152:FVD152"/>
    <mergeCell ref="FVE152:FVJ152"/>
    <mergeCell ref="FVK152:FVP152"/>
    <mergeCell ref="FVQ152:FVV152"/>
    <mergeCell ref="FRS152:FRX152"/>
    <mergeCell ref="FRY152:FSD152"/>
    <mergeCell ref="FSE152:FSJ152"/>
    <mergeCell ref="FSK152:FSP152"/>
    <mergeCell ref="FSQ152:FSV152"/>
    <mergeCell ref="FSW152:FTB152"/>
    <mergeCell ref="FTC152:FTH152"/>
    <mergeCell ref="FTI152:FTN152"/>
    <mergeCell ref="FTO152:FTT152"/>
    <mergeCell ref="FPQ152:FPV152"/>
    <mergeCell ref="FPW152:FQB152"/>
    <mergeCell ref="FQC152:FQH152"/>
    <mergeCell ref="FQI152:FQN152"/>
    <mergeCell ref="FQO152:FQT152"/>
    <mergeCell ref="FQU152:FQZ152"/>
    <mergeCell ref="FRA152:FRF152"/>
    <mergeCell ref="FRG152:FRL152"/>
    <mergeCell ref="FRM152:FRR152"/>
    <mergeCell ref="FNO152:FNT152"/>
    <mergeCell ref="FNU152:FNZ152"/>
    <mergeCell ref="FOA152:FOF152"/>
    <mergeCell ref="FOG152:FOL152"/>
    <mergeCell ref="FOM152:FOR152"/>
    <mergeCell ref="FOS152:FOX152"/>
    <mergeCell ref="FOY152:FPD152"/>
    <mergeCell ref="FPE152:FPJ152"/>
    <mergeCell ref="FPK152:FPP152"/>
    <mergeCell ref="FLM152:FLR152"/>
    <mergeCell ref="FLS152:FLX152"/>
    <mergeCell ref="FLY152:FMD152"/>
    <mergeCell ref="FME152:FMJ152"/>
    <mergeCell ref="FMK152:FMP152"/>
    <mergeCell ref="FMQ152:FMV152"/>
    <mergeCell ref="FMW152:FNB152"/>
    <mergeCell ref="FNC152:FNH152"/>
    <mergeCell ref="FNI152:FNN152"/>
    <mergeCell ref="FJK152:FJP152"/>
    <mergeCell ref="FJQ152:FJV152"/>
    <mergeCell ref="FJW152:FKB152"/>
    <mergeCell ref="FKC152:FKH152"/>
    <mergeCell ref="FKI152:FKN152"/>
    <mergeCell ref="FKO152:FKT152"/>
    <mergeCell ref="FKU152:FKZ152"/>
    <mergeCell ref="FLA152:FLF152"/>
    <mergeCell ref="FLG152:FLL152"/>
    <mergeCell ref="FHI152:FHN152"/>
    <mergeCell ref="FHO152:FHT152"/>
    <mergeCell ref="FHU152:FHZ152"/>
    <mergeCell ref="FIA152:FIF152"/>
    <mergeCell ref="FIG152:FIL152"/>
    <mergeCell ref="FIM152:FIR152"/>
    <mergeCell ref="FIS152:FIX152"/>
    <mergeCell ref="FIY152:FJD152"/>
    <mergeCell ref="FJE152:FJJ152"/>
    <mergeCell ref="FFG152:FFL152"/>
    <mergeCell ref="FFM152:FFR152"/>
    <mergeCell ref="FFS152:FFX152"/>
    <mergeCell ref="FFY152:FGD152"/>
    <mergeCell ref="FGE152:FGJ152"/>
    <mergeCell ref="FGK152:FGP152"/>
    <mergeCell ref="FGQ152:FGV152"/>
    <mergeCell ref="FGW152:FHB152"/>
    <mergeCell ref="FHC152:FHH152"/>
    <mergeCell ref="FDE152:FDJ152"/>
    <mergeCell ref="FDK152:FDP152"/>
    <mergeCell ref="FDQ152:FDV152"/>
    <mergeCell ref="FDW152:FEB152"/>
    <mergeCell ref="FEC152:FEH152"/>
    <mergeCell ref="FEI152:FEN152"/>
    <mergeCell ref="FEO152:FET152"/>
    <mergeCell ref="FEU152:FEZ152"/>
    <mergeCell ref="FFA152:FFF152"/>
    <mergeCell ref="FBC152:FBH152"/>
    <mergeCell ref="FBI152:FBN152"/>
    <mergeCell ref="FBO152:FBT152"/>
    <mergeCell ref="FBU152:FBZ152"/>
    <mergeCell ref="FCA152:FCF152"/>
    <mergeCell ref="FCG152:FCL152"/>
    <mergeCell ref="FCM152:FCR152"/>
    <mergeCell ref="FCS152:FCX152"/>
    <mergeCell ref="FCY152:FDD152"/>
    <mergeCell ref="EZA152:EZF152"/>
    <mergeCell ref="EZG152:EZL152"/>
    <mergeCell ref="EZM152:EZR152"/>
    <mergeCell ref="EZS152:EZX152"/>
    <mergeCell ref="EZY152:FAD152"/>
    <mergeCell ref="FAE152:FAJ152"/>
    <mergeCell ref="FAK152:FAP152"/>
    <mergeCell ref="FAQ152:FAV152"/>
    <mergeCell ref="FAW152:FBB152"/>
    <mergeCell ref="EWY152:EXD152"/>
    <mergeCell ref="EXE152:EXJ152"/>
    <mergeCell ref="EXK152:EXP152"/>
    <mergeCell ref="EXQ152:EXV152"/>
    <mergeCell ref="EXW152:EYB152"/>
    <mergeCell ref="EYC152:EYH152"/>
    <mergeCell ref="EYI152:EYN152"/>
    <mergeCell ref="EYO152:EYT152"/>
    <mergeCell ref="EYU152:EYZ152"/>
    <mergeCell ref="EUW152:EVB152"/>
    <mergeCell ref="EVC152:EVH152"/>
    <mergeCell ref="EVI152:EVN152"/>
    <mergeCell ref="EVO152:EVT152"/>
    <mergeCell ref="EVU152:EVZ152"/>
    <mergeCell ref="EWA152:EWF152"/>
    <mergeCell ref="EWG152:EWL152"/>
    <mergeCell ref="EWM152:EWR152"/>
    <mergeCell ref="EWS152:EWX152"/>
    <mergeCell ref="ESU152:ESZ152"/>
    <mergeCell ref="ETA152:ETF152"/>
    <mergeCell ref="ETG152:ETL152"/>
    <mergeCell ref="ETM152:ETR152"/>
    <mergeCell ref="ETS152:ETX152"/>
    <mergeCell ref="ETY152:EUD152"/>
    <mergeCell ref="EUE152:EUJ152"/>
    <mergeCell ref="EUK152:EUP152"/>
    <mergeCell ref="EUQ152:EUV152"/>
    <mergeCell ref="EQS152:EQX152"/>
    <mergeCell ref="EQY152:ERD152"/>
    <mergeCell ref="ERE152:ERJ152"/>
    <mergeCell ref="ERK152:ERP152"/>
    <mergeCell ref="ERQ152:ERV152"/>
    <mergeCell ref="ERW152:ESB152"/>
    <mergeCell ref="ESC152:ESH152"/>
    <mergeCell ref="ESI152:ESN152"/>
    <mergeCell ref="ESO152:EST152"/>
    <mergeCell ref="EOQ152:EOV152"/>
    <mergeCell ref="EOW152:EPB152"/>
    <mergeCell ref="EPC152:EPH152"/>
    <mergeCell ref="EPI152:EPN152"/>
    <mergeCell ref="EPO152:EPT152"/>
    <mergeCell ref="EPU152:EPZ152"/>
    <mergeCell ref="EQA152:EQF152"/>
    <mergeCell ref="EQG152:EQL152"/>
    <mergeCell ref="EQM152:EQR152"/>
    <mergeCell ref="EMO152:EMT152"/>
    <mergeCell ref="EMU152:EMZ152"/>
    <mergeCell ref="ENA152:ENF152"/>
    <mergeCell ref="ENG152:ENL152"/>
    <mergeCell ref="ENM152:ENR152"/>
    <mergeCell ref="ENS152:ENX152"/>
    <mergeCell ref="ENY152:EOD152"/>
    <mergeCell ref="EOE152:EOJ152"/>
    <mergeCell ref="EOK152:EOP152"/>
    <mergeCell ref="EKM152:EKR152"/>
    <mergeCell ref="EKS152:EKX152"/>
    <mergeCell ref="EKY152:ELD152"/>
    <mergeCell ref="ELE152:ELJ152"/>
    <mergeCell ref="ELK152:ELP152"/>
    <mergeCell ref="ELQ152:ELV152"/>
    <mergeCell ref="ELW152:EMB152"/>
    <mergeCell ref="EMC152:EMH152"/>
    <mergeCell ref="EMI152:EMN152"/>
    <mergeCell ref="EIK152:EIP152"/>
    <mergeCell ref="EIQ152:EIV152"/>
    <mergeCell ref="EIW152:EJB152"/>
    <mergeCell ref="EJC152:EJH152"/>
    <mergeCell ref="EJI152:EJN152"/>
    <mergeCell ref="EJO152:EJT152"/>
    <mergeCell ref="EJU152:EJZ152"/>
    <mergeCell ref="EKA152:EKF152"/>
    <mergeCell ref="EKG152:EKL152"/>
    <mergeCell ref="EGI152:EGN152"/>
    <mergeCell ref="EGO152:EGT152"/>
    <mergeCell ref="EGU152:EGZ152"/>
    <mergeCell ref="EHA152:EHF152"/>
    <mergeCell ref="EHG152:EHL152"/>
    <mergeCell ref="EHM152:EHR152"/>
    <mergeCell ref="EHS152:EHX152"/>
    <mergeCell ref="EHY152:EID152"/>
    <mergeCell ref="EIE152:EIJ152"/>
    <mergeCell ref="EEG152:EEL152"/>
    <mergeCell ref="EEM152:EER152"/>
    <mergeCell ref="EES152:EEX152"/>
    <mergeCell ref="EEY152:EFD152"/>
    <mergeCell ref="EFE152:EFJ152"/>
    <mergeCell ref="EFK152:EFP152"/>
    <mergeCell ref="EFQ152:EFV152"/>
    <mergeCell ref="EFW152:EGB152"/>
    <mergeCell ref="EGC152:EGH152"/>
    <mergeCell ref="ECE152:ECJ152"/>
    <mergeCell ref="ECK152:ECP152"/>
    <mergeCell ref="ECQ152:ECV152"/>
    <mergeCell ref="ECW152:EDB152"/>
    <mergeCell ref="EDC152:EDH152"/>
    <mergeCell ref="EDI152:EDN152"/>
    <mergeCell ref="EDO152:EDT152"/>
    <mergeCell ref="EDU152:EDZ152"/>
    <mergeCell ref="EEA152:EEF152"/>
    <mergeCell ref="EAC152:EAH152"/>
    <mergeCell ref="EAI152:EAN152"/>
    <mergeCell ref="EAO152:EAT152"/>
    <mergeCell ref="EAU152:EAZ152"/>
    <mergeCell ref="EBA152:EBF152"/>
    <mergeCell ref="EBG152:EBL152"/>
    <mergeCell ref="EBM152:EBR152"/>
    <mergeCell ref="EBS152:EBX152"/>
    <mergeCell ref="EBY152:ECD152"/>
    <mergeCell ref="DYA152:DYF152"/>
    <mergeCell ref="DYG152:DYL152"/>
    <mergeCell ref="DYM152:DYR152"/>
    <mergeCell ref="DYS152:DYX152"/>
    <mergeCell ref="DYY152:DZD152"/>
    <mergeCell ref="DZE152:DZJ152"/>
    <mergeCell ref="DZK152:DZP152"/>
    <mergeCell ref="DZQ152:DZV152"/>
    <mergeCell ref="DZW152:EAB152"/>
    <mergeCell ref="DVY152:DWD152"/>
    <mergeCell ref="DWE152:DWJ152"/>
    <mergeCell ref="DWK152:DWP152"/>
    <mergeCell ref="DWQ152:DWV152"/>
    <mergeCell ref="DWW152:DXB152"/>
    <mergeCell ref="DXC152:DXH152"/>
    <mergeCell ref="DXI152:DXN152"/>
    <mergeCell ref="DXO152:DXT152"/>
    <mergeCell ref="DXU152:DXZ152"/>
    <mergeCell ref="DTW152:DUB152"/>
    <mergeCell ref="DUC152:DUH152"/>
    <mergeCell ref="DUI152:DUN152"/>
    <mergeCell ref="DUO152:DUT152"/>
    <mergeCell ref="DUU152:DUZ152"/>
    <mergeCell ref="DVA152:DVF152"/>
    <mergeCell ref="DVG152:DVL152"/>
    <mergeCell ref="DVM152:DVR152"/>
    <mergeCell ref="DVS152:DVX152"/>
    <mergeCell ref="DRU152:DRZ152"/>
    <mergeCell ref="DSA152:DSF152"/>
    <mergeCell ref="DSG152:DSL152"/>
    <mergeCell ref="DSM152:DSR152"/>
    <mergeCell ref="DSS152:DSX152"/>
    <mergeCell ref="DSY152:DTD152"/>
    <mergeCell ref="DTE152:DTJ152"/>
    <mergeCell ref="DTK152:DTP152"/>
    <mergeCell ref="DTQ152:DTV152"/>
    <mergeCell ref="DPS152:DPX152"/>
    <mergeCell ref="DPY152:DQD152"/>
    <mergeCell ref="DQE152:DQJ152"/>
    <mergeCell ref="DQK152:DQP152"/>
    <mergeCell ref="DQQ152:DQV152"/>
    <mergeCell ref="DQW152:DRB152"/>
    <mergeCell ref="DRC152:DRH152"/>
    <mergeCell ref="DRI152:DRN152"/>
    <mergeCell ref="DRO152:DRT152"/>
    <mergeCell ref="DNQ152:DNV152"/>
    <mergeCell ref="DNW152:DOB152"/>
    <mergeCell ref="DOC152:DOH152"/>
    <mergeCell ref="DOI152:DON152"/>
    <mergeCell ref="DOO152:DOT152"/>
    <mergeCell ref="DOU152:DOZ152"/>
    <mergeCell ref="DPA152:DPF152"/>
    <mergeCell ref="DPG152:DPL152"/>
    <mergeCell ref="DPM152:DPR152"/>
    <mergeCell ref="DLO152:DLT152"/>
    <mergeCell ref="DLU152:DLZ152"/>
    <mergeCell ref="DMA152:DMF152"/>
    <mergeCell ref="DMG152:DML152"/>
    <mergeCell ref="DMM152:DMR152"/>
    <mergeCell ref="DMS152:DMX152"/>
    <mergeCell ref="DMY152:DND152"/>
    <mergeCell ref="DNE152:DNJ152"/>
    <mergeCell ref="DNK152:DNP152"/>
    <mergeCell ref="DJM152:DJR152"/>
    <mergeCell ref="DJS152:DJX152"/>
    <mergeCell ref="DJY152:DKD152"/>
    <mergeCell ref="DKE152:DKJ152"/>
    <mergeCell ref="DKK152:DKP152"/>
    <mergeCell ref="DKQ152:DKV152"/>
    <mergeCell ref="DKW152:DLB152"/>
    <mergeCell ref="DLC152:DLH152"/>
    <mergeCell ref="DLI152:DLN152"/>
    <mergeCell ref="DHK152:DHP152"/>
    <mergeCell ref="DHQ152:DHV152"/>
    <mergeCell ref="DHW152:DIB152"/>
    <mergeCell ref="DIC152:DIH152"/>
    <mergeCell ref="DII152:DIN152"/>
    <mergeCell ref="DIO152:DIT152"/>
    <mergeCell ref="DIU152:DIZ152"/>
    <mergeCell ref="DJA152:DJF152"/>
    <mergeCell ref="DJG152:DJL152"/>
    <mergeCell ref="DFI152:DFN152"/>
    <mergeCell ref="DFO152:DFT152"/>
    <mergeCell ref="DFU152:DFZ152"/>
    <mergeCell ref="DGA152:DGF152"/>
    <mergeCell ref="DGG152:DGL152"/>
    <mergeCell ref="DGM152:DGR152"/>
    <mergeCell ref="DGS152:DGX152"/>
    <mergeCell ref="DGY152:DHD152"/>
    <mergeCell ref="DHE152:DHJ152"/>
    <mergeCell ref="DDG152:DDL152"/>
    <mergeCell ref="DDM152:DDR152"/>
    <mergeCell ref="DDS152:DDX152"/>
    <mergeCell ref="DDY152:DED152"/>
    <mergeCell ref="DEE152:DEJ152"/>
    <mergeCell ref="DEK152:DEP152"/>
    <mergeCell ref="DEQ152:DEV152"/>
    <mergeCell ref="DEW152:DFB152"/>
    <mergeCell ref="DFC152:DFH152"/>
    <mergeCell ref="DBE152:DBJ152"/>
    <mergeCell ref="DBK152:DBP152"/>
    <mergeCell ref="DBQ152:DBV152"/>
    <mergeCell ref="DBW152:DCB152"/>
    <mergeCell ref="DCC152:DCH152"/>
    <mergeCell ref="DCI152:DCN152"/>
    <mergeCell ref="DCO152:DCT152"/>
    <mergeCell ref="DCU152:DCZ152"/>
    <mergeCell ref="DDA152:DDF152"/>
    <mergeCell ref="CZC152:CZH152"/>
    <mergeCell ref="CZI152:CZN152"/>
    <mergeCell ref="CZO152:CZT152"/>
    <mergeCell ref="CZU152:CZZ152"/>
    <mergeCell ref="DAA152:DAF152"/>
    <mergeCell ref="DAG152:DAL152"/>
    <mergeCell ref="DAM152:DAR152"/>
    <mergeCell ref="DAS152:DAX152"/>
    <mergeCell ref="DAY152:DBD152"/>
    <mergeCell ref="CXA152:CXF152"/>
    <mergeCell ref="CXG152:CXL152"/>
    <mergeCell ref="CXM152:CXR152"/>
    <mergeCell ref="CXS152:CXX152"/>
    <mergeCell ref="CXY152:CYD152"/>
    <mergeCell ref="CYE152:CYJ152"/>
    <mergeCell ref="CYK152:CYP152"/>
    <mergeCell ref="CYQ152:CYV152"/>
    <mergeCell ref="CYW152:CZB152"/>
    <mergeCell ref="CUY152:CVD152"/>
    <mergeCell ref="CVE152:CVJ152"/>
    <mergeCell ref="CVK152:CVP152"/>
    <mergeCell ref="CVQ152:CVV152"/>
    <mergeCell ref="CVW152:CWB152"/>
    <mergeCell ref="CWC152:CWH152"/>
    <mergeCell ref="CWI152:CWN152"/>
    <mergeCell ref="CWO152:CWT152"/>
    <mergeCell ref="CWU152:CWZ152"/>
    <mergeCell ref="CSW152:CTB152"/>
    <mergeCell ref="CTC152:CTH152"/>
    <mergeCell ref="CTI152:CTN152"/>
    <mergeCell ref="CTO152:CTT152"/>
    <mergeCell ref="CTU152:CTZ152"/>
    <mergeCell ref="CUA152:CUF152"/>
    <mergeCell ref="CUG152:CUL152"/>
    <mergeCell ref="CUM152:CUR152"/>
    <mergeCell ref="CUS152:CUX152"/>
    <mergeCell ref="CQU152:CQZ152"/>
    <mergeCell ref="CRA152:CRF152"/>
    <mergeCell ref="CRG152:CRL152"/>
    <mergeCell ref="CRM152:CRR152"/>
    <mergeCell ref="CRS152:CRX152"/>
    <mergeCell ref="CRY152:CSD152"/>
    <mergeCell ref="CSE152:CSJ152"/>
    <mergeCell ref="CSK152:CSP152"/>
    <mergeCell ref="CSQ152:CSV152"/>
    <mergeCell ref="COS152:COX152"/>
    <mergeCell ref="COY152:CPD152"/>
    <mergeCell ref="CPE152:CPJ152"/>
    <mergeCell ref="CPK152:CPP152"/>
    <mergeCell ref="CPQ152:CPV152"/>
    <mergeCell ref="CPW152:CQB152"/>
    <mergeCell ref="CQC152:CQH152"/>
    <mergeCell ref="CQI152:CQN152"/>
    <mergeCell ref="CQO152:CQT152"/>
    <mergeCell ref="CMQ152:CMV152"/>
    <mergeCell ref="CMW152:CNB152"/>
    <mergeCell ref="CNC152:CNH152"/>
    <mergeCell ref="CNI152:CNN152"/>
    <mergeCell ref="CNO152:CNT152"/>
    <mergeCell ref="CNU152:CNZ152"/>
    <mergeCell ref="COA152:COF152"/>
    <mergeCell ref="COG152:COL152"/>
    <mergeCell ref="COM152:COR152"/>
    <mergeCell ref="CKO152:CKT152"/>
    <mergeCell ref="CKU152:CKZ152"/>
    <mergeCell ref="CLA152:CLF152"/>
    <mergeCell ref="CLG152:CLL152"/>
    <mergeCell ref="CLM152:CLR152"/>
    <mergeCell ref="CLS152:CLX152"/>
    <mergeCell ref="CLY152:CMD152"/>
    <mergeCell ref="CME152:CMJ152"/>
    <mergeCell ref="CMK152:CMP152"/>
    <mergeCell ref="CIM152:CIR152"/>
    <mergeCell ref="CIS152:CIX152"/>
    <mergeCell ref="CIY152:CJD152"/>
    <mergeCell ref="CJE152:CJJ152"/>
    <mergeCell ref="CJK152:CJP152"/>
    <mergeCell ref="CJQ152:CJV152"/>
    <mergeCell ref="CJW152:CKB152"/>
    <mergeCell ref="CKC152:CKH152"/>
    <mergeCell ref="CKI152:CKN152"/>
    <mergeCell ref="CGK152:CGP152"/>
    <mergeCell ref="CGQ152:CGV152"/>
    <mergeCell ref="CGW152:CHB152"/>
    <mergeCell ref="CHC152:CHH152"/>
    <mergeCell ref="CHI152:CHN152"/>
    <mergeCell ref="CHO152:CHT152"/>
    <mergeCell ref="CHU152:CHZ152"/>
    <mergeCell ref="CIA152:CIF152"/>
    <mergeCell ref="CIG152:CIL152"/>
    <mergeCell ref="CEI152:CEN152"/>
    <mergeCell ref="CEO152:CET152"/>
    <mergeCell ref="CEU152:CEZ152"/>
    <mergeCell ref="CFA152:CFF152"/>
    <mergeCell ref="CFG152:CFL152"/>
    <mergeCell ref="CFM152:CFR152"/>
    <mergeCell ref="CFS152:CFX152"/>
    <mergeCell ref="CFY152:CGD152"/>
    <mergeCell ref="CGE152:CGJ152"/>
    <mergeCell ref="CCG152:CCL152"/>
    <mergeCell ref="CCM152:CCR152"/>
    <mergeCell ref="CCS152:CCX152"/>
    <mergeCell ref="CCY152:CDD152"/>
    <mergeCell ref="CDE152:CDJ152"/>
    <mergeCell ref="CDK152:CDP152"/>
    <mergeCell ref="CDQ152:CDV152"/>
    <mergeCell ref="CDW152:CEB152"/>
    <mergeCell ref="CEC152:CEH152"/>
    <mergeCell ref="CAE152:CAJ152"/>
    <mergeCell ref="CAK152:CAP152"/>
    <mergeCell ref="CAQ152:CAV152"/>
    <mergeCell ref="CAW152:CBB152"/>
    <mergeCell ref="CBC152:CBH152"/>
    <mergeCell ref="CBI152:CBN152"/>
    <mergeCell ref="CBO152:CBT152"/>
    <mergeCell ref="CBU152:CBZ152"/>
    <mergeCell ref="CCA152:CCF152"/>
    <mergeCell ref="BYC152:BYH152"/>
    <mergeCell ref="BYI152:BYN152"/>
    <mergeCell ref="BYO152:BYT152"/>
    <mergeCell ref="BYU152:BYZ152"/>
    <mergeCell ref="BZA152:BZF152"/>
    <mergeCell ref="BZG152:BZL152"/>
    <mergeCell ref="BZM152:BZR152"/>
    <mergeCell ref="BZS152:BZX152"/>
    <mergeCell ref="BZY152:CAD152"/>
    <mergeCell ref="BWA152:BWF152"/>
    <mergeCell ref="BWG152:BWL152"/>
    <mergeCell ref="BWM152:BWR152"/>
    <mergeCell ref="BWS152:BWX152"/>
    <mergeCell ref="BWY152:BXD152"/>
    <mergeCell ref="BXE152:BXJ152"/>
    <mergeCell ref="BXK152:BXP152"/>
    <mergeCell ref="BXQ152:BXV152"/>
    <mergeCell ref="BXW152:BYB152"/>
    <mergeCell ref="BTY152:BUD152"/>
    <mergeCell ref="BUE152:BUJ152"/>
    <mergeCell ref="BUK152:BUP152"/>
    <mergeCell ref="BUQ152:BUV152"/>
    <mergeCell ref="BUW152:BVB152"/>
    <mergeCell ref="BVC152:BVH152"/>
    <mergeCell ref="BVI152:BVN152"/>
    <mergeCell ref="BVO152:BVT152"/>
    <mergeCell ref="BVU152:BVZ152"/>
    <mergeCell ref="BRW152:BSB152"/>
    <mergeCell ref="BSC152:BSH152"/>
    <mergeCell ref="BSI152:BSN152"/>
    <mergeCell ref="BSO152:BST152"/>
    <mergeCell ref="BSU152:BSZ152"/>
    <mergeCell ref="BTA152:BTF152"/>
    <mergeCell ref="BTG152:BTL152"/>
    <mergeCell ref="BTM152:BTR152"/>
    <mergeCell ref="BTS152:BTX152"/>
    <mergeCell ref="BPU152:BPZ152"/>
    <mergeCell ref="BQA152:BQF152"/>
    <mergeCell ref="BQG152:BQL152"/>
    <mergeCell ref="BQM152:BQR152"/>
    <mergeCell ref="BQS152:BQX152"/>
    <mergeCell ref="BQY152:BRD152"/>
    <mergeCell ref="BRE152:BRJ152"/>
    <mergeCell ref="BRK152:BRP152"/>
    <mergeCell ref="BRQ152:BRV152"/>
    <mergeCell ref="BNS152:BNX152"/>
    <mergeCell ref="BNY152:BOD152"/>
    <mergeCell ref="BOE152:BOJ152"/>
    <mergeCell ref="BOK152:BOP152"/>
    <mergeCell ref="BOQ152:BOV152"/>
    <mergeCell ref="BOW152:BPB152"/>
    <mergeCell ref="BPC152:BPH152"/>
    <mergeCell ref="BPI152:BPN152"/>
    <mergeCell ref="BPO152:BPT152"/>
    <mergeCell ref="BLQ152:BLV152"/>
    <mergeCell ref="BLW152:BMB152"/>
    <mergeCell ref="BMC152:BMH152"/>
    <mergeCell ref="BMI152:BMN152"/>
    <mergeCell ref="BMO152:BMT152"/>
    <mergeCell ref="BMU152:BMZ152"/>
    <mergeCell ref="BNA152:BNF152"/>
    <mergeCell ref="BNG152:BNL152"/>
    <mergeCell ref="BNM152:BNR152"/>
    <mergeCell ref="BJO152:BJT152"/>
    <mergeCell ref="BJU152:BJZ152"/>
    <mergeCell ref="BKA152:BKF152"/>
    <mergeCell ref="BKG152:BKL152"/>
    <mergeCell ref="BKM152:BKR152"/>
    <mergeCell ref="BKS152:BKX152"/>
    <mergeCell ref="BKY152:BLD152"/>
    <mergeCell ref="BLE152:BLJ152"/>
    <mergeCell ref="BLK152:BLP152"/>
    <mergeCell ref="BHM152:BHR152"/>
    <mergeCell ref="BHS152:BHX152"/>
    <mergeCell ref="BHY152:BID152"/>
    <mergeCell ref="BIE152:BIJ152"/>
    <mergeCell ref="BIK152:BIP152"/>
    <mergeCell ref="BIQ152:BIV152"/>
    <mergeCell ref="BIW152:BJB152"/>
    <mergeCell ref="BJC152:BJH152"/>
    <mergeCell ref="BJI152:BJN152"/>
    <mergeCell ref="BFK152:BFP152"/>
    <mergeCell ref="BFQ152:BFV152"/>
    <mergeCell ref="BFW152:BGB152"/>
    <mergeCell ref="BGC152:BGH152"/>
    <mergeCell ref="BGI152:BGN152"/>
    <mergeCell ref="BGO152:BGT152"/>
    <mergeCell ref="BGU152:BGZ152"/>
    <mergeCell ref="BHA152:BHF152"/>
    <mergeCell ref="BHG152:BHL152"/>
    <mergeCell ref="BDI152:BDN152"/>
    <mergeCell ref="BDO152:BDT152"/>
    <mergeCell ref="BDU152:BDZ152"/>
    <mergeCell ref="BEA152:BEF152"/>
    <mergeCell ref="BEG152:BEL152"/>
    <mergeCell ref="BEM152:BER152"/>
    <mergeCell ref="BES152:BEX152"/>
    <mergeCell ref="BEY152:BFD152"/>
    <mergeCell ref="BFE152:BFJ152"/>
    <mergeCell ref="BBG152:BBL152"/>
    <mergeCell ref="BBM152:BBR152"/>
    <mergeCell ref="BBS152:BBX152"/>
    <mergeCell ref="BBY152:BCD152"/>
    <mergeCell ref="BCE152:BCJ152"/>
    <mergeCell ref="BCK152:BCP152"/>
    <mergeCell ref="BCQ152:BCV152"/>
    <mergeCell ref="BCW152:BDB152"/>
    <mergeCell ref="BDC152:BDH152"/>
    <mergeCell ref="AZE152:AZJ152"/>
    <mergeCell ref="AZK152:AZP152"/>
    <mergeCell ref="AZQ152:AZV152"/>
    <mergeCell ref="AZW152:BAB152"/>
    <mergeCell ref="BAC152:BAH152"/>
    <mergeCell ref="BAI152:BAN152"/>
    <mergeCell ref="BAO152:BAT152"/>
    <mergeCell ref="BAU152:BAZ152"/>
    <mergeCell ref="BBA152:BBF152"/>
    <mergeCell ref="AXC152:AXH152"/>
    <mergeCell ref="AXI152:AXN152"/>
    <mergeCell ref="AXO152:AXT152"/>
    <mergeCell ref="AXU152:AXZ152"/>
    <mergeCell ref="AYA152:AYF152"/>
    <mergeCell ref="AYG152:AYL152"/>
    <mergeCell ref="AYM152:AYR152"/>
    <mergeCell ref="AYS152:AYX152"/>
    <mergeCell ref="AYY152:AZD152"/>
    <mergeCell ref="AVA152:AVF152"/>
    <mergeCell ref="AVG152:AVL152"/>
    <mergeCell ref="AVM152:AVR152"/>
    <mergeCell ref="AVS152:AVX152"/>
    <mergeCell ref="AVY152:AWD152"/>
    <mergeCell ref="AWE152:AWJ152"/>
    <mergeCell ref="AWK152:AWP152"/>
    <mergeCell ref="AWQ152:AWV152"/>
    <mergeCell ref="AWW152:AXB152"/>
    <mergeCell ref="ASY152:ATD152"/>
    <mergeCell ref="ATE152:ATJ152"/>
    <mergeCell ref="ATK152:ATP152"/>
    <mergeCell ref="ATQ152:ATV152"/>
    <mergeCell ref="ATW152:AUB152"/>
    <mergeCell ref="AUC152:AUH152"/>
    <mergeCell ref="AUI152:AUN152"/>
    <mergeCell ref="AUO152:AUT152"/>
    <mergeCell ref="AUU152:AUZ152"/>
    <mergeCell ref="AQW152:ARB152"/>
    <mergeCell ref="ARC152:ARH152"/>
    <mergeCell ref="ARI152:ARN152"/>
    <mergeCell ref="ARO152:ART152"/>
    <mergeCell ref="ARU152:ARZ152"/>
    <mergeCell ref="ASA152:ASF152"/>
    <mergeCell ref="ASG152:ASL152"/>
    <mergeCell ref="ASM152:ASR152"/>
    <mergeCell ref="ASS152:ASX152"/>
    <mergeCell ref="AOU152:AOZ152"/>
    <mergeCell ref="APA152:APF152"/>
    <mergeCell ref="APG152:APL152"/>
    <mergeCell ref="APM152:APR152"/>
    <mergeCell ref="APS152:APX152"/>
    <mergeCell ref="APY152:AQD152"/>
    <mergeCell ref="AQE152:AQJ152"/>
    <mergeCell ref="AQK152:AQP152"/>
    <mergeCell ref="AQQ152:AQV152"/>
    <mergeCell ref="AMS152:AMX152"/>
    <mergeCell ref="AMY152:AND152"/>
    <mergeCell ref="ANE152:ANJ152"/>
    <mergeCell ref="ANK152:ANP152"/>
    <mergeCell ref="ANQ152:ANV152"/>
    <mergeCell ref="ANW152:AOB152"/>
    <mergeCell ref="AOC152:AOH152"/>
    <mergeCell ref="AOI152:AON152"/>
    <mergeCell ref="AOO152:AOT152"/>
    <mergeCell ref="AKQ152:AKV152"/>
    <mergeCell ref="AKW152:ALB152"/>
    <mergeCell ref="ALC152:ALH152"/>
    <mergeCell ref="ALI152:ALN152"/>
    <mergeCell ref="ALO152:ALT152"/>
    <mergeCell ref="ALU152:ALZ152"/>
    <mergeCell ref="AMA152:AMF152"/>
    <mergeCell ref="AMG152:AML152"/>
    <mergeCell ref="AMM152:AMR152"/>
    <mergeCell ref="AIO152:AIT152"/>
    <mergeCell ref="AIU152:AIZ152"/>
    <mergeCell ref="AJA152:AJF152"/>
    <mergeCell ref="AJG152:AJL152"/>
    <mergeCell ref="AJM152:AJR152"/>
    <mergeCell ref="AJS152:AJX152"/>
    <mergeCell ref="AJY152:AKD152"/>
    <mergeCell ref="AKE152:AKJ152"/>
    <mergeCell ref="AKK152:AKP152"/>
    <mergeCell ref="AGM152:AGR152"/>
    <mergeCell ref="AGS152:AGX152"/>
    <mergeCell ref="AGY152:AHD152"/>
    <mergeCell ref="AHE152:AHJ152"/>
    <mergeCell ref="AHK152:AHP152"/>
    <mergeCell ref="AHQ152:AHV152"/>
    <mergeCell ref="AHW152:AIB152"/>
    <mergeCell ref="AIC152:AIH152"/>
    <mergeCell ref="AII152:AIN152"/>
    <mergeCell ref="AEK152:AEP152"/>
    <mergeCell ref="AEQ152:AEV152"/>
    <mergeCell ref="AEW152:AFB152"/>
    <mergeCell ref="AFC152:AFH152"/>
    <mergeCell ref="AFI152:AFN152"/>
    <mergeCell ref="AFO152:AFT152"/>
    <mergeCell ref="AFU152:AFZ152"/>
    <mergeCell ref="AGA152:AGF152"/>
    <mergeCell ref="AGG152:AGL152"/>
    <mergeCell ref="ACI152:ACN152"/>
    <mergeCell ref="ACO152:ACT152"/>
    <mergeCell ref="ACU152:ACZ152"/>
    <mergeCell ref="ADA152:ADF152"/>
    <mergeCell ref="ADG152:ADL152"/>
    <mergeCell ref="ADM152:ADR152"/>
    <mergeCell ref="ADS152:ADX152"/>
    <mergeCell ref="ADY152:AED152"/>
    <mergeCell ref="AEE152:AEJ152"/>
    <mergeCell ref="AAG152:AAL152"/>
    <mergeCell ref="AAM152:AAR152"/>
    <mergeCell ref="AAS152:AAX152"/>
    <mergeCell ref="AAY152:ABD152"/>
    <mergeCell ref="ABE152:ABJ152"/>
    <mergeCell ref="ABK152:ABP152"/>
    <mergeCell ref="ABQ152:ABV152"/>
    <mergeCell ref="ABW152:ACB152"/>
    <mergeCell ref="ACC152:ACH152"/>
    <mergeCell ref="YE152:YJ152"/>
    <mergeCell ref="YK152:YP152"/>
    <mergeCell ref="YQ152:YV152"/>
    <mergeCell ref="YW152:ZB152"/>
    <mergeCell ref="ZC152:ZH152"/>
    <mergeCell ref="ZI152:ZN152"/>
    <mergeCell ref="ZO152:ZT152"/>
    <mergeCell ref="ZU152:ZZ152"/>
    <mergeCell ref="AAA152:AAF152"/>
    <mergeCell ref="WC152:WH152"/>
    <mergeCell ref="WI152:WN152"/>
    <mergeCell ref="WO152:WT152"/>
    <mergeCell ref="WU152:WZ152"/>
    <mergeCell ref="XA152:XF152"/>
    <mergeCell ref="XG152:XL152"/>
    <mergeCell ref="XM152:XR152"/>
    <mergeCell ref="XS152:XX152"/>
    <mergeCell ref="XY152:YD152"/>
    <mergeCell ref="UA152:UF152"/>
    <mergeCell ref="UG152:UL152"/>
    <mergeCell ref="UM152:UR152"/>
    <mergeCell ref="US152:UX152"/>
    <mergeCell ref="UY152:VD152"/>
    <mergeCell ref="VE152:VJ152"/>
    <mergeCell ref="VK152:VP152"/>
    <mergeCell ref="VQ152:VV152"/>
    <mergeCell ref="VW152:WB152"/>
    <mergeCell ref="RY152:SD152"/>
    <mergeCell ref="SE152:SJ152"/>
    <mergeCell ref="SK152:SP152"/>
    <mergeCell ref="SQ152:SV152"/>
    <mergeCell ref="SW152:TB152"/>
    <mergeCell ref="TC152:TH152"/>
    <mergeCell ref="TI152:TN152"/>
    <mergeCell ref="TO152:TT152"/>
    <mergeCell ref="TU152:TZ152"/>
    <mergeCell ref="PW152:QB152"/>
    <mergeCell ref="QC152:QH152"/>
    <mergeCell ref="QI152:QN152"/>
    <mergeCell ref="QO152:QT152"/>
    <mergeCell ref="QU152:QZ152"/>
    <mergeCell ref="RA152:RF152"/>
    <mergeCell ref="RG152:RL152"/>
    <mergeCell ref="RM152:RR152"/>
    <mergeCell ref="RS152:RX152"/>
    <mergeCell ref="NU152:NZ152"/>
    <mergeCell ref="OA152:OF152"/>
    <mergeCell ref="OG152:OL152"/>
    <mergeCell ref="OM152:OR152"/>
    <mergeCell ref="OS152:OX152"/>
    <mergeCell ref="OY152:PD152"/>
    <mergeCell ref="PE152:PJ152"/>
    <mergeCell ref="PK152:PP152"/>
    <mergeCell ref="PQ152:PV152"/>
    <mergeCell ref="LS152:LX152"/>
    <mergeCell ref="LY152:MD152"/>
    <mergeCell ref="ME152:MJ152"/>
    <mergeCell ref="MK152:MP152"/>
    <mergeCell ref="MQ152:MV152"/>
    <mergeCell ref="MW152:NB152"/>
    <mergeCell ref="NC152:NH152"/>
    <mergeCell ref="NI152:NN152"/>
    <mergeCell ref="NO152:NT152"/>
    <mergeCell ref="C79:F79"/>
    <mergeCell ref="C80:F80"/>
    <mergeCell ref="A81:A85"/>
    <mergeCell ref="C81:F81"/>
    <mergeCell ref="C82:F82"/>
    <mergeCell ref="JQ152:JV152"/>
    <mergeCell ref="JW152:KB152"/>
    <mergeCell ref="KC152:KH152"/>
    <mergeCell ref="KI152:KN152"/>
    <mergeCell ref="KO152:KT152"/>
    <mergeCell ref="KU152:KZ152"/>
    <mergeCell ref="LA152:LF152"/>
    <mergeCell ref="LG152:LL152"/>
    <mergeCell ref="LM152:LR152"/>
    <mergeCell ref="HO152:HT152"/>
    <mergeCell ref="HU152:HZ152"/>
    <mergeCell ref="IA152:IF152"/>
    <mergeCell ref="IG152:IL152"/>
    <mergeCell ref="IM152:IR152"/>
    <mergeCell ref="IS152:IX152"/>
    <mergeCell ref="IY152:JD152"/>
    <mergeCell ref="JE152:JJ152"/>
    <mergeCell ref="JK152:JP152"/>
    <mergeCell ref="FM152:FR152"/>
    <mergeCell ref="FS152:FX152"/>
    <mergeCell ref="FY152:GD152"/>
    <mergeCell ref="GE152:GJ152"/>
    <mergeCell ref="GK152:GP152"/>
    <mergeCell ref="GQ152:GV152"/>
    <mergeCell ref="GW152:HB152"/>
    <mergeCell ref="HC152:HH152"/>
    <mergeCell ref="HI152:HN152"/>
    <mergeCell ref="DK152:DP152"/>
    <mergeCell ref="DQ152:DV152"/>
    <mergeCell ref="DW152:EB152"/>
    <mergeCell ref="EC152:EH152"/>
    <mergeCell ref="EI152:EN152"/>
    <mergeCell ref="EO152:ET152"/>
    <mergeCell ref="EU152:EZ152"/>
    <mergeCell ref="FA152:FF152"/>
    <mergeCell ref="FG152:FL152"/>
    <mergeCell ref="A32:F32"/>
    <mergeCell ref="A36:B36"/>
    <mergeCell ref="C36:F36"/>
    <mergeCell ref="BI152:BN152"/>
    <mergeCell ref="BO152:BT152"/>
    <mergeCell ref="BU152:BZ152"/>
    <mergeCell ref="CA152:CF152"/>
    <mergeCell ref="CG152:CL152"/>
    <mergeCell ref="CM152:CR152"/>
    <mergeCell ref="CS152:CX152"/>
    <mergeCell ref="CY152:DD152"/>
    <mergeCell ref="DE152:DJ152"/>
    <mergeCell ref="G152:L152"/>
    <mergeCell ref="M152:R152"/>
    <mergeCell ref="S152:X152"/>
    <mergeCell ref="Y152:AD152"/>
    <mergeCell ref="AE152:AJ152"/>
    <mergeCell ref="AK152:AP152"/>
    <mergeCell ref="AQ152:AV152"/>
    <mergeCell ref="AW152:BB152"/>
    <mergeCell ref="BC152:BH152"/>
    <mergeCell ref="A37:B37"/>
    <mergeCell ref="C43:F4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A4:B4"/>
    <mergeCell ref="C4:F4"/>
    <mergeCell ref="A72:B72"/>
    <mergeCell ref="C72:F72"/>
    <mergeCell ref="A73:B74"/>
    <mergeCell ref="C73:F73"/>
    <mergeCell ref="C74:F74"/>
    <mergeCell ref="C70:F70"/>
    <mergeCell ref="C71:F71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71"/>
    <mergeCell ref="C52:F52"/>
    <mergeCell ref="C53:F53"/>
    <mergeCell ref="B106:B109"/>
    <mergeCell ref="C109:F109"/>
    <mergeCell ref="B100:B105"/>
    <mergeCell ref="C105:F105"/>
    <mergeCell ref="A75:B77"/>
    <mergeCell ref="C75:F75"/>
    <mergeCell ref="C76:F76"/>
    <mergeCell ref="C77:F77"/>
    <mergeCell ref="A78:B78"/>
    <mergeCell ref="C78:F78"/>
    <mergeCell ref="C45:F45"/>
    <mergeCell ref="C46:F46"/>
    <mergeCell ref="C48:F48"/>
    <mergeCell ref="C49:F49"/>
    <mergeCell ref="C50:F50"/>
    <mergeCell ref="C51:F51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55:F55"/>
    <mergeCell ref="A79:A80"/>
    <mergeCell ref="C83:F83"/>
    <mergeCell ref="C84:F84"/>
    <mergeCell ref="C85:F85"/>
    <mergeCell ref="A86:A91"/>
    <mergeCell ref="C86:F86"/>
    <mergeCell ref="B87:B88"/>
    <mergeCell ref="C87:F87"/>
    <mergeCell ref="C88:F88"/>
    <mergeCell ref="C89:F89"/>
    <mergeCell ref="C90:F90"/>
    <mergeCell ref="C91:F91"/>
    <mergeCell ref="A92:B93"/>
    <mergeCell ref="C92:F92"/>
    <mergeCell ref="C93:F93"/>
    <mergeCell ref="A94:B96"/>
    <mergeCell ref="C94:F94"/>
    <mergeCell ref="C95:F95"/>
    <mergeCell ref="C96:F96"/>
    <mergeCell ref="A113:A119"/>
    <mergeCell ref="C113:F113"/>
    <mergeCell ref="B114:B115"/>
    <mergeCell ref="C114:F114"/>
    <mergeCell ref="C115:F115"/>
    <mergeCell ref="C116:F116"/>
    <mergeCell ref="C117:F117"/>
    <mergeCell ref="B118:B119"/>
    <mergeCell ref="C118:F118"/>
    <mergeCell ref="C119:F119"/>
    <mergeCell ref="A120:B123"/>
    <mergeCell ref="C120:F120"/>
    <mergeCell ref="C121:F121"/>
    <mergeCell ref="C122:F122"/>
    <mergeCell ref="C123:F123"/>
    <mergeCell ref="A97:A112"/>
    <mergeCell ref="B97:B99"/>
    <mergeCell ref="C97:F97"/>
    <mergeCell ref="C99:F99"/>
    <mergeCell ref="C100:F100"/>
    <mergeCell ref="C101:F101"/>
    <mergeCell ref="C102:F102"/>
    <mergeCell ref="C103:F103"/>
    <mergeCell ref="C104:F104"/>
    <mergeCell ref="C106:F106"/>
    <mergeCell ref="C107:F107"/>
    <mergeCell ref="C108:F108"/>
    <mergeCell ref="B110:B111"/>
    <mergeCell ref="C110:F110"/>
    <mergeCell ref="C111:F111"/>
    <mergeCell ref="B112:F112"/>
    <mergeCell ref="C98:F98"/>
    <mergeCell ref="A145:F145"/>
    <mergeCell ref="A126:F126"/>
    <mergeCell ref="A127:F127"/>
    <mergeCell ref="A128:F128"/>
    <mergeCell ref="A130:F130"/>
    <mergeCell ref="A131:F131"/>
    <mergeCell ref="A132:F132"/>
    <mergeCell ref="A140:F140"/>
    <mergeCell ref="A141:F141"/>
    <mergeCell ref="A137:F137"/>
    <mergeCell ref="A138:F138"/>
    <mergeCell ref="A139:F139"/>
    <mergeCell ref="A125:F125"/>
    <mergeCell ref="A133:F133"/>
    <mergeCell ref="A136:F136"/>
    <mergeCell ref="A134:F134"/>
    <mergeCell ref="A135:F135"/>
    <mergeCell ref="A146:F146"/>
    <mergeCell ref="A147:F147"/>
    <mergeCell ref="A156:F156"/>
    <mergeCell ref="A157:F157"/>
    <mergeCell ref="A158:F158"/>
    <mergeCell ref="A148:F148"/>
    <mergeCell ref="A149:F149"/>
    <mergeCell ref="A150:F150"/>
    <mergeCell ref="A151:F151"/>
    <mergeCell ref="A152:F152"/>
    <mergeCell ref="A159:F159"/>
    <mergeCell ref="A160:F160"/>
    <mergeCell ref="A161:F161"/>
    <mergeCell ref="A162:F162"/>
    <mergeCell ref="A172:F172"/>
    <mergeCell ref="A173:F173"/>
    <mergeCell ref="A174:F174"/>
    <mergeCell ref="A175:F175"/>
    <mergeCell ref="A176:F176"/>
    <mergeCell ref="A177:F177"/>
    <mergeCell ref="A178:F178"/>
    <mergeCell ref="A179:F179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1:F171"/>
    <mergeCell ref="A180:F180"/>
    <mergeCell ref="A181:F181"/>
    <mergeCell ref="A182:F182"/>
    <mergeCell ref="A183:F183"/>
    <mergeCell ref="A184:F184"/>
    <mergeCell ref="A185:F185"/>
    <mergeCell ref="A186:F186"/>
    <mergeCell ref="A187:F187"/>
    <mergeCell ref="A188:F188"/>
    <mergeCell ref="A189:F189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6:F216"/>
    <mergeCell ref="A218:F218"/>
    <mergeCell ref="A219:F219"/>
    <mergeCell ref="A220:F220"/>
    <mergeCell ref="A221:F221"/>
    <mergeCell ref="A222:F222"/>
    <mergeCell ref="A225:F225"/>
    <mergeCell ref="A226:F226"/>
    <mergeCell ref="A227:F227"/>
    <mergeCell ref="A228:F228"/>
    <mergeCell ref="A223:G223"/>
    <mergeCell ref="A229:F229"/>
    <mergeCell ref="A230:F230"/>
    <mergeCell ref="A231:F231"/>
    <mergeCell ref="A232:F232"/>
    <mergeCell ref="A233:F233"/>
    <mergeCell ref="A234:F234"/>
    <mergeCell ref="A235:F235"/>
    <mergeCell ref="A236:F236"/>
    <mergeCell ref="A237:F237"/>
    <mergeCell ref="A238:F238"/>
    <mergeCell ref="A239:F239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54:F254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66:F266"/>
    <mergeCell ref="A267:F267"/>
    <mergeCell ref="A298:F298"/>
    <mergeCell ref="A268:F268"/>
    <mergeCell ref="A269:F269"/>
    <mergeCell ref="A270:F270"/>
    <mergeCell ref="A271:F271"/>
    <mergeCell ref="A272:F272"/>
    <mergeCell ref="A273:F273"/>
    <mergeCell ref="A274:F274"/>
    <mergeCell ref="A276:F276"/>
    <mergeCell ref="A277:F277"/>
    <mergeCell ref="A278:F278"/>
    <mergeCell ref="A279:F279"/>
    <mergeCell ref="A280:F280"/>
    <mergeCell ref="A283:F283"/>
    <mergeCell ref="A284:F284"/>
    <mergeCell ref="A275:F275"/>
    <mergeCell ref="A285:F285"/>
    <mergeCell ref="A282:F282"/>
    <mergeCell ref="A281:F281"/>
    <mergeCell ref="A343:F343"/>
    <mergeCell ref="A344:F344"/>
    <mergeCell ref="A345:F345"/>
    <mergeCell ref="A328:F328"/>
    <mergeCell ref="A329:F329"/>
    <mergeCell ref="A330:F330"/>
    <mergeCell ref="A331:F331"/>
    <mergeCell ref="A332:F332"/>
    <mergeCell ref="A333:F333"/>
    <mergeCell ref="A334:F334"/>
    <mergeCell ref="A336:F336"/>
    <mergeCell ref="A337:F337"/>
    <mergeCell ref="A335:F335"/>
    <mergeCell ref="A346:F346"/>
    <mergeCell ref="A347:F347"/>
    <mergeCell ref="A311:F311"/>
    <mergeCell ref="A341:F341"/>
    <mergeCell ref="A342:F342"/>
    <mergeCell ref="A321:F321"/>
    <mergeCell ref="A322:F322"/>
    <mergeCell ref="A340:F340"/>
    <mergeCell ref="A338:F338"/>
    <mergeCell ref="A339:F339"/>
    <mergeCell ref="A323:F323"/>
    <mergeCell ref="A324:F324"/>
    <mergeCell ref="A325:F325"/>
    <mergeCell ref="A326:F326"/>
    <mergeCell ref="A327:F327"/>
    <mergeCell ref="A314:F314"/>
    <mergeCell ref="A315:F315"/>
    <mergeCell ref="A316:F316"/>
    <mergeCell ref="A384:F384"/>
    <mergeCell ref="A385:F385"/>
    <mergeCell ref="A386:F386"/>
    <mergeCell ref="A348:F348"/>
    <mergeCell ref="A349:F349"/>
    <mergeCell ref="A350:F350"/>
    <mergeCell ref="A351:F351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62:F362"/>
    <mergeCell ref="A363:F363"/>
    <mergeCell ref="A364:F364"/>
    <mergeCell ref="A302:F302"/>
    <mergeCell ref="A319:F319"/>
    <mergeCell ref="A320:F320"/>
    <mergeCell ref="A286:F286"/>
    <mergeCell ref="A287:F287"/>
    <mergeCell ref="A288:F288"/>
    <mergeCell ref="A289:F289"/>
    <mergeCell ref="A290:F290"/>
    <mergeCell ref="A291:F291"/>
    <mergeCell ref="A292:F292"/>
    <mergeCell ref="A293:F293"/>
    <mergeCell ref="A294:F294"/>
    <mergeCell ref="A295:F295"/>
    <mergeCell ref="A296:F296"/>
    <mergeCell ref="A297:F297"/>
    <mergeCell ref="A303:F303"/>
    <mergeCell ref="A304:F304"/>
    <mergeCell ref="A305:F305"/>
    <mergeCell ref="A306:F306"/>
    <mergeCell ref="A307:F307"/>
    <mergeCell ref="A309:F309"/>
    <mergeCell ref="A310:F310"/>
    <mergeCell ref="A312:F312"/>
    <mergeCell ref="A313:F313"/>
    <mergeCell ref="A299:F299"/>
    <mergeCell ref="A300:F300"/>
    <mergeCell ref="A301:F301"/>
    <mergeCell ref="A317:F317"/>
    <mergeCell ref="A318:F318"/>
    <mergeCell ref="A400:F400"/>
    <mergeCell ref="A402:F402"/>
    <mergeCell ref="A410:F410"/>
    <mergeCell ref="A388:F388"/>
    <mergeCell ref="A391:F391"/>
    <mergeCell ref="A393:F393"/>
    <mergeCell ref="A394:F394"/>
    <mergeCell ref="A395:F395"/>
    <mergeCell ref="A396:F396"/>
    <mergeCell ref="A397:F397"/>
    <mergeCell ref="A398:F398"/>
    <mergeCell ref="A399:F399"/>
    <mergeCell ref="A365:F365"/>
    <mergeCell ref="A366:F366"/>
    <mergeCell ref="A367:F367"/>
    <mergeCell ref="A368:F368"/>
    <mergeCell ref="A369:F369"/>
    <mergeCell ref="A370:F370"/>
    <mergeCell ref="A389:F389"/>
    <mergeCell ref="A390:F390"/>
    <mergeCell ref="A371:F371"/>
    <mergeCell ref="A372:F372"/>
    <mergeCell ref="A373:F373"/>
    <mergeCell ref="A374:F374"/>
    <mergeCell ref="A375:F375"/>
    <mergeCell ref="A376:F376"/>
    <mergeCell ref="A377:F377"/>
    <mergeCell ref="A378:F378"/>
    <mergeCell ref="A379:F379"/>
    <mergeCell ref="A380:F380"/>
    <mergeCell ref="A382:F382"/>
    <mergeCell ref="A383:F38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101"/>
  <sheetViews>
    <sheetView showGridLines="0" view="pageBreakPreview" topLeftCell="A7" zoomScaleNormal="100" zoomScaleSheetLayoutView="100" workbookViewId="0">
      <selection activeCell="E23" sqref="E23:E31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402" t="s">
        <v>181</v>
      </c>
      <c r="B1" s="402"/>
      <c r="C1" s="402"/>
      <c r="D1" s="402"/>
      <c r="E1" s="402"/>
      <c r="F1" s="66"/>
    </row>
    <row r="2" spans="1:15" ht="17.25">
      <c r="A2" s="67"/>
      <c r="B2" s="67"/>
      <c r="C2" s="67"/>
      <c r="D2" s="67"/>
      <c r="E2" s="67"/>
      <c r="F2" s="66"/>
    </row>
    <row r="3" spans="1:15">
      <c r="A3" s="403" t="s">
        <v>154</v>
      </c>
      <c r="B3" s="404"/>
      <c r="C3" s="68" t="s">
        <v>155</v>
      </c>
      <c r="D3" s="69"/>
      <c r="E3" s="70" t="s">
        <v>154</v>
      </c>
      <c r="F3" s="68" t="s">
        <v>155</v>
      </c>
    </row>
    <row r="4" spans="1:15" s="128" customFormat="1" ht="16.5" customHeight="1">
      <c r="A4" s="369" t="s">
        <v>856</v>
      </c>
      <c r="B4" s="370"/>
      <c r="C4" s="178" t="s">
        <v>881</v>
      </c>
      <c r="D4" s="69"/>
      <c r="E4" s="362" t="s">
        <v>239</v>
      </c>
      <c r="F4" s="71" t="s">
        <v>109</v>
      </c>
    </row>
    <row r="5" spans="1:15" s="128" customFormat="1" ht="16.5" customHeight="1">
      <c r="A5" s="371"/>
      <c r="B5" s="372"/>
      <c r="C5" s="178" t="s">
        <v>882</v>
      </c>
      <c r="D5" s="69"/>
      <c r="E5" s="405"/>
      <c r="F5" s="71" t="s">
        <v>110</v>
      </c>
    </row>
    <row r="6" spans="1:15" s="128" customFormat="1" ht="16.5" customHeight="1">
      <c r="A6" s="371"/>
      <c r="B6" s="372"/>
      <c r="C6" s="178" t="s">
        <v>883</v>
      </c>
      <c r="D6" s="69"/>
      <c r="E6" s="405"/>
      <c r="F6" s="71" t="s">
        <v>120</v>
      </c>
    </row>
    <row r="7" spans="1:15" s="128" customFormat="1">
      <c r="A7" s="371"/>
      <c r="B7" s="372"/>
      <c r="C7" s="178" t="s">
        <v>884</v>
      </c>
      <c r="D7" s="69"/>
      <c r="E7" s="406"/>
      <c r="F7" s="71" t="s">
        <v>177</v>
      </c>
    </row>
    <row r="8" spans="1:15" s="128" customFormat="1">
      <c r="A8" s="371"/>
      <c r="B8" s="372"/>
      <c r="C8" s="178" t="s">
        <v>885</v>
      </c>
      <c r="D8" s="69"/>
      <c r="E8" s="407" t="s">
        <v>240</v>
      </c>
      <c r="F8" s="71" t="s">
        <v>61</v>
      </c>
    </row>
    <row r="9" spans="1:15" s="128" customFormat="1" ht="16.5" customHeight="1">
      <c r="A9" s="371"/>
      <c r="B9" s="372"/>
      <c r="C9" s="178" t="s">
        <v>886</v>
      </c>
      <c r="D9" s="69"/>
      <c r="E9" s="408"/>
      <c r="F9" s="71" t="s">
        <v>115</v>
      </c>
      <c r="J9" s="282"/>
      <c r="K9" s="282"/>
      <c r="L9" s="282"/>
      <c r="M9" s="282"/>
      <c r="N9" s="282"/>
      <c r="O9" s="282"/>
    </row>
    <row r="10" spans="1:15" s="128" customFormat="1">
      <c r="A10" s="371"/>
      <c r="B10" s="372"/>
      <c r="C10" s="178" t="s">
        <v>858</v>
      </c>
      <c r="D10" s="69"/>
      <c r="E10" s="408"/>
      <c r="F10" s="71" t="s">
        <v>156</v>
      </c>
      <c r="J10" s="282"/>
      <c r="K10" s="282"/>
      <c r="L10" s="282"/>
      <c r="M10" s="282"/>
      <c r="N10" s="282"/>
      <c r="O10" s="282"/>
    </row>
    <row r="11" spans="1:15" s="128" customFormat="1">
      <c r="A11" s="371"/>
      <c r="B11" s="372"/>
      <c r="C11" s="178" t="s">
        <v>887</v>
      </c>
      <c r="D11" s="69"/>
      <c r="E11" s="408"/>
      <c r="F11" s="71" t="s">
        <v>99</v>
      </c>
      <c r="J11" s="282"/>
      <c r="K11" s="282"/>
      <c r="L11" s="282"/>
      <c r="M11" s="282"/>
      <c r="N11" s="282"/>
      <c r="O11" s="282"/>
    </row>
    <row r="12" spans="1:15" s="128" customFormat="1">
      <c r="A12" s="371"/>
      <c r="B12" s="372"/>
      <c r="C12" s="178" t="s">
        <v>888</v>
      </c>
      <c r="D12" s="69"/>
      <c r="E12" s="408"/>
      <c r="F12" s="71" t="s">
        <v>176</v>
      </c>
      <c r="J12" s="282"/>
      <c r="K12" s="282"/>
      <c r="L12" s="282"/>
      <c r="M12" s="282"/>
      <c r="N12" s="282"/>
      <c r="O12" s="282"/>
    </row>
    <row r="13" spans="1:15" s="128" customFormat="1" ht="27">
      <c r="A13" s="371"/>
      <c r="B13" s="372"/>
      <c r="C13" s="178" t="s">
        <v>889</v>
      </c>
      <c r="D13" s="69"/>
      <c r="E13" s="408"/>
      <c r="F13" s="71" t="s">
        <v>853</v>
      </c>
      <c r="J13" s="282"/>
      <c r="K13" s="282"/>
      <c r="L13" s="282"/>
      <c r="M13" s="282"/>
      <c r="N13" s="282"/>
      <c r="O13" s="282"/>
    </row>
    <row r="14" spans="1:15" s="128" customFormat="1">
      <c r="A14" s="371"/>
      <c r="B14" s="372"/>
      <c r="C14" s="178"/>
      <c r="D14" s="69"/>
      <c r="E14" s="408"/>
      <c r="F14" s="71" t="s">
        <v>450</v>
      </c>
      <c r="J14" s="282"/>
      <c r="K14" s="282"/>
      <c r="L14" s="282"/>
      <c r="M14" s="282"/>
      <c r="N14" s="282"/>
      <c r="O14" s="282"/>
    </row>
    <row r="15" spans="1:15" s="128" customFormat="1">
      <c r="A15" s="371"/>
      <c r="B15" s="372"/>
      <c r="C15" s="178"/>
      <c r="D15" s="69"/>
      <c r="E15" s="408"/>
      <c r="F15" s="71" t="s">
        <v>451</v>
      </c>
    </row>
    <row r="16" spans="1:15" s="128" customFormat="1">
      <c r="A16" s="373"/>
      <c r="B16" s="374"/>
      <c r="C16" s="178" t="s">
        <v>806</v>
      </c>
      <c r="D16" s="69"/>
      <c r="E16" s="408"/>
      <c r="F16" s="72" t="s">
        <v>452</v>
      </c>
    </row>
    <row r="17" spans="1:6" s="128" customFormat="1">
      <c r="A17" s="385" t="s">
        <v>793</v>
      </c>
      <c r="B17" s="386"/>
      <c r="C17" s="127" t="s">
        <v>4</v>
      </c>
      <c r="D17" s="69"/>
      <c r="E17" s="408"/>
      <c r="F17" s="71" t="s">
        <v>159</v>
      </c>
    </row>
    <row r="18" spans="1:6" s="128" customFormat="1" ht="16.5" customHeight="1">
      <c r="A18" s="389"/>
      <c r="B18" s="390"/>
      <c r="C18" s="127" t="s">
        <v>439</v>
      </c>
      <c r="D18" s="69"/>
      <c r="E18" s="408"/>
      <c r="F18" s="71" t="s">
        <v>453</v>
      </c>
    </row>
    <row r="19" spans="1:6" s="128" customFormat="1">
      <c r="A19" s="385" t="s">
        <v>794</v>
      </c>
      <c r="B19" s="386"/>
      <c r="C19" s="127" t="s">
        <v>216</v>
      </c>
      <c r="D19" s="69"/>
      <c r="E19" s="409"/>
      <c r="F19" s="71" t="s">
        <v>119</v>
      </c>
    </row>
    <row r="20" spans="1:6" s="128" customFormat="1">
      <c r="A20" s="387"/>
      <c r="B20" s="388"/>
      <c r="C20" s="127" t="s">
        <v>168</v>
      </c>
      <c r="D20" s="69"/>
      <c r="E20" s="362" t="s">
        <v>795</v>
      </c>
      <c r="F20" s="71" t="s">
        <v>114</v>
      </c>
    </row>
    <row r="21" spans="1:6" s="128" customFormat="1">
      <c r="A21" s="387"/>
      <c r="B21" s="388"/>
      <c r="C21" s="127" t="s">
        <v>440</v>
      </c>
      <c r="D21" s="69"/>
      <c r="E21" s="363"/>
      <c r="F21" s="71" t="s">
        <v>185</v>
      </c>
    </row>
    <row r="22" spans="1:6" s="128" customFormat="1">
      <c r="A22" s="387"/>
      <c r="B22" s="388"/>
      <c r="C22" s="127" t="s">
        <v>441</v>
      </c>
      <c r="D22" s="69"/>
      <c r="E22" s="364"/>
      <c r="F22" s="71" t="s">
        <v>186</v>
      </c>
    </row>
    <row r="23" spans="1:6" s="128" customFormat="1">
      <c r="A23" s="389"/>
      <c r="B23" s="390"/>
      <c r="C23" s="127" t="s">
        <v>119</v>
      </c>
      <c r="D23" s="69"/>
      <c r="E23" s="362" t="s">
        <v>796</v>
      </c>
      <c r="F23" s="71" t="s">
        <v>116</v>
      </c>
    </row>
    <row r="24" spans="1:6" s="128" customFormat="1" ht="16.5" customHeight="1">
      <c r="A24" s="391" t="s">
        <v>919</v>
      </c>
      <c r="B24" s="376"/>
      <c r="C24" s="71" t="s">
        <v>3</v>
      </c>
      <c r="D24" s="69"/>
      <c r="E24" s="363"/>
      <c r="F24" s="71" t="s">
        <v>179</v>
      </c>
    </row>
    <row r="25" spans="1:6" s="128" customFormat="1">
      <c r="A25" s="392"/>
      <c r="B25" s="378"/>
      <c r="C25" s="71" t="s">
        <v>468</v>
      </c>
      <c r="D25" s="69"/>
      <c r="E25" s="363"/>
      <c r="F25" s="71" t="s">
        <v>97</v>
      </c>
    </row>
    <row r="26" spans="1:6" s="128" customFormat="1">
      <c r="A26" s="392"/>
      <c r="B26" s="378"/>
      <c r="C26" s="71" t="s">
        <v>879</v>
      </c>
      <c r="D26" s="69"/>
      <c r="E26" s="363"/>
      <c r="F26" s="71" t="s">
        <v>454</v>
      </c>
    </row>
    <row r="27" spans="1:6" s="128" customFormat="1">
      <c r="A27" s="392"/>
      <c r="B27" s="378"/>
      <c r="C27" s="71" t="s">
        <v>469</v>
      </c>
      <c r="D27" s="69"/>
      <c r="E27" s="363"/>
      <c r="F27" s="71" t="s">
        <v>455</v>
      </c>
    </row>
    <row r="28" spans="1:6" s="128" customFormat="1">
      <c r="A28" s="392"/>
      <c r="B28" s="378"/>
      <c r="C28" s="71" t="s">
        <v>470</v>
      </c>
      <c r="D28" s="69"/>
      <c r="E28" s="363"/>
      <c r="F28" s="71" t="s">
        <v>456</v>
      </c>
    </row>
    <row r="29" spans="1:6" s="128" customFormat="1">
      <c r="A29" s="392"/>
      <c r="B29" s="378"/>
      <c r="C29" s="71" t="s">
        <v>157</v>
      </c>
      <c r="D29" s="69"/>
      <c r="E29" s="363"/>
      <c r="F29" s="71" t="s">
        <v>457</v>
      </c>
    </row>
    <row r="30" spans="1:6" s="128" customFormat="1">
      <c r="A30" s="392"/>
      <c r="B30" s="378"/>
      <c r="C30" s="71" t="s">
        <v>471</v>
      </c>
      <c r="D30" s="69"/>
      <c r="E30" s="363"/>
      <c r="F30" s="71" t="s">
        <v>150</v>
      </c>
    </row>
    <row r="31" spans="1:6" s="128" customFormat="1">
      <c r="A31" s="392"/>
      <c r="B31" s="378"/>
      <c r="C31" s="71" t="s">
        <v>472</v>
      </c>
      <c r="D31" s="69"/>
      <c r="E31" s="364"/>
      <c r="F31" s="71" t="s">
        <v>119</v>
      </c>
    </row>
    <row r="32" spans="1:6" s="128" customFormat="1">
      <c r="A32" s="392"/>
      <c r="B32" s="378"/>
      <c r="C32" s="71" t="s">
        <v>158</v>
      </c>
      <c r="D32" s="69"/>
      <c r="E32" s="365" t="s">
        <v>798</v>
      </c>
      <c r="F32" s="71" t="s">
        <v>127</v>
      </c>
    </row>
    <row r="33" spans="1:6" s="128" customFormat="1" ht="27">
      <c r="A33" s="392"/>
      <c r="B33" s="378"/>
      <c r="C33" s="71" t="s">
        <v>797</v>
      </c>
      <c r="D33" s="69"/>
      <c r="E33" s="366"/>
      <c r="F33" s="71" t="s">
        <v>128</v>
      </c>
    </row>
    <row r="34" spans="1:6" s="128" customFormat="1">
      <c r="A34" s="392"/>
      <c r="B34" s="378"/>
      <c r="C34" s="71" t="s">
        <v>473</v>
      </c>
      <c r="D34" s="69"/>
      <c r="E34" s="366"/>
      <c r="F34" s="71" t="s">
        <v>150</v>
      </c>
    </row>
    <row r="35" spans="1:6" s="128" customFormat="1">
      <c r="A35" s="392"/>
      <c r="B35" s="378"/>
      <c r="C35" s="71" t="s">
        <v>187</v>
      </c>
      <c r="D35" s="69"/>
      <c r="E35" s="366"/>
      <c r="F35" s="71" t="s">
        <v>129</v>
      </c>
    </row>
    <row r="36" spans="1:6" s="128" customFormat="1" ht="27">
      <c r="A36" s="392"/>
      <c r="B36" s="378"/>
      <c r="C36" s="71" t="s">
        <v>474</v>
      </c>
      <c r="D36" s="69"/>
      <c r="E36" s="367"/>
      <c r="F36" s="71" t="s">
        <v>130</v>
      </c>
    </row>
    <row r="37" spans="1:6" s="128" customFormat="1">
      <c r="A37" s="392"/>
      <c r="B37" s="378"/>
      <c r="C37" s="71" t="s">
        <v>475</v>
      </c>
      <c r="D37" s="69"/>
      <c r="E37" s="362" t="s">
        <v>802</v>
      </c>
      <c r="F37" s="71" t="s">
        <v>209</v>
      </c>
    </row>
    <row r="38" spans="1:6" s="128" customFormat="1">
      <c r="A38" s="392"/>
      <c r="B38" s="378"/>
      <c r="C38" s="71" t="s">
        <v>917</v>
      </c>
      <c r="D38" s="69"/>
      <c r="E38" s="363"/>
      <c r="F38" s="71" t="s">
        <v>458</v>
      </c>
    </row>
    <row r="39" spans="1:6" s="128" customFormat="1">
      <c r="A39" s="393"/>
      <c r="B39" s="380"/>
      <c r="C39" s="71" t="s">
        <v>918</v>
      </c>
      <c r="D39" s="69"/>
      <c r="E39" s="363"/>
      <c r="F39" s="71" t="s">
        <v>210</v>
      </c>
    </row>
    <row r="40" spans="1:6" s="128" customFormat="1">
      <c r="A40" s="381" t="s">
        <v>799</v>
      </c>
      <c r="B40" s="382"/>
      <c r="C40" s="71" t="s">
        <v>59</v>
      </c>
      <c r="D40" s="69"/>
      <c r="E40" s="363"/>
      <c r="F40" s="72" t="s">
        <v>213</v>
      </c>
    </row>
    <row r="41" spans="1:6" s="128" customFormat="1">
      <c r="A41" s="383"/>
      <c r="B41" s="384"/>
      <c r="C41" s="71" t="s">
        <v>137</v>
      </c>
      <c r="D41" s="69"/>
      <c r="E41" s="363"/>
      <c r="F41" s="73" t="s">
        <v>214</v>
      </c>
    </row>
    <row r="42" spans="1:6" s="128" customFormat="1">
      <c r="A42" s="375" t="s">
        <v>800</v>
      </c>
      <c r="B42" s="376"/>
      <c r="C42" s="71" t="s">
        <v>855</v>
      </c>
      <c r="D42" s="69"/>
      <c r="E42" s="362" t="s">
        <v>809</v>
      </c>
      <c r="F42" s="73" t="s">
        <v>60</v>
      </c>
    </row>
    <row r="43" spans="1:6" s="128" customFormat="1">
      <c r="A43" s="377"/>
      <c r="B43" s="378"/>
      <c r="C43" s="71" t="s">
        <v>801</v>
      </c>
      <c r="D43" s="69"/>
      <c r="E43" s="363"/>
      <c r="F43" s="73" t="s">
        <v>98</v>
      </c>
    </row>
    <row r="44" spans="1:6" s="128" customFormat="1">
      <c r="A44" s="377"/>
      <c r="B44" s="378"/>
      <c r="C44" s="71" t="s">
        <v>803</v>
      </c>
      <c r="D44" s="69"/>
      <c r="E44" s="363"/>
      <c r="F44" s="73" t="s">
        <v>459</v>
      </c>
    </row>
    <row r="45" spans="1:6" s="128" customFormat="1" ht="27">
      <c r="A45" s="377"/>
      <c r="B45" s="378"/>
      <c r="C45" s="71" t="s">
        <v>804</v>
      </c>
      <c r="D45" s="69"/>
      <c r="E45" s="363"/>
      <c r="F45" s="73" t="s">
        <v>117</v>
      </c>
    </row>
    <row r="46" spans="1:6" s="128" customFormat="1" ht="27">
      <c r="A46" s="377"/>
      <c r="B46" s="378"/>
      <c r="C46" s="71" t="s">
        <v>913</v>
      </c>
      <c r="D46" s="69"/>
      <c r="E46" s="364"/>
      <c r="F46" s="71" t="s">
        <v>460</v>
      </c>
    </row>
    <row r="47" spans="1:6" s="128" customFormat="1">
      <c r="A47" s="377"/>
      <c r="B47" s="378"/>
      <c r="C47" s="71" t="s">
        <v>805</v>
      </c>
      <c r="D47" s="69"/>
      <c r="E47" s="362" t="s">
        <v>810</v>
      </c>
      <c r="F47" s="71" t="s">
        <v>461</v>
      </c>
    </row>
    <row r="48" spans="1:6" s="128" customFormat="1">
      <c r="A48" s="379"/>
      <c r="B48" s="380"/>
      <c r="C48" s="71" t="s">
        <v>922</v>
      </c>
      <c r="D48" s="69"/>
      <c r="E48" s="363"/>
      <c r="F48" s="71" t="s">
        <v>462</v>
      </c>
    </row>
    <row r="49" spans="1:6" s="128" customFormat="1">
      <c r="A49" s="369" t="s">
        <v>807</v>
      </c>
      <c r="B49" s="370"/>
      <c r="C49" s="71" t="s">
        <v>808</v>
      </c>
      <c r="D49" s="69"/>
      <c r="E49" s="363"/>
      <c r="F49" s="71" t="s">
        <v>463</v>
      </c>
    </row>
    <row r="50" spans="1:6" s="128" customFormat="1">
      <c r="A50" s="371"/>
      <c r="B50" s="372"/>
      <c r="C50" s="71" t="s">
        <v>9</v>
      </c>
      <c r="D50" s="69"/>
      <c r="E50" s="363"/>
      <c r="F50" s="71" t="s">
        <v>464</v>
      </c>
    </row>
    <row r="51" spans="1:6" s="128" customFormat="1">
      <c r="A51" s="371"/>
      <c r="B51" s="372"/>
      <c r="C51" s="71" t="s">
        <v>880</v>
      </c>
      <c r="D51" s="69"/>
      <c r="E51" s="363"/>
      <c r="F51" s="71"/>
    </row>
    <row r="52" spans="1:6" s="128" customFormat="1">
      <c r="A52" s="373"/>
      <c r="B52" s="374"/>
      <c r="C52" s="71" t="s">
        <v>8</v>
      </c>
      <c r="D52" s="69"/>
      <c r="E52" s="364"/>
      <c r="F52" s="71" t="s">
        <v>119</v>
      </c>
    </row>
    <row r="53" spans="1:6" s="128" customFormat="1">
      <c r="A53" s="368" t="s">
        <v>160</v>
      </c>
      <c r="B53" s="368"/>
      <c r="C53" s="71" t="s">
        <v>437</v>
      </c>
      <c r="D53" s="69"/>
      <c r="E53" s="362" t="s">
        <v>811</v>
      </c>
      <c r="F53" s="71" t="s">
        <v>196</v>
      </c>
    </row>
    <row r="54" spans="1:6" s="128" customFormat="1" ht="18" customHeight="1">
      <c r="A54" s="368"/>
      <c r="B54" s="368"/>
      <c r="C54" s="71" t="s">
        <v>161</v>
      </c>
      <c r="D54" s="69"/>
      <c r="E54" s="363"/>
      <c r="F54" s="71" t="s">
        <v>197</v>
      </c>
    </row>
    <row r="55" spans="1:6" s="128" customFormat="1" ht="16.5" customHeight="1">
      <c r="A55" s="368"/>
      <c r="B55" s="368"/>
      <c r="C55" s="71" t="s">
        <v>162</v>
      </c>
      <c r="D55" s="69"/>
      <c r="E55" s="363"/>
      <c r="F55" s="71" t="s">
        <v>210</v>
      </c>
    </row>
    <row r="56" spans="1:6" s="128" customFormat="1">
      <c r="A56" s="368"/>
      <c r="B56" s="368"/>
      <c r="C56" s="71" t="s">
        <v>163</v>
      </c>
      <c r="D56" s="69"/>
      <c r="E56" s="363"/>
      <c r="F56" s="71" t="s">
        <v>213</v>
      </c>
    </row>
    <row r="57" spans="1:6" s="128" customFormat="1">
      <c r="A57" s="368"/>
      <c r="B57" s="368"/>
      <c r="C57" s="71" t="s">
        <v>164</v>
      </c>
      <c r="D57" s="69"/>
      <c r="E57" s="363"/>
      <c r="F57" s="71" t="s">
        <v>465</v>
      </c>
    </row>
    <row r="58" spans="1:6" s="128" customFormat="1">
      <c r="A58" s="368"/>
      <c r="B58" s="368"/>
      <c r="C58" s="71" t="s">
        <v>442</v>
      </c>
      <c r="D58" s="69"/>
      <c r="E58" s="364"/>
      <c r="F58" s="72" t="s">
        <v>211</v>
      </c>
    </row>
    <row r="59" spans="1:6" s="128" customFormat="1">
      <c r="A59" s="368"/>
      <c r="B59" s="368"/>
      <c r="C59" s="71" t="s">
        <v>443</v>
      </c>
      <c r="D59" s="69"/>
      <c r="E59" s="362" t="s">
        <v>812</v>
      </c>
      <c r="F59" s="71" t="s">
        <v>206</v>
      </c>
    </row>
    <row r="60" spans="1:6" s="128" customFormat="1">
      <c r="A60" s="368"/>
      <c r="B60" s="368"/>
      <c r="C60" s="71" t="s">
        <v>165</v>
      </c>
      <c r="D60" s="69"/>
      <c r="E60" s="364"/>
      <c r="F60" s="73" t="s">
        <v>466</v>
      </c>
    </row>
    <row r="61" spans="1:6" s="128" customFormat="1">
      <c r="A61" s="368"/>
      <c r="B61" s="368"/>
      <c r="C61" s="71" t="s">
        <v>444</v>
      </c>
      <c r="D61" s="69"/>
      <c r="E61" s="400" t="s">
        <v>815</v>
      </c>
      <c r="F61" s="179" t="s">
        <v>816</v>
      </c>
    </row>
    <row r="62" spans="1:6" s="128" customFormat="1" ht="16.5" customHeight="1">
      <c r="A62" s="368"/>
      <c r="B62" s="368"/>
      <c r="C62" s="71" t="s">
        <v>119</v>
      </c>
      <c r="D62" s="69"/>
      <c r="E62" s="400"/>
      <c r="F62" s="72" t="s">
        <v>818</v>
      </c>
    </row>
    <row r="63" spans="1:6" s="128" customFormat="1">
      <c r="A63" s="391" t="s">
        <v>166</v>
      </c>
      <c r="B63" s="376"/>
      <c r="C63" s="167" t="s">
        <v>139</v>
      </c>
      <c r="D63" s="69"/>
      <c r="E63" s="400"/>
      <c r="F63" s="72" t="s">
        <v>819</v>
      </c>
    </row>
    <row r="64" spans="1:6" s="128" customFormat="1">
      <c r="A64" s="392"/>
      <c r="B64" s="378"/>
      <c r="C64" s="167" t="s">
        <v>140</v>
      </c>
      <c r="D64" s="69"/>
      <c r="E64" s="400"/>
      <c r="F64" s="72" t="s">
        <v>820</v>
      </c>
    </row>
    <row r="65" spans="1:6" s="128" customFormat="1">
      <c r="A65" s="392"/>
      <c r="B65" s="378"/>
      <c r="C65" s="71" t="s">
        <v>142</v>
      </c>
      <c r="D65" s="69"/>
      <c r="E65" s="394" t="s">
        <v>821</v>
      </c>
      <c r="F65" s="72" t="s">
        <v>96</v>
      </c>
    </row>
    <row r="66" spans="1:6" s="128" customFormat="1">
      <c r="A66" s="392"/>
      <c r="B66" s="378"/>
      <c r="C66" s="71" t="s">
        <v>144</v>
      </c>
      <c r="D66" s="69"/>
      <c r="E66" s="395"/>
      <c r="F66" s="73" t="s">
        <v>178</v>
      </c>
    </row>
    <row r="67" spans="1:6" s="128" customFormat="1">
      <c r="A67" s="393"/>
      <c r="B67" s="380"/>
      <c r="C67" s="71" t="s">
        <v>58</v>
      </c>
      <c r="D67" s="69"/>
      <c r="E67" s="396"/>
      <c r="F67" s="73" t="s">
        <v>207</v>
      </c>
    </row>
    <row r="68" spans="1:6" s="128" customFormat="1">
      <c r="A68" s="368" t="s">
        <v>167</v>
      </c>
      <c r="B68" s="368"/>
      <c r="C68" s="71" t="s">
        <v>445</v>
      </c>
      <c r="D68" s="69"/>
      <c r="E68" s="394" t="s">
        <v>823</v>
      </c>
      <c r="F68" s="72" t="s">
        <v>824</v>
      </c>
    </row>
    <row r="69" spans="1:6" s="128" customFormat="1">
      <c r="A69" s="368"/>
      <c r="B69" s="368"/>
      <c r="C69" s="71" t="s">
        <v>168</v>
      </c>
      <c r="D69" s="69"/>
      <c r="E69" s="395"/>
      <c r="F69" s="73" t="s">
        <v>826</v>
      </c>
    </row>
    <row r="70" spans="1:6" s="128" customFormat="1" ht="16.5" customHeight="1">
      <c r="A70" s="368"/>
      <c r="B70" s="368"/>
      <c r="C70" s="71" t="s">
        <v>446</v>
      </c>
      <c r="D70" s="69"/>
      <c r="E70" s="396"/>
      <c r="F70" s="73" t="s">
        <v>827</v>
      </c>
    </row>
    <row r="71" spans="1:6" s="128" customFormat="1" ht="16.5" customHeight="1">
      <c r="A71" s="368"/>
      <c r="B71" s="368"/>
      <c r="C71" s="71" t="s">
        <v>447</v>
      </c>
      <c r="D71" s="69"/>
      <c r="E71" s="401" t="s">
        <v>869</v>
      </c>
      <c r="F71" s="73" t="s">
        <v>841</v>
      </c>
    </row>
    <row r="72" spans="1:6" s="128" customFormat="1" ht="16.5" customHeight="1">
      <c r="A72" s="368"/>
      <c r="B72" s="368"/>
      <c r="C72" s="71" t="s">
        <v>119</v>
      </c>
      <c r="D72" s="69"/>
      <c r="E72" s="401"/>
      <c r="F72" s="64" t="s">
        <v>842</v>
      </c>
    </row>
    <row r="73" spans="1:6" s="128" customFormat="1">
      <c r="A73" s="368" t="s">
        <v>813</v>
      </c>
      <c r="B73" s="368"/>
      <c r="C73" s="71" t="s">
        <v>212</v>
      </c>
      <c r="D73" s="69"/>
      <c r="E73" s="401"/>
      <c r="F73" s="64" t="s">
        <v>843</v>
      </c>
    </row>
    <row r="74" spans="1:6" s="128" customFormat="1">
      <c r="A74" s="368"/>
      <c r="B74" s="368"/>
      <c r="C74" s="71" t="s">
        <v>448</v>
      </c>
      <c r="D74" s="69"/>
      <c r="E74" s="66"/>
      <c r="F74" s="66"/>
    </row>
    <row r="75" spans="1:6" s="128" customFormat="1">
      <c r="A75" s="368"/>
      <c r="B75" s="368"/>
      <c r="C75" s="71" t="s">
        <v>449</v>
      </c>
      <c r="D75" s="69"/>
      <c r="E75" s="66"/>
      <c r="F75" s="66"/>
    </row>
    <row r="76" spans="1:6" s="128" customFormat="1" ht="16.5" customHeight="1">
      <c r="A76" s="399" t="s">
        <v>814</v>
      </c>
      <c r="B76" s="399"/>
      <c r="C76" s="71" t="s">
        <v>113</v>
      </c>
      <c r="D76" s="69"/>
    </row>
    <row r="77" spans="1:6" s="128" customFormat="1" ht="16.5" customHeight="1">
      <c r="A77" s="399"/>
      <c r="B77" s="399"/>
      <c r="C77" s="71" t="s">
        <v>100</v>
      </c>
      <c r="D77" s="69"/>
    </row>
    <row r="78" spans="1:6" s="128" customFormat="1">
      <c r="A78" s="381" t="s">
        <v>817</v>
      </c>
      <c r="B78" s="382"/>
      <c r="C78" s="71" t="s">
        <v>188</v>
      </c>
      <c r="D78" s="69"/>
    </row>
    <row r="79" spans="1:6" s="128" customFormat="1">
      <c r="A79" s="397"/>
      <c r="B79" s="398"/>
      <c r="C79" s="71" t="s">
        <v>189</v>
      </c>
      <c r="D79" s="69"/>
      <c r="E79"/>
      <c r="F79"/>
    </row>
    <row r="80" spans="1:6" s="128" customFormat="1" ht="16.5" customHeight="1">
      <c r="A80" s="397"/>
      <c r="B80" s="398"/>
      <c r="C80" s="71" t="s">
        <v>190</v>
      </c>
      <c r="D80" s="69"/>
      <c r="E80"/>
      <c r="F80"/>
    </row>
    <row r="81" spans="1:6" s="128" customFormat="1">
      <c r="A81" s="397"/>
      <c r="B81" s="398"/>
      <c r="C81" s="71"/>
      <c r="D81" s="69"/>
      <c r="E81"/>
      <c r="F81"/>
    </row>
    <row r="82" spans="1:6" s="128" customFormat="1" ht="16.5" customHeight="1">
      <c r="A82" s="397"/>
      <c r="B82" s="398"/>
      <c r="C82" s="72" t="s">
        <v>119</v>
      </c>
      <c r="D82" s="69"/>
      <c r="E82"/>
      <c r="F82"/>
    </row>
    <row r="83" spans="1:6" s="128" customFormat="1">
      <c r="A83" s="383"/>
      <c r="B83" s="384"/>
      <c r="C83" s="72" t="s">
        <v>191</v>
      </c>
      <c r="D83" s="66"/>
      <c r="E83"/>
      <c r="F83"/>
    </row>
    <row r="84" spans="1:6" s="128" customFormat="1">
      <c r="A84" s="381" t="s">
        <v>491</v>
      </c>
      <c r="B84" s="382"/>
      <c r="C84" s="154" t="s">
        <v>822</v>
      </c>
      <c r="D84" s="66"/>
    </row>
    <row r="85" spans="1:6" s="128" customFormat="1" ht="16.5" customHeight="1">
      <c r="A85" s="397"/>
      <c r="B85" s="398"/>
      <c r="C85" s="71" t="s">
        <v>215</v>
      </c>
      <c r="D85" s="66"/>
      <c r="E85"/>
      <c r="F85"/>
    </row>
    <row r="86" spans="1:6" s="128" customFormat="1">
      <c r="A86" s="383"/>
      <c r="B86" s="384"/>
      <c r="C86" s="71" t="s">
        <v>825</v>
      </c>
      <c r="D86" s="66"/>
      <c r="E86"/>
      <c r="F86"/>
    </row>
    <row r="87" spans="1:6" s="128" customFormat="1">
      <c r="D87" s="66"/>
      <c r="E87"/>
      <c r="F87"/>
    </row>
    <row r="88" spans="1:6" s="128" customFormat="1" ht="18" customHeight="1">
      <c r="D88" s="66"/>
      <c r="E88"/>
      <c r="F88"/>
    </row>
    <row r="89" spans="1:6" s="128" customFormat="1">
      <c r="D89" s="66"/>
      <c r="E89"/>
      <c r="F89"/>
    </row>
    <row r="90" spans="1:6" s="128" customFormat="1" ht="16.5" customHeight="1">
      <c r="D90" s="66"/>
      <c r="E90"/>
      <c r="F90"/>
    </row>
    <row r="91" spans="1:6" s="128" customFormat="1">
      <c r="A91"/>
      <c r="B91"/>
      <c r="C91"/>
      <c r="D91" s="66"/>
      <c r="E91"/>
      <c r="F91"/>
    </row>
    <row r="92" spans="1:6">
      <c r="D92" s="188"/>
    </row>
    <row r="93" spans="1:6">
      <c r="D93" s="189"/>
    </row>
    <row r="94" spans="1:6">
      <c r="D94" s="128"/>
    </row>
    <row r="95" spans="1:6" ht="16.5" customHeight="1">
      <c r="D95" s="128"/>
    </row>
    <row r="96" spans="1:6">
      <c r="D96" s="128"/>
    </row>
    <row r="97" spans="4:4">
      <c r="D97" s="128"/>
    </row>
    <row r="98" spans="4:4">
      <c r="D98" s="128"/>
    </row>
    <row r="99" spans="4:4">
      <c r="D99" s="128"/>
    </row>
    <row r="100" spans="4:4">
      <c r="D100" s="128"/>
    </row>
    <row r="101" spans="4:4">
      <c r="D101" s="128"/>
    </row>
  </sheetData>
  <mergeCells count="31">
    <mergeCell ref="A1:E1"/>
    <mergeCell ref="A3:B3"/>
    <mergeCell ref="E4:E7"/>
    <mergeCell ref="E8:E19"/>
    <mergeCell ref="A17:B18"/>
    <mergeCell ref="E65:E67"/>
    <mergeCell ref="A84:B86"/>
    <mergeCell ref="A73:B75"/>
    <mergeCell ref="A76:B77"/>
    <mergeCell ref="A78:B83"/>
    <mergeCell ref="A68:B72"/>
    <mergeCell ref="A63:B67"/>
    <mergeCell ref="E68:E70"/>
    <mergeCell ref="E61:E64"/>
    <mergeCell ref="E71:E73"/>
    <mergeCell ref="J9:O14"/>
    <mergeCell ref="E42:E46"/>
    <mergeCell ref="E32:E36"/>
    <mergeCell ref="E47:E52"/>
    <mergeCell ref="A53:B62"/>
    <mergeCell ref="A49:B52"/>
    <mergeCell ref="A42:B48"/>
    <mergeCell ref="E53:E58"/>
    <mergeCell ref="A40:B41"/>
    <mergeCell ref="E37:E41"/>
    <mergeCell ref="E59:E60"/>
    <mergeCell ref="A19:B23"/>
    <mergeCell ref="E23:E31"/>
    <mergeCell ref="E20:E22"/>
    <mergeCell ref="A4:B16"/>
    <mergeCell ref="A24:B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A15"/>
  <sheetViews>
    <sheetView tabSelected="1" topLeftCell="E4" zoomScaleNormal="100" workbookViewId="0">
      <selection activeCell="L13" sqref="L13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20" style="1" customWidth="1"/>
    <col min="9" max="9" width="9.5" style="1" customWidth="1"/>
    <col min="10" max="10" width="7.625" style="1" customWidth="1"/>
    <col min="11" max="11" width="4.375" style="1" customWidth="1"/>
    <col min="12" max="12" width="4.625" style="1" customWidth="1"/>
    <col min="13" max="13" width="8.625" style="1" customWidth="1"/>
    <col min="14" max="15" width="6.625" style="1" customWidth="1"/>
    <col min="16" max="16" width="10.625" style="1" customWidth="1"/>
    <col min="17" max="18" width="12.75" style="1" customWidth="1"/>
    <col min="19" max="19" width="9.625" style="1" customWidth="1"/>
    <col min="20" max="21" width="7.625" style="1" customWidth="1"/>
    <col min="22" max="24" width="6.125" style="1" customWidth="1"/>
    <col min="25" max="25" width="6.625" style="1" customWidth="1"/>
    <col min="26" max="26" width="9.625" style="1" customWidth="1"/>
    <col min="27" max="27" width="6.625" style="1" customWidth="1"/>
    <col min="28" max="16384" width="9" style="1"/>
  </cols>
  <sheetData>
    <row r="1" spans="1:27" ht="13.5" hidden="1" customHeight="1"/>
    <row r="2" spans="1:27" ht="13.5" hidden="1" customHeight="1"/>
    <row r="3" spans="1:27" ht="3" hidden="1" customHeight="1"/>
    <row r="4" spans="1:27" ht="13.5" customHeight="1">
      <c r="E4" s="410" t="s">
        <v>417</v>
      </c>
      <c r="F4" s="412" t="s">
        <v>418</v>
      </c>
      <c r="G4" s="413"/>
      <c r="H4" s="413"/>
      <c r="I4" s="413"/>
      <c r="J4" s="413"/>
      <c r="K4" s="413"/>
      <c r="L4" s="413"/>
      <c r="M4" s="413"/>
      <c r="N4" s="414"/>
      <c r="O4" s="412" t="s">
        <v>419</v>
      </c>
      <c r="P4" s="413"/>
      <c r="Q4" s="414"/>
      <c r="R4" s="263" t="s">
        <v>927</v>
      </c>
      <c r="S4" s="412" t="s">
        <v>467</v>
      </c>
      <c r="T4" s="413"/>
      <c r="U4" s="413"/>
      <c r="V4" s="413"/>
      <c r="W4" s="413"/>
      <c r="X4" s="414"/>
      <c r="Y4" s="412" t="s">
        <v>420</v>
      </c>
      <c r="Z4" s="413"/>
      <c r="AA4" s="414"/>
    </row>
    <row r="5" spans="1:27" ht="54">
      <c r="E5" s="411"/>
      <c r="F5" s="126" t="s">
        <v>0</v>
      </c>
      <c r="G5" s="126" t="s">
        <v>421</v>
      </c>
      <c r="H5" s="175" t="s">
        <v>828</v>
      </c>
      <c r="I5" s="176" t="s">
        <v>901</v>
      </c>
      <c r="J5" s="176" t="s">
        <v>900</v>
      </c>
      <c r="K5" s="126" t="s">
        <v>890</v>
      </c>
      <c r="L5" s="126" t="s">
        <v>891</v>
      </c>
      <c r="M5" s="126" t="s">
        <v>422</v>
      </c>
      <c r="N5" s="126" t="s">
        <v>423</v>
      </c>
      <c r="O5" s="126" t="s">
        <v>424</v>
      </c>
      <c r="P5" s="126" t="s">
        <v>1</v>
      </c>
      <c r="Q5" s="126" t="s">
        <v>2</v>
      </c>
      <c r="R5" s="264" t="s">
        <v>928</v>
      </c>
      <c r="S5" s="126" t="s">
        <v>425</v>
      </c>
      <c r="T5" s="126" t="s">
        <v>426</v>
      </c>
      <c r="U5" s="126" t="s">
        <v>427</v>
      </c>
      <c r="V5" s="126" t="s">
        <v>428</v>
      </c>
      <c r="W5" s="126" t="s">
        <v>429</v>
      </c>
      <c r="X5" s="126" t="s">
        <v>430</v>
      </c>
      <c r="Y5" s="126" t="s">
        <v>431</v>
      </c>
      <c r="Z5" s="126" t="s">
        <v>432</v>
      </c>
      <c r="AA5" s="126" t="s">
        <v>433</v>
      </c>
    </row>
    <row r="6" spans="1:27" hidden="1">
      <c r="H6" s="69"/>
      <c r="I6" s="69"/>
      <c r="J6" s="69"/>
      <c r="R6" s="208"/>
    </row>
    <row r="7" spans="1:27" hidden="1">
      <c r="H7" s="69"/>
      <c r="I7" s="69"/>
      <c r="J7" s="69"/>
      <c r="R7" s="208"/>
    </row>
    <row r="8" spans="1:27" hidden="1">
      <c r="H8" s="69"/>
      <c r="I8" s="69"/>
      <c r="J8" s="69"/>
      <c r="R8" s="208"/>
    </row>
    <row r="9" spans="1:27" hidden="1">
      <c r="H9" s="69"/>
      <c r="I9" s="69"/>
      <c r="J9" s="69"/>
      <c r="R9" s="208"/>
    </row>
    <row r="10" spans="1:27" hidden="1">
      <c r="H10" s="69"/>
      <c r="I10" s="69"/>
      <c r="J10" s="69"/>
      <c r="R10" s="208"/>
    </row>
    <row r="11" spans="1:27" ht="27">
      <c r="A11" s="208"/>
      <c r="B11" s="208"/>
      <c r="C11" s="208"/>
      <c r="D11" s="208"/>
      <c r="E11" s="260">
        <v>45107</v>
      </c>
      <c r="F11" s="200" t="s">
        <v>916</v>
      </c>
      <c r="G11" s="193" t="s">
        <v>187</v>
      </c>
      <c r="H11" s="248"/>
      <c r="I11" s="249"/>
      <c r="J11" s="238"/>
      <c r="K11" s="200"/>
      <c r="L11" s="238"/>
      <c r="M11" s="200"/>
      <c r="N11" s="239"/>
      <c r="O11" s="239"/>
      <c r="P11" s="193"/>
      <c r="Q11" s="193"/>
      <c r="R11" s="193"/>
      <c r="S11" s="193"/>
      <c r="T11" s="193"/>
      <c r="U11" s="240"/>
      <c r="V11" s="241"/>
      <c r="W11" s="200"/>
      <c r="X11" s="200"/>
      <c r="Y11" s="200"/>
      <c r="Z11" s="200"/>
      <c r="AA11" s="200"/>
    </row>
    <row r="12" spans="1:27">
      <c r="J12" s="156"/>
    </row>
    <row r="13" spans="1:27">
      <c r="J13" s="156"/>
    </row>
    <row r="14" spans="1:27">
      <c r="J14" s="156"/>
    </row>
    <row r="15" spans="1:27">
      <c r="J15" s="156"/>
    </row>
  </sheetData>
  <mergeCells count="5">
    <mergeCell ref="E4:E5"/>
    <mergeCell ref="F4:N4"/>
    <mergeCell ref="O4:Q4"/>
    <mergeCell ref="S4:X4"/>
    <mergeCell ref="Y4:AA4"/>
  </mergeCells>
  <phoneticPr fontId="1" type="noConversion"/>
  <conditionalFormatting sqref="L12">
    <cfRule type="cellIs" dxfId="1" priority="1" operator="equal">
      <formula>"NO"</formula>
    </cfRule>
  </conditionalFormatting>
  <conditionalFormatting sqref="K12">
    <cfRule type="cellIs" dxfId="0" priority="2" operator="equal">
      <formula>"NO"</formula>
    </cfRule>
  </conditionalFormatting>
  <dataValidations count="6">
    <dataValidation allowBlank="1" showInputMessage="1" showErrorMessage="1" error="숫자로 입력" sqref="T11"/>
    <dataValidation type="decimal" allowBlank="1" showInputMessage="1" showErrorMessage="1" error="숫자로 입력" sqref="U11:V11">
      <formula1>0</formula1>
      <formula2>1000000</formula2>
    </dataValidation>
    <dataValidation type="decimal" allowBlank="1" showInputMessage="1" showErrorMessage="1" error="%로 입력" sqref="O11">
      <formula1>0</formula1>
      <formula2>99.9</formula2>
    </dataValidation>
    <dataValidation type="whole" allowBlank="1" showInputMessage="1" showErrorMessage="1" error="숫자로 입력" sqref="I11">
      <formula1>0</formula1>
      <formula2>9000000</formula2>
    </dataValidation>
    <dataValidation type="decimal" allowBlank="1" showInputMessage="1" showErrorMessage="1" error="숫자로 입력" sqref="J11:L11">
      <formula1>0.1</formula1>
      <formula2>99</formula2>
    </dataValidation>
    <dataValidation type="list" allowBlank="1" showInputMessage="1" showErrorMessage="1" sqref="M11">
      <formula1>납입방식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목록에서 선택">
          <x14:formula1>
            <xm:f>'열제목별 목록값'!$C$24:$C$39</xm:f>
          </x14:formula1>
          <xm:sqref>G11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M28"/>
  <sheetViews>
    <sheetView topLeftCell="E4" zoomScaleNormal="100" workbookViewId="0">
      <selection activeCell="I33" sqref="I33"/>
    </sheetView>
  </sheetViews>
  <sheetFormatPr defaultRowHeight="16.5"/>
  <cols>
    <col min="1" max="4" width="0" hidden="1" customWidth="1"/>
    <col min="5" max="5" width="28.25" bestFit="1" customWidth="1"/>
    <col min="6" max="6" width="40.625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42.625" customWidth="1"/>
  </cols>
  <sheetData>
    <row r="1" spans="1:13" hidden="1"/>
    <row r="2" spans="1:13" hidden="1"/>
    <row r="3" spans="1:13" hidden="1"/>
    <row r="4" spans="1:13">
      <c r="E4" s="134" t="s">
        <v>5</v>
      </c>
      <c r="F4" s="134" t="s">
        <v>6</v>
      </c>
      <c r="G4" s="134" t="s">
        <v>434</v>
      </c>
      <c r="H4" s="134" t="s">
        <v>427</v>
      </c>
      <c r="I4" s="134" t="s">
        <v>902</v>
      </c>
      <c r="J4" s="246" t="s">
        <v>844</v>
      </c>
      <c r="K4" s="134" t="s">
        <v>435</v>
      </c>
      <c r="L4" s="134" t="s">
        <v>436</v>
      </c>
      <c r="M4" s="134" t="s">
        <v>7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8" customFormat="1">
      <c r="A11" s="153"/>
      <c r="B11" s="153"/>
      <c r="C11" s="153"/>
      <c r="D11" s="153"/>
      <c r="E11" s="242" t="s">
        <v>494</v>
      </c>
      <c r="F11" s="242"/>
      <c r="G11" s="243"/>
      <c r="H11" s="244"/>
      <c r="I11" s="259" t="str">
        <f>IF(OR(ISBLANK(H11),0),"",H11/$H$23)</f>
        <v/>
      </c>
      <c r="J11" s="183"/>
      <c r="K11" s="181"/>
      <c r="L11" s="182" t="str">
        <f>IF(OR(ISBLANK(K11),0),"",'1.1 제안펀드'!$I$11*K11)</f>
        <v/>
      </c>
      <c r="M11" s="180"/>
    </row>
    <row r="12" spans="1:13" s="128" customFormat="1">
      <c r="A12" s="153"/>
      <c r="B12" s="153"/>
      <c r="C12" s="153"/>
      <c r="D12" s="153"/>
      <c r="E12" s="253" t="s">
        <v>912</v>
      </c>
      <c r="F12" s="254" t="s">
        <v>920</v>
      </c>
      <c r="G12" s="254" t="s">
        <v>8</v>
      </c>
      <c r="H12" s="244"/>
      <c r="I12" s="259" t="str">
        <f t="shared" ref="I12:I20" si="0">IF(OR(ISBLANK(H12),0),"",H12/$H$23)</f>
        <v/>
      </c>
      <c r="J12" s="258" t="s">
        <v>100</v>
      </c>
      <c r="K12" s="255"/>
      <c r="L12" s="256" t="str">
        <f>IF(OR(ISBLANK(K12),0),"",'1.1 제안펀드'!$I$11*K12)</f>
        <v/>
      </c>
      <c r="M12" s="257" t="s">
        <v>859</v>
      </c>
    </row>
    <row r="13" spans="1:13" s="128" customFormat="1">
      <c r="A13" s="153"/>
      <c r="B13" s="153"/>
      <c r="C13" s="153"/>
      <c r="D13" s="153"/>
      <c r="E13" s="253" t="s">
        <v>921</v>
      </c>
      <c r="F13" s="254" t="s">
        <v>923</v>
      </c>
      <c r="G13" s="254" t="s">
        <v>8</v>
      </c>
      <c r="H13" s="244"/>
      <c r="I13" s="259"/>
      <c r="J13" s="258" t="s">
        <v>100</v>
      </c>
      <c r="K13" s="255"/>
      <c r="L13" s="256"/>
      <c r="M13" s="257" t="s">
        <v>859</v>
      </c>
    </row>
    <row r="14" spans="1:13" s="128" customFormat="1">
      <c r="A14" s="153"/>
      <c r="B14" s="153"/>
      <c r="C14" s="153"/>
      <c r="D14" s="153"/>
      <c r="E14" s="242" t="s">
        <v>493</v>
      </c>
      <c r="F14" s="242"/>
      <c r="G14" s="243" t="s">
        <v>9</v>
      </c>
      <c r="H14" s="244"/>
      <c r="I14" s="259" t="str">
        <f t="shared" si="0"/>
        <v/>
      </c>
      <c r="J14" s="183"/>
      <c r="K14" s="181"/>
      <c r="L14" s="182" t="str">
        <f>IF(OR(ISBLANK(K14),0),"",'1.1 제안펀드'!$I$11*K14)</f>
        <v/>
      </c>
      <c r="M14" s="180"/>
    </row>
    <row r="15" spans="1:13" s="128" customFormat="1">
      <c r="A15" s="153"/>
      <c r="B15" s="153"/>
      <c r="C15" s="153"/>
      <c r="D15" s="153"/>
      <c r="E15" s="242" t="s">
        <v>493</v>
      </c>
      <c r="F15" s="242"/>
      <c r="G15" s="243" t="s">
        <v>9</v>
      </c>
      <c r="H15" s="244"/>
      <c r="I15" s="259" t="str">
        <f t="shared" si="0"/>
        <v/>
      </c>
      <c r="J15" s="183"/>
      <c r="K15" s="181"/>
      <c r="L15" s="182" t="str">
        <f>IF(OR(ISBLANK(K15),0),"",'1.1 제안펀드'!$I$11*K15)</f>
        <v/>
      </c>
      <c r="M15" s="180"/>
    </row>
    <row r="16" spans="1:13" s="128" customFormat="1">
      <c r="A16" s="153"/>
      <c r="B16" s="153"/>
      <c r="C16" s="153"/>
      <c r="D16" s="153"/>
      <c r="E16" s="242" t="s">
        <v>493</v>
      </c>
      <c r="F16" s="242"/>
      <c r="G16" s="243"/>
      <c r="H16" s="244"/>
      <c r="I16" s="259" t="str">
        <f t="shared" si="0"/>
        <v/>
      </c>
      <c r="J16" s="183"/>
      <c r="K16" s="181"/>
      <c r="L16" s="182" t="str">
        <f>IF(OR(ISBLANK(K16),0),"",'1.1 제안펀드'!$I$11*K16)</f>
        <v/>
      </c>
      <c r="M16" s="180"/>
    </row>
    <row r="17" spans="1:13" s="128" customFormat="1" ht="11.25" customHeight="1">
      <c r="A17" s="153"/>
      <c r="B17" s="153"/>
      <c r="C17" s="153"/>
      <c r="D17" s="153"/>
      <c r="E17" s="242" t="s">
        <v>493</v>
      </c>
      <c r="F17" s="242"/>
      <c r="G17" s="243"/>
      <c r="H17" s="244"/>
      <c r="I17" s="259" t="str">
        <f t="shared" si="0"/>
        <v/>
      </c>
      <c r="J17" s="183"/>
      <c r="K17" s="181"/>
      <c r="L17" s="182" t="str">
        <f>IF(OR(ISBLANK(K17),0),"",'1.1 제안펀드'!$I$11*K17)</f>
        <v/>
      </c>
      <c r="M17" s="180"/>
    </row>
    <row r="18" spans="1:13" s="128" customFormat="1">
      <c r="A18" s="153"/>
      <c r="B18" s="153"/>
      <c r="C18" s="153"/>
      <c r="D18" s="153"/>
      <c r="E18" s="242" t="s">
        <v>493</v>
      </c>
      <c r="F18" s="242"/>
      <c r="G18" s="243"/>
      <c r="H18" s="244"/>
      <c r="I18" s="259" t="str">
        <f t="shared" si="0"/>
        <v/>
      </c>
      <c r="J18" s="183"/>
      <c r="K18" s="181"/>
      <c r="L18" s="182" t="str">
        <f>IF(OR(ISBLANK(K18),0),"",'1.1 제안펀드'!$I$11*K18)</f>
        <v/>
      </c>
      <c r="M18" s="180"/>
    </row>
    <row r="19" spans="1:13" s="128" customFormat="1">
      <c r="A19" s="153"/>
      <c r="B19" s="153"/>
      <c r="C19" s="153"/>
      <c r="D19" s="153"/>
      <c r="E19" s="242" t="s">
        <v>493</v>
      </c>
      <c r="F19" s="242"/>
      <c r="G19" s="243"/>
      <c r="H19" s="244"/>
      <c r="I19" s="259" t="str">
        <f t="shared" si="0"/>
        <v/>
      </c>
      <c r="J19" s="183"/>
      <c r="K19" s="181"/>
      <c r="L19" s="182" t="str">
        <f>IF(OR(ISBLANK(K19),0),"",'1.1 제안펀드'!$I$11*K19)</f>
        <v/>
      </c>
      <c r="M19" s="180"/>
    </row>
    <row r="20" spans="1:13" s="128" customFormat="1">
      <c r="A20" s="153"/>
      <c r="B20" s="153"/>
      <c r="C20" s="153"/>
      <c r="D20" s="153"/>
      <c r="E20" s="242" t="s">
        <v>854</v>
      </c>
      <c r="F20" s="242"/>
      <c r="G20" s="243"/>
      <c r="H20" s="244"/>
      <c r="I20" s="259" t="str">
        <f t="shared" si="0"/>
        <v/>
      </c>
      <c r="J20" s="183"/>
      <c r="K20" s="181"/>
      <c r="L20" s="182" t="str">
        <f>IF(OR(ISBLANK(K20),0),"",'1.1 제안펀드'!$I$11*K20)</f>
        <v/>
      </c>
      <c r="M20" s="180"/>
    </row>
    <row r="23" spans="1:13">
      <c r="G23" s="134" t="s">
        <v>864</v>
      </c>
      <c r="H23" s="182">
        <f>'1.1 제안펀드'!I11</f>
        <v>0</v>
      </c>
    </row>
    <row r="24" spans="1:13">
      <c r="G24" s="134" t="s">
        <v>865</v>
      </c>
      <c r="H24" s="182">
        <f>H27+H28</f>
        <v>0</v>
      </c>
    </row>
    <row r="25" spans="1:13">
      <c r="G25" s="134" t="s">
        <v>866</v>
      </c>
      <c r="H25" s="259" t="str">
        <f>IF(H23=0,"",H24/H23)</f>
        <v/>
      </c>
    </row>
    <row r="26" spans="1:13">
      <c r="G26" s="250"/>
      <c r="H26" s="251"/>
      <c r="I26" s="251"/>
    </row>
    <row r="27" spans="1:13">
      <c r="G27" s="250" t="s">
        <v>867</v>
      </c>
      <c r="H27" s="251">
        <f>SUMIF(G11:G20,G27,H11:H20)</f>
        <v>0</v>
      </c>
      <c r="I27" s="251"/>
    </row>
    <row r="28" spans="1:13">
      <c r="G28" s="250" t="s">
        <v>868</v>
      </c>
      <c r="H28" s="251">
        <f>SUMIF(G11:G20,G28,H11:H20)</f>
        <v>0</v>
      </c>
      <c r="I28" s="251"/>
    </row>
  </sheetData>
  <phoneticPr fontId="1" type="noConversion"/>
  <dataValidations count="6">
    <dataValidation allowBlank="1" showInputMessage="1" showErrorMessage="1" error="숫자로 입력" sqref="M4:M10 E4:J10"/>
    <dataValidation type="decimal" allowBlank="1" showInputMessage="1" showErrorMessage="1" sqref="K5:K20">
      <formula1>0</formula1>
      <formula2>1</formula2>
    </dataValidation>
    <dataValidation type="whole" allowBlank="1" showInputMessage="1" showErrorMessage="1" error="숫자로 입력" sqref="H11:H20">
      <formula1>0</formula1>
      <formula2>1000000</formula2>
    </dataValidation>
    <dataValidation type="list" allowBlank="1" showErrorMessage="1" error="목록에서 선택" promptTitle="출자자유형" prompt="구분유형 중에서 선택하세요 !" sqref="E11:E20">
      <formula1>출자자유형</formula1>
    </dataValidation>
    <dataValidation type="list" allowBlank="1" showErrorMessage="1" error="목록에서 선택" promptTitle="출자확정여부유형" prompt="구분유형 중에서 선택하세요 !" sqref="G11:G20">
      <formula1>출자확정구분</formula1>
    </dataValidation>
    <dataValidation type="list" allowBlank="1" showInputMessage="1" showErrorMessage="1" sqref="J11:J20">
      <formula1>여부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BX12"/>
  <sheetViews>
    <sheetView topLeftCell="P4" zoomScaleNormal="100" workbookViewId="0">
      <selection activeCell="AB29" sqref="AB29"/>
    </sheetView>
  </sheetViews>
  <sheetFormatPr defaultRowHeight="16.5"/>
  <cols>
    <col min="1" max="4" width="0" hidden="1" customWidth="1"/>
    <col min="9" max="9" width="10.25" customWidth="1"/>
    <col min="10" max="10" width="11.25" customWidth="1"/>
    <col min="11" max="11" width="13.5" customWidth="1"/>
    <col min="12" max="14" width="9.75" bestFit="1" customWidth="1"/>
    <col min="15" max="15" width="9.75" hidden="1" customWidth="1"/>
    <col min="42" max="42" width="9.25" bestFit="1" customWidth="1"/>
  </cols>
  <sheetData>
    <row r="1" spans="5:76" hidden="1"/>
    <row r="2" spans="5:76" hidden="1"/>
    <row r="3" spans="5:76" hidden="1"/>
    <row r="4" spans="5:76">
      <c r="E4" s="418" t="s">
        <v>10</v>
      </c>
      <c r="F4" s="419"/>
      <c r="G4" s="419"/>
      <c r="H4" s="419"/>
      <c r="I4" s="419"/>
      <c r="J4" s="419"/>
      <c r="K4" s="420"/>
      <c r="L4" s="418" t="s">
        <v>11</v>
      </c>
      <c r="M4" s="419"/>
      <c r="N4" s="419"/>
      <c r="O4" s="420"/>
      <c r="P4" s="418" t="s">
        <v>12</v>
      </c>
      <c r="Q4" s="419"/>
      <c r="R4" s="420"/>
      <c r="S4" s="418" t="s">
        <v>13</v>
      </c>
      <c r="T4" s="419"/>
      <c r="U4" s="420"/>
      <c r="V4" s="418" t="s">
        <v>172</v>
      </c>
      <c r="W4" s="419"/>
      <c r="X4" s="419"/>
      <c r="Y4" s="419"/>
      <c r="Z4" s="419"/>
      <c r="AA4" s="420"/>
      <c r="AB4" s="418" t="s">
        <v>14</v>
      </c>
      <c r="AC4" s="419"/>
      <c r="AD4" s="419"/>
      <c r="AE4" s="419"/>
      <c r="AF4" s="419"/>
      <c r="AG4" s="419"/>
      <c r="AH4" s="420"/>
      <c r="AI4" s="415" t="s">
        <v>15</v>
      </c>
      <c r="AJ4" s="416"/>
      <c r="AK4" s="416"/>
      <c r="AL4" s="416"/>
      <c r="AM4" s="416"/>
      <c r="AN4" s="416"/>
      <c r="AO4" s="416"/>
      <c r="AP4" s="416"/>
      <c r="AQ4" s="417"/>
      <c r="AR4" s="415" t="s">
        <v>16</v>
      </c>
      <c r="AS4" s="416"/>
      <c r="AT4" s="416"/>
      <c r="AU4" s="416"/>
      <c r="AV4" s="416"/>
      <c r="AW4" s="416"/>
      <c r="AX4" s="416"/>
      <c r="AY4" s="416"/>
      <c r="AZ4" s="417"/>
      <c r="BA4" s="415" t="s">
        <v>182</v>
      </c>
      <c r="BB4" s="416"/>
      <c r="BC4" s="416"/>
      <c r="BD4" s="416"/>
      <c r="BE4" s="416"/>
      <c r="BF4" s="416"/>
      <c r="BG4" s="416"/>
      <c r="BH4" s="417"/>
      <c r="BI4" s="415" t="s">
        <v>183</v>
      </c>
      <c r="BJ4" s="416"/>
      <c r="BK4" s="416"/>
      <c r="BL4" s="416"/>
      <c r="BM4" s="416"/>
      <c r="BN4" s="416"/>
      <c r="BO4" s="416"/>
      <c r="BP4" s="417"/>
      <c r="BQ4" s="415" t="s">
        <v>208</v>
      </c>
      <c r="BR4" s="416"/>
      <c r="BS4" s="416"/>
      <c r="BT4" s="416"/>
      <c r="BU4" s="416"/>
      <c r="BV4" s="416"/>
      <c r="BW4" s="416"/>
      <c r="BX4" s="417"/>
    </row>
    <row r="5" spans="5:76" ht="67.5">
      <c r="E5" s="10" t="s">
        <v>324</v>
      </c>
      <c r="F5" s="10" t="s">
        <v>325</v>
      </c>
      <c r="G5" s="10" t="s">
        <v>326</v>
      </c>
      <c r="H5" s="10" t="s">
        <v>17</v>
      </c>
      <c r="I5" s="10" t="s">
        <v>327</v>
      </c>
      <c r="J5" s="10" t="s">
        <v>328</v>
      </c>
      <c r="K5" s="10" t="s">
        <v>329</v>
      </c>
      <c r="L5" s="10" t="s">
        <v>18</v>
      </c>
      <c r="M5" s="10" t="s">
        <v>330</v>
      </c>
      <c r="N5" s="10" t="s">
        <v>492</v>
      </c>
      <c r="O5" s="10"/>
      <c r="P5" s="10" t="s">
        <v>19</v>
      </c>
      <c r="Q5" s="10" t="s">
        <v>20</v>
      </c>
      <c r="R5" s="10" t="s">
        <v>21</v>
      </c>
      <c r="S5" s="10" t="s">
        <v>331</v>
      </c>
      <c r="T5" s="10" t="s">
        <v>332</v>
      </c>
      <c r="U5" s="10" t="s">
        <v>333</v>
      </c>
      <c r="V5" s="10" t="s">
        <v>169</v>
      </c>
      <c r="W5" s="10" t="s">
        <v>170</v>
      </c>
      <c r="X5" s="10" t="s">
        <v>334</v>
      </c>
      <c r="Y5" s="10" t="s">
        <v>175</v>
      </c>
      <c r="Z5" s="10" t="s">
        <v>335</v>
      </c>
      <c r="AA5" s="10" t="s">
        <v>171</v>
      </c>
      <c r="AB5" s="10" t="s">
        <v>336</v>
      </c>
      <c r="AC5" s="10" t="s">
        <v>23</v>
      </c>
      <c r="AD5" s="10" t="s">
        <v>337</v>
      </c>
      <c r="AE5" s="10" t="s">
        <v>24</v>
      </c>
      <c r="AF5" s="10" t="s">
        <v>338</v>
      </c>
      <c r="AG5" s="10" t="s">
        <v>80</v>
      </c>
      <c r="AH5" s="10" t="s">
        <v>339</v>
      </c>
      <c r="AI5" s="11" t="s">
        <v>25</v>
      </c>
      <c r="AJ5" s="11" t="s">
        <v>340</v>
      </c>
      <c r="AK5" s="11" t="s">
        <v>26</v>
      </c>
      <c r="AL5" s="11" t="s">
        <v>341</v>
      </c>
      <c r="AM5" s="11" t="s">
        <v>28</v>
      </c>
      <c r="AN5" s="11" t="s">
        <v>29</v>
      </c>
      <c r="AO5" s="11" t="s">
        <v>342</v>
      </c>
      <c r="AP5" s="11" t="s">
        <v>30</v>
      </c>
      <c r="AQ5" s="11" t="s">
        <v>343</v>
      </c>
      <c r="AR5" s="11" t="s">
        <v>31</v>
      </c>
      <c r="AS5" s="11" t="s">
        <v>32</v>
      </c>
      <c r="AT5" s="11" t="s">
        <v>344</v>
      </c>
      <c r="AU5" s="11" t="s">
        <v>27</v>
      </c>
      <c r="AV5" s="11" t="s">
        <v>345</v>
      </c>
      <c r="AW5" s="11" t="s">
        <v>29</v>
      </c>
      <c r="AX5" s="11" t="s">
        <v>342</v>
      </c>
      <c r="AY5" s="11" t="s">
        <v>34</v>
      </c>
      <c r="AZ5" s="11" t="s">
        <v>274</v>
      </c>
      <c r="BA5" s="11" t="s">
        <v>35</v>
      </c>
      <c r="BB5" s="11" t="s">
        <v>346</v>
      </c>
      <c r="BC5" s="11" t="s">
        <v>27</v>
      </c>
      <c r="BD5" s="11" t="s">
        <v>345</v>
      </c>
      <c r="BE5" s="11" t="s">
        <v>81</v>
      </c>
      <c r="BF5" s="11" t="s">
        <v>347</v>
      </c>
      <c r="BG5" s="11" t="s">
        <v>38</v>
      </c>
      <c r="BH5" s="11" t="s">
        <v>348</v>
      </c>
      <c r="BI5" s="11" t="s">
        <v>35</v>
      </c>
      <c r="BJ5" s="11" t="s">
        <v>346</v>
      </c>
      <c r="BK5" s="11" t="s">
        <v>27</v>
      </c>
      <c r="BL5" s="11" t="s">
        <v>345</v>
      </c>
      <c r="BM5" s="11" t="s">
        <v>81</v>
      </c>
      <c r="BN5" s="11" t="s">
        <v>347</v>
      </c>
      <c r="BO5" s="11" t="s">
        <v>39</v>
      </c>
      <c r="BP5" s="11" t="s">
        <v>40</v>
      </c>
      <c r="BQ5" s="11" t="s">
        <v>35</v>
      </c>
      <c r="BR5" s="11" t="s">
        <v>36</v>
      </c>
      <c r="BS5" s="11" t="s">
        <v>27</v>
      </c>
      <c r="BT5" s="11" t="s">
        <v>33</v>
      </c>
      <c r="BU5" s="11" t="s">
        <v>81</v>
      </c>
      <c r="BV5" s="11" t="s">
        <v>37</v>
      </c>
      <c r="BW5" s="11" t="s">
        <v>39</v>
      </c>
      <c r="BX5" s="11" t="s">
        <v>40</v>
      </c>
    </row>
    <row r="6" spans="5:76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</row>
    <row r="7" spans="5:76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</row>
    <row r="8" spans="5:76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</row>
    <row r="9" spans="5:76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</row>
    <row r="10" spans="5:76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</row>
    <row r="11" spans="5:76">
      <c r="E11" s="13"/>
      <c r="F11" s="14"/>
      <c r="G11" s="14"/>
      <c r="H11" s="7"/>
      <c r="I11" s="143"/>
      <c r="J11" s="195"/>
      <c r="K11" s="200"/>
      <c r="L11" s="15"/>
      <c r="M11" s="15"/>
      <c r="N11" s="15"/>
      <c r="O11" s="15"/>
      <c r="P11" s="7"/>
      <c r="Q11" s="5"/>
      <c r="R11" s="5"/>
      <c r="S11" s="211"/>
      <c r="T11" s="200"/>
      <c r="U11" s="7"/>
      <c r="V11" s="7"/>
      <c r="W11" s="7"/>
      <c r="X11" s="7"/>
      <c r="Y11" s="7"/>
      <c r="Z11" s="7"/>
      <c r="AA11" s="87"/>
      <c r="AB11" s="7"/>
      <c r="AC11" s="200"/>
      <c r="AD11" s="200"/>
      <c r="AE11" s="200"/>
      <c r="AF11" s="200"/>
      <c r="AG11" s="7"/>
      <c r="AH11" s="13"/>
      <c r="AI11" s="96">
        <f ca="1">SUMPRODUCT( (OFFSET(제안사_펀드현황,0,3,ROWS(제안사_펀드현황),1)="청산료")*1 )</f>
        <v>0</v>
      </c>
      <c r="AJ11" s="16">
        <f ca="1">SUMPRODUCT( (OFFSET(제안사_펀드현황,0,3,ROWS(제안사_펀드현황),1)="청산료")*1, OFFSET(제안사_펀드현황,0,10,ROWS(제안사_펀드현황),1) )</f>
        <v>0</v>
      </c>
      <c r="AK11" s="16">
        <f ca="1">SUMPRODUCT( (OFFSET(제안사_펀드현황,0,3,ROWS(제안사_펀드현황),1)="청산료")*1, OFFSET(제안사_펀드현황,0,11,ROWS(제안사_펀드현황),1) )</f>
        <v>0</v>
      </c>
      <c r="AL11" s="16">
        <f ca="1">SUMPRODUCT( (OFFSET(제안사_펀드현황,0,3,ROWS(제안사_펀드현황),1)="청산료")*1, OFFSET(제안사_펀드현황,0,22,ROWS(제안사_펀드현황),1) )</f>
        <v>0</v>
      </c>
      <c r="AM11" s="16">
        <f ca="1">SUMPRODUCT( (OFFSET(제안사_펀드현황,0,3,ROWS(제안사_펀드현황),1)="청산료")*1, OFFSET(제안사_펀드현황,0,23,ROWS(제안사_펀드현황),1) )</f>
        <v>0</v>
      </c>
      <c r="AN11" s="16">
        <f ca="1">SUMPRODUCT( (OFFSET(제안사_펀드현황,0,3,ROWS(제안사_펀드현황),1)="청산료")*1, OFFSET(제안사_펀드현황,0,26,ROWS(제안사_펀드현황),1) )</f>
        <v>0</v>
      </c>
      <c r="AO11" s="16">
        <f ca="1">SUMPRODUCT( (OFFSET(제안사_펀드현황,0,3,ROWS(제안사_펀드현황),1)="청산료")*1, OFFSET(제안사_펀드현황,0,27,ROWS(제안사_펀드현황),1) )</f>
        <v>0</v>
      </c>
      <c r="AP11" s="17" t="e">
        <f ca="1">SUMPRODUCT( (OFFSET(제안사_펀드현황,0,3,ROWS(제안사_펀드현황),1)="청산료")*1, OFFSET(제안사_펀드현황,0,11,ROWS(제안사_펀드현황),1), OFFSET(제안사_펀드현황,0,19,ROWS(제안사_펀드현황),1) )/AK11</f>
        <v>#DIV/0!</v>
      </c>
      <c r="AQ11" s="17" t="e">
        <f ca="1">(AN11+AO11)/AK11</f>
        <v>#DIV/0!</v>
      </c>
      <c r="AR11" s="96">
        <f ca="1">SUMPRODUCT( (OFFSET(제안사_펀드현황,0,3,ROWS(제안사_펀드현황),1)&lt;&gt;"청산료")*1,  (OFFSET(제안사_펀드현황,0,3,ROWS(제안사_펀드현황),1)&lt;&gt;"")*1  )</f>
        <v>0</v>
      </c>
      <c r="AS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T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AZ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96">
        <f ca="1">SUMPRODUCT( (OFFSET(제안사_투자현황,0,0,ROWS(제안사_투자현황),1)="PE펀드계정")*1 )</f>
        <v>0</v>
      </c>
      <c r="BB11" s="96">
        <f ca="1">SUMPRODUCT( (OFFSET(제안사_투자현황,0,0,ROWS(제안사_투자현황),1)="PE펀드계정")*1, (OFFSET(제안사_투자현황,0,10,ROWS(제안사_투자현황),1)="회수료")*1 )</f>
        <v>0</v>
      </c>
      <c r="BC11" s="16">
        <f ca="1">SUMPRODUCT( (OFFSET(제안사_투자현황,0,0,ROWS(제안사_투자현황),1)="PE펀드계정")*1, OFFSET(제안사_투자현황,0,9,ROWS(제안사_투자현황),1) )</f>
        <v>0</v>
      </c>
      <c r="BD11" s="16">
        <f ca="1">SUMPRODUCT( (OFFSET(제안사_투자현황,0,0,ROWS(제안사_투자현황),1)="PE펀드계정")*1, OFFSET(제안사_투자현황,0,14,ROWS(제안사_투자현황),1) )</f>
        <v>0</v>
      </c>
      <c r="BE11" s="16">
        <f ca="1">SUMPRODUCT( (OFFSET(제안사_투자현황,0,0,ROWS(제안사_투자현황),1)="PE펀드계정")*1, OFFSET(제안사_투자현황,0,21,ROWS(제안사_투자현황),1) )</f>
        <v>0</v>
      </c>
      <c r="BF11" s="16">
        <f ca="1">SUMPRODUCT( (OFFSET(제안사_투자현황,0,0,ROWS(제안사_투자현황),1)="PE펀드계정")*1, OFFSET(제안사_투자현황,0,22,ROWS(제안사_투자현황),1) )</f>
        <v>0</v>
      </c>
      <c r="BG11" s="18" t="str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N/A</v>
      </c>
      <c r="BH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I11" s="96">
        <f ca="1">SUMPRODUCT( (OFFSET(제안사_투자현황,0,0,ROWS(제안사_투자현황),1)="VC펀드계정")*1 )</f>
        <v>0</v>
      </c>
      <c r="BJ11" s="96">
        <f ca="1">SUMPRODUCT( (OFFSET(제안사_투자현황,0,0,ROWS(제안사_투자현황),1)="VC펀드계정")*1, (OFFSET(제안사_투자현황,0,10,ROWS(제안사_투자현황),1)="회수료")*1 )</f>
        <v>0</v>
      </c>
      <c r="BK11" s="19">
        <f ca="1">SUMPRODUCT( (OFFSET(제안사_투자현황,0,0,ROWS(제안사_투자현황),1)="VC펀드계정")*1, OFFSET(제안사_투자현황,0,9,ROWS(제안사_투자현황),1) )</f>
        <v>0</v>
      </c>
      <c r="BL11" s="19">
        <f ca="1">SUMPRODUCT( (OFFSET(제안사_투자현황,0,0,ROWS(제안사_투자현황),1)="VC펀드계정")*1, OFFSET(제안사_투자현황,0,14,ROWS(제안사_투자현황),1) )</f>
        <v>0</v>
      </c>
      <c r="BM11" s="19">
        <f ca="1">SUMPRODUCT( (OFFSET(제안사_투자현황,0,0,ROWS(제안사_투자현황),1)="VC펀드계정")*1, OFFSET(제안사_투자현황,0,21,ROWS(제안사_투자현황),1) )</f>
        <v>0</v>
      </c>
      <c r="BN11" s="19">
        <f ca="1">SUMPRODUCT( (OFFSET(제안사_투자현황,0,0,ROWS(제안사_투자현황),1)="VC펀드계정")*1, OFFSET(제안사_투자현황,0,22,ROWS(제안사_투자현황),1) )</f>
        <v>0</v>
      </c>
      <c r="BO11" s="18" t="str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N/A</v>
      </c>
      <c r="BP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Q11" s="96">
        <f ca="1">SUMPRODUCT( (OFFSET(제안사_투자현황,0,0,ROWS(제안사_투자현황),1)="기타 주식등 투자펀드계정")*1 )</f>
        <v>0</v>
      </c>
      <c r="BR11" s="96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9">
        <f ca="1">SUMPRODUCT( (OFFSET(제안사_투자현황,0,0,ROWS(제안사_투자현황),1)="기타 주식등 투자펀드계정")*1, OFFSET(제안사_투자현황,0,9,ROWS(제안사_투자현황),1) )</f>
        <v>0</v>
      </c>
      <c r="BT11" s="19">
        <f ca="1">SUMPRODUCT( (OFFSET(제안사_투자현황,0,0,ROWS(제안사_투자현황),1)="기타 주식등 투자펀드계정")*1, OFFSET(제안사_투자현황,0,14,ROWS(제안사_투자현황),1) )</f>
        <v>0</v>
      </c>
      <c r="BU11" s="19">
        <f ca="1">SUMPRODUCT( (OFFSET(제안사_투자현황,0,0,ROWS(제안사_투자현황),1)="기타 주식등 투자펀드계정")*1, OFFSET(제안사_투자현황,0,21,ROWS(제안사_투자현황),1) )</f>
        <v>0</v>
      </c>
      <c r="BV11" s="19">
        <f ca="1">SUMPRODUCT( (OFFSET(제안사_투자현황,0,0,ROWS(제안사_투자현황),1)="기타 주식등 투자펀드계정")*1, OFFSET(제안사_투자현황,0,22,ROWS(제안사_투자현황),1) )</f>
        <v>0</v>
      </c>
      <c r="BW11" s="18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</row>
  </sheetData>
  <mergeCells count="11">
    <mergeCell ref="E4:K4"/>
    <mergeCell ref="P4:R4"/>
    <mergeCell ref="S4:U4"/>
    <mergeCell ref="AB4:AH4"/>
    <mergeCell ref="V4:AA4"/>
    <mergeCell ref="L4:O4"/>
    <mergeCell ref="AI4:AQ4"/>
    <mergeCell ref="BQ4:BX4"/>
    <mergeCell ref="AR4:AZ4"/>
    <mergeCell ref="BA4:BH4"/>
    <mergeCell ref="BI4:BP4"/>
  </mergeCells>
  <phoneticPr fontId="1" type="noConversion"/>
  <dataValidations count="2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S15"/>
  <sheetViews>
    <sheetView topLeftCell="E4" zoomScaleNormal="100" workbookViewId="0">
      <selection activeCell="J14" sqref="J14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41</v>
      </c>
      <c r="F4" s="4" t="s">
        <v>42</v>
      </c>
      <c r="G4" s="4" t="s">
        <v>43</v>
      </c>
      <c r="H4" s="4" t="s">
        <v>44</v>
      </c>
      <c r="I4" s="4" t="s">
        <v>45</v>
      </c>
      <c r="J4" s="4" t="s">
        <v>46</v>
      </c>
      <c r="K4" s="82" t="s">
        <v>47</v>
      </c>
      <c r="L4" s="20" t="s">
        <v>48</v>
      </c>
      <c r="M4" s="4" t="s">
        <v>49</v>
      </c>
      <c r="N4" s="4" t="s">
        <v>50</v>
      </c>
      <c r="O4" s="4" t="s">
        <v>51</v>
      </c>
      <c r="P4" s="4" t="s">
        <v>52</v>
      </c>
      <c r="Q4" s="20" t="s">
        <v>53</v>
      </c>
      <c r="R4" s="4" t="s">
        <v>54</v>
      </c>
      <c r="S4" s="4" t="s">
        <v>55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2">
        <v>44926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2">
        <v>44561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2">
        <v>44196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2">
        <v>43830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2">
        <v>43465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5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8"/>
  <sheetViews>
    <sheetView topLeftCell="E4" zoomScaleNormal="100" workbookViewId="0">
      <selection activeCell="J17" sqref="J17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82" t="s">
        <v>318</v>
      </c>
      <c r="F4" s="82" t="s">
        <v>319</v>
      </c>
      <c r="G4" s="82" t="s">
        <v>320</v>
      </c>
      <c r="H4" s="82" t="s">
        <v>321</v>
      </c>
      <c r="I4" s="82" t="s">
        <v>322</v>
      </c>
      <c r="J4" s="82" t="s">
        <v>323</v>
      </c>
    </row>
    <row r="5" spans="5:10" hidden="1">
      <c r="E5" s="4"/>
      <c r="F5" s="4"/>
      <c r="G5" s="4"/>
      <c r="H5" s="4"/>
      <c r="I5" s="8"/>
      <c r="J5" s="81"/>
    </row>
    <row r="6" spans="5:10" hidden="1">
      <c r="E6" s="4"/>
      <c r="F6" s="4"/>
      <c r="G6" s="4"/>
      <c r="H6" s="4"/>
      <c r="I6" s="8"/>
      <c r="J6" s="81"/>
    </row>
    <row r="7" spans="5:10" hidden="1">
      <c r="E7" s="4"/>
      <c r="F7" s="4"/>
      <c r="G7" s="4"/>
      <c r="H7" s="4"/>
      <c r="I7" s="8"/>
      <c r="J7" s="81"/>
    </row>
    <row r="8" spans="5:10" hidden="1">
      <c r="E8" s="4"/>
      <c r="F8" s="4"/>
      <c r="G8" s="4"/>
      <c r="H8" s="4"/>
      <c r="I8" s="8"/>
      <c r="J8" s="81"/>
    </row>
    <row r="9" spans="5:10" hidden="1">
      <c r="E9" s="4"/>
      <c r="F9" s="4"/>
      <c r="G9" s="4"/>
      <c r="H9" s="4"/>
      <c r="I9" s="8"/>
      <c r="J9" s="81"/>
    </row>
    <row r="10" spans="5:10" hidden="1">
      <c r="E10" s="4"/>
      <c r="F10" s="4"/>
      <c r="G10" s="4"/>
      <c r="H10" s="4"/>
      <c r="I10" s="8"/>
      <c r="J10" s="81"/>
    </row>
    <row r="11" spans="5:10">
      <c r="E11" s="97"/>
      <c r="F11" s="141"/>
      <c r="G11" s="100" t="str">
        <f>IF(OR(ISBLANK(F11),0),"",F11/'2.1 제안사 개요'!$J$11)</f>
        <v/>
      </c>
      <c r="H11" s="99"/>
      <c r="I11" s="98"/>
      <c r="J11" s="26"/>
    </row>
    <row r="12" spans="5:10">
      <c r="E12" s="97"/>
      <c r="F12" s="141"/>
      <c r="G12" s="100" t="str">
        <f>IF(OR(ISBLANK(F12),0),"",F12/'2.1 제안사 개요'!$J$11)</f>
        <v/>
      </c>
      <c r="H12" s="99"/>
      <c r="I12" s="98"/>
      <c r="J12" s="26"/>
    </row>
    <row r="13" spans="5:10">
      <c r="E13" s="97"/>
      <c r="F13" s="141"/>
      <c r="G13" s="100" t="str">
        <f>IF(OR(ISBLANK(F13),0),"",F13/'2.1 제안사 개요'!$J$11)</f>
        <v/>
      </c>
      <c r="H13" s="99"/>
      <c r="I13" s="98"/>
      <c r="J13" s="26"/>
    </row>
    <row r="14" spans="5:10">
      <c r="E14" s="97"/>
      <c r="F14" s="141"/>
      <c r="G14" s="100" t="str">
        <f>IF(OR(ISBLANK(F14),0),"",F14/'2.1 제안사 개요'!$J$11)</f>
        <v/>
      </c>
      <c r="H14" s="99"/>
      <c r="I14" s="98"/>
      <c r="J14" s="26"/>
    </row>
    <row r="15" spans="5:10">
      <c r="E15" s="97"/>
      <c r="F15" s="141"/>
      <c r="G15" s="100" t="str">
        <f>IF(OR(ISBLANK(F15),0),"",F15/'2.1 제안사 개요'!$J$11)</f>
        <v/>
      </c>
      <c r="H15" s="99"/>
      <c r="I15" s="98"/>
      <c r="J15" s="26"/>
    </row>
    <row r="16" spans="5:10">
      <c r="E16" s="97"/>
      <c r="F16" s="141"/>
      <c r="G16" s="100" t="str">
        <f>IF(OR(ISBLANK(F16),0),"",F16/'2.1 제안사 개요'!$J$11)</f>
        <v/>
      </c>
      <c r="H16" s="99"/>
      <c r="I16" s="98"/>
      <c r="J16" s="26"/>
    </row>
    <row r="17" spans="5:10">
      <c r="E17" s="97"/>
      <c r="F17" s="141"/>
      <c r="G17" s="100" t="str">
        <f>IF(OR(ISBLANK(F17),0),"",F17/'2.1 제안사 개요'!$J$11)</f>
        <v/>
      </c>
      <c r="H17" s="99"/>
      <c r="I17" s="98"/>
      <c r="J17" s="26"/>
    </row>
    <row r="18" spans="5:10">
      <c r="E18" s="97"/>
      <c r="F18" s="141"/>
      <c r="G18" s="100" t="str">
        <f>IF(OR(ISBLANK(F18),0),"",F18/'2.1 제안사 개요'!$J$11)</f>
        <v/>
      </c>
      <c r="H18" s="99"/>
      <c r="I18" s="98"/>
      <c r="J18" s="26"/>
    </row>
  </sheetData>
  <phoneticPr fontId="1" type="noConversion"/>
  <dataValidations count="2">
    <dataValidation type="list" allowBlank="1" showInputMessage="1" showErrorMessage="1" sqref="I11:I18">
      <formula1>여부</formula1>
    </dataValidation>
    <dataValidation allowBlank="1" showInputMessage="1" showErrorMessage="1" error="연도별 결산일자 기입" sqref="E4:J10 E11:F18"/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2"/>
  <sheetViews>
    <sheetView topLeftCell="E4" zoomScaleNormal="100" workbookViewId="0">
      <selection activeCell="K33" sqref="K33:K35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21" t="s">
        <v>310</v>
      </c>
      <c r="F4" s="422"/>
      <c r="G4" s="421" t="s">
        <v>311</v>
      </c>
      <c r="H4" s="423"/>
      <c r="I4" s="422"/>
      <c r="J4" s="424" t="s">
        <v>312</v>
      </c>
    </row>
    <row r="5" spans="5:10">
      <c r="E5" s="130" t="s">
        <v>313</v>
      </c>
      <c r="F5" s="130" t="s">
        <v>314</v>
      </c>
      <c r="G5" s="130" t="s">
        <v>315</v>
      </c>
      <c r="H5" s="130" t="s">
        <v>316</v>
      </c>
      <c r="I5" s="131" t="s">
        <v>317</v>
      </c>
      <c r="J5" s="425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7"/>
      <c r="H11" s="207"/>
      <c r="I11" s="77" t="str">
        <f>IF(ISBLANK(G11),"",DATEDIF(G11,H11,"d")/365)</f>
        <v/>
      </c>
      <c r="J11" s="101"/>
    </row>
    <row r="12" spans="5:10">
      <c r="E12" s="2"/>
      <c r="F12" s="2"/>
      <c r="G12" s="262"/>
      <c r="H12" s="27"/>
      <c r="I12" s="77" t="str">
        <f>IF(ISBLANK(G12),"",DATEDIF(G12,H12,"d")/365)</f>
        <v/>
      </c>
      <c r="J12" s="101"/>
    </row>
  </sheetData>
  <mergeCells count="3">
    <mergeCell ref="E4:F4"/>
    <mergeCell ref="G4:I4"/>
    <mergeCell ref="J4:J5"/>
  </mergeCells>
  <phoneticPr fontId="1" type="noConversion"/>
  <dataValidations count="1">
    <dataValidation type="list" allowBlank="1" showInputMessage="1" showErrorMessage="1" sqref="E11:E12">
      <formula1>대표이사_구분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CC16"/>
  <sheetViews>
    <sheetView topLeftCell="BA4" zoomScale="70" zoomScaleNormal="70" workbookViewId="0">
      <selection activeCell="BP8" sqref="BP8"/>
    </sheetView>
  </sheetViews>
  <sheetFormatPr defaultColWidth="9" defaultRowHeight="13.5"/>
  <cols>
    <col min="1" max="4" width="0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30" t="s">
        <v>262</v>
      </c>
      <c r="F4" s="430"/>
      <c r="G4" s="430"/>
      <c r="H4" s="430" t="s">
        <v>263</v>
      </c>
      <c r="I4" s="430"/>
      <c r="J4" s="430"/>
      <c r="K4" s="430"/>
      <c r="L4" s="430"/>
      <c r="M4" s="430"/>
      <c r="N4" s="430"/>
      <c r="O4" s="427" t="s">
        <v>264</v>
      </c>
      <c r="P4" s="429"/>
      <c r="Q4" s="427" t="s">
        <v>265</v>
      </c>
      <c r="R4" s="428"/>
      <c r="S4" s="428"/>
      <c r="T4" s="429"/>
      <c r="U4" s="427" t="s">
        <v>266</v>
      </c>
      <c r="V4" s="428"/>
      <c r="W4" s="429"/>
      <c r="X4" s="427" t="s">
        <v>267</v>
      </c>
      <c r="Y4" s="429"/>
      <c r="Z4" s="427" t="s">
        <v>268</v>
      </c>
      <c r="AA4" s="428"/>
      <c r="AB4" s="429"/>
      <c r="AC4" s="427" t="s">
        <v>269</v>
      </c>
      <c r="AD4" s="429"/>
      <c r="AE4" s="431" t="s">
        <v>270</v>
      </c>
      <c r="AF4" s="432"/>
      <c r="AG4" s="432"/>
      <c r="AH4" s="432"/>
      <c r="AI4" s="433"/>
      <c r="AJ4" s="434" t="s">
        <v>271</v>
      </c>
      <c r="AK4" s="434" t="s">
        <v>272</v>
      </c>
      <c r="AL4" s="410" t="s">
        <v>273</v>
      </c>
      <c r="AM4" s="434" t="s">
        <v>274</v>
      </c>
      <c r="AN4" s="412" t="s">
        <v>275</v>
      </c>
      <c r="AO4" s="413"/>
      <c r="AP4" s="413"/>
      <c r="AQ4" s="414"/>
      <c r="AR4" s="412" t="s">
        <v>276</v>
      </c>
      <c r="AS4" s="413"/>
      <c r="AT4" s="413"/>
      <c r="AU4" s="414"/>
      <c r="AV4" s="412" t="s">
        <v>277</v>
      </c>
      <c r="AW4" s="413"/>
      <c r="AX4" s="413"/>
      <c r="AY4" s="414"/>
      <c r="AZ4" s="410" t="s">
        <v>278</v>
      </c>
      <c r="BA4" s="412" t="s">
        <v>279</v>
      </c>
      <c r="BB4" s="413"/>
      <c r="BC4" s="413"/>
      <c r="BD4" s="414"/>
      <c r="BE4" s="412" t="s">
        <v>280</v>
      </c>
      <c r="BF4" s="413"/>
      <c r="BG4" s="413"/>
      <c r="BH4" s="414"/>
      <c r="BI4" s="412" t="s">
        <v>281</v>
      </c>
      <c r="BJ4" s="413"/>
      <c r="BK4" s="413"/>
      <c r="BL4" s="414"/>
      <c r="BM4" s="410" t="s">
        <v>282</v>
      </c>
      <c r="BN4" s="410" t="s">
        <v>283</v>
      </c>
      <c r="BO4" s="412" t="s">
        <v>284</v>
      </c>
      <c r="BP4" s="413"/>
      <c r="BQ4" s="414"/>
      <c r="BR4" s="412" t="s">
        <v>285</v>
      </c>
      <c r="BS4" s="413"/>
      <c r="BT4" s="414"/>
      <c r="BU4" s="412" t="s">
        <v>286</v>
      </c>
      <c r="BV4" s="413"/>
      <c r="BW4" s="414"/>
      <c r="BX4" s="412" t="s">
        <v>287</v>
      </c>
      <c r="BY4" s="414"/>
      <c r="BZ4" s="412" t="s">
        <v>288</v>
      </c>
      <c r="CA4" s="414"/>
      <c r="CB4" s="426" t="s">
        <v>289</v>
      </c>
      <c r="CC4" s="426"/>
    </row>
    <row r="5" spans="5:81" ht="54">
      <c r="E5" s="133" t="s">
        <v>112</v>
      </c>
      <c r="F5" s="196" t="s">
        <v>438</v>
      </c>
      <c r="G5" s="119" t="s">
        <v>242</v>
      </c>
      <c r="H5" s="119" t="s">
        <v>62</v>
      </c>
      <c r="I5" s="119" t="s">
        <v>290</v>
      </c>
      <c r="J5" s="119" t="s">
        <v>79</v>
      </c>
      <c r="K5" s="119" t="s">
        <v>291</v>
      </c>
      <c r="L5" s="122" t="s">
        <v>63</v>
      </c>
      <c r="M5" s="197" t="s">
        <v>292</v>
      </c>
      <c r="N5" s="252" t="s">
        <v>870</v>
      </c>
      <c r="O5" s="119" t="s">
        <v>293</v>
      </c>
      <c r="P5" s="119" t="s">
        <v>64</v>
      </c>
      <c r="Q5" s="28" t="s">
        <v>294</v>
      </c>
      <c r="R5" s="28" t="s">
        <v>65</v>
      </c>
      <c r="S5" s="28" t="s">
        <v>295</v>
      </c>
      <c r="T5" s="119" t="s">
        <v>66</v>
      </c>
      <c r="U5" s="119" t="s">
        <v>296</v>
      </c>
      <c r="V5" s="119" t="s">
        <v>57</v>
      </c>
      <c r="W5" s="119" t="s">
        <v>297</v>
      </c>
      <c r="X5" s="119" t="s">
        <v>67</v>
      </c>
      <c r="Y5" s="119" t="s">
        <v>298</v>
      </c>
      <c r="Z5" s="119" t="s">
        <v>35</v>
      </c>
      <c r="AA5" s="119" t="s">
        <v>299</v>
      </c>
      <c r="AB5" s="119" t="s">
        <v>68</v>
      </c>
      <c r="AC5" s="119" t="s">
        <v>300</v>
      </c>
      <c r="AD5" s="119" t="s">
        <v>69</v>
      </c>
      <c r="AE5" s="119" t="s">
        <v>301</v>
      </c>
      <c r="AF5" s="122" t="s">
        <v>70</v>
      </c>
      <c r="AG5" s="245" t="s">
        <v>302</v>
      </c>
      <c r="AH5" s="123" t="s">
        <v>71</v>
      </c>
      <c r="AI5" s="123" t="s">
        <v>303</v>
      </c>
      <c r="AJ5" s="435"/>
      <c r="AK5" s="435"/>
      <c r="AL5" s="411"/>
      <c r="AM5" s="435"/>
      <c r="AN5" s="29" t="s">
        <v>304</v>
      </c>
      <c r="AO5" s="30" t="s">
        <v>305</v>
      </c>
      <c r="AP5" s="30" t="s">
        <v>72</v>
      </c>
      <c r="AQ5" s="125" t="s">
        <v>306</v>
      </c>
      <c r="AR5" s="29" t="s">
        <v>304</v>
      </c>
      <c r="AS5" s="30" t="s">
        <v>305</v>
      </c>
      <c r="AT5" s="30" t="s">
        <v>72</v>
      </c>
      <c r="AU5" s="125" t="s">
        <v>306</v>
      </c>
      <c r="AV5" s="29" t="s">
        <v>304</v>
      </c>
      <c r="AW5" s="30" t="s">
        <v>305</v>
      </c>
      <c r="AX5" s="30" t="s">
        <v>72</v>
      </c>
      <c r="AY5" s="125" t="s">
        <v>306</v>
      </c>
      <c r="AZ5" s="411"/>
      <c r="BA5" s="29" t="s">
        <v>304</v>
      </c>
      <c r="BB5" s="30" t="s">
        <v>305</v>
      </c>
      <c r="BC5" s="30" t="s">
        <v>72</v>
      </c>
      <c r="BD5" s="125" t="s">
        <v>306</v>
      </c>
      <c r="BE5" s="29" t="s">
        <v>304</v>
      </c>
      <c r="BF5" s="30" t="s">
        <v>305</v>
      </c>
      <c r="BG5" s="30" t="s">
        <v>72</v>
      </c>
      <c r="BH5" s="125" t="s">
        <v>306</v>
      </c>
      <c r="BI5" s="29" t="s">
        <v>304</v>
      </c>
      <c r="BJ5" s="30" t="s">
        <v>305</v>
      </c>
      <c r="BK5" s="30" t="s">
        <v>72</v>
      </c>
      <c r="BL5" s="125" t="s">
        <v>306</v>
      </c>
      <c r="BM5" s="411"/>
      <c r="BN5" s="411"/>
      <c r="BO5" s="125" t="s">
        <v>73</v>
      </c>
      <c r="BP5" s="125" t="s">
        <v>307</v>
      </c>
      <c r="BQ5" s="125" t="s">
        <v>75</v>
      </c>
      <c r="BR5" s="125" t="s">
        <v>308</v>
      </c>
      <c r="BS5" s="125" t="s">
        <v>74</v>
      </c>
      <c r="BT5" s="125" t="s">
        <v>309</v>
      </c>
      <c r="BU5" s="125" t="s">
        <v>76</v>
      </c>
      <c r="BV5" s="125" t="s">
        <v>74</v>
      </c>
      <c r="BW5" s="125" t="s">
        <v>75</v>
      </c>
      <c r="BX5" s="125" t="s">
        <v>77</v>
      </c>
      <c r="BY5" s="125" t="s">
        <v>78</v>
      </c>
      <c r="BZ5" s="125" t="s">
        <v>77</v>
      </c>
      <c r="CA5" s="125" t="s">
        <v>78</v>
      </c>
      <c r="CB5" s="125" t="s">
        <v>77</v>
      </c>
      <c r="CC5" s="125" t="s">
        <v>78</v>
      </c>
    </row>
    <row r="6" spans="5:81">
      <c r="E6" s="192"/>
      <c r="F6" s="7"/>
      <c r="H6" s="14"/>
      <c r="I6" s="108"/>
      <c r="J6" s="5"/>
      <c r="K6" s="5"/>
      <c r="L6" s="129"/>
      <c r="M6" s="129"/>
      <c r="N6" s="76"/>
      <c r="O6" s="109"/>
      <c r="P6" s="109"/>
      <c r="Q6" s="22"/>
      <c r="R6" s="22"/>
      <c r="S6" s="22"/>
      <c r="T6" s="35" t="str">
        <f t="shared" ref="T6:T13" si="0">IF(ISBLANK(Q6),"",DATEDIF(Q6,S6,"d")/365)</f>
        <v/>
      </c>
      <c r="U6" s="36"/>
      <c r="V6" s="5"/>
      <c r="W6" s="5"/>
      <c r="X6" s="18" t="str">
        <f t="shared" ref="X6:X16" ca="1" si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5" t="str">
        <f t="shared" ref="Z6:Z16" ca="1" si="2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3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4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5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6">IF( ISBLANK($E6), "", SUMPRODUCT( (OFFSET(제안사_투자현황,0,1,ROWS(제안사_투자현황),1)=$E6)*1, OFFSET(제안사_투자현황,0,22,ROWS(제안사_투자현황),1)) )</f>
        <v/>
      </c>
      <c r="AE6" s="19" t="str">
        <f t="shared" ref="AE6:AE16" ca="1" si="7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7" t="str">
        <f t="shared" ref="AF6:AF16" ca="1" si="8">IF( ISBLANK($E6), "", SUMPRODUCT( (OFFSET(펀드_거래,0,0,ROWS(펀드_거래),1)=$E6)*1, (OFFSET(펀드_거래,0,1,ROWS(펀드_거래),1)="성과보수")*1, OFFSET(펀드_거래,0,2,ROWS(펀드_거래),1)/1000000) )</f>
        <v/>
      </c>
      <c r="AG6" s="247"/>
      <c r="AH6" s="111"/>
      <c r="AI6" s="111"/>
      <c r="AJ6" s="110"/>
      <c r="AK6" s="110"/>
      <c r="AL6" s="139" t="str">
        <f t="shared" ref="AL6:AL13" ca="1" si="9">IF( ISERROR(AD6+AJ6-AK6), "", AD6+AJ6-AK6 )</f>
        <v/>
      </c>
      <c r="AM6" s="113"/>
      <c r="AN6" s="187"/>
      <c r="AO6" s="138"/>
      <c r="AP6" s="138"/>
      <c r="AQ6" s="58"/>
      <c r="AR6" s="187"/>
      <c r="AS6" s="138"/>
      <c r="AT6" s="138"/>
      <c r="AU6" s="58"/>
      <c r="AV6" s="187"/>
      <c r="AW6" s="138"/>
      <c r="AX6" s="138"/>
      <c r="AY6" s="37"/>
      <c r="AZ6" s="102"/>
      <c r="BA6" s="38"/>
      <c r="BB6" s="22"/>
      <c r="BC6" s="22"/>
      <c r="BD6" s="37"/>
      <c r="BE6" s="38"/>
      <c r="BF6" s="22"/>
      <c r="BG6" s="22"/>
      <c r="BH6" s="37"/>
      <c r="BI6" s="38"/>
      <c r="BJ6" s="22"/>
      <c r="BK6" s="22"/>
      <c r="BL6" s="37"/>
      <c r="BM6" s="89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7"/>
      <c r="BO6" s="13"/>
      <c r="BP6" s="140"/>
      <c r="BQ6" s="6"/>
      <c r="BR6" s="103"/>
      <c r="BS6" s="140"/>
      <c r="BT6" s="6"/>
      <c r="BU6" s="103"/>
      <c r="BV6" s="140"/>
      <c r="BW6" s="6"/>
      <c r="BX6" s="104"/>
      <c r="BY6" s="140"/>
      <c r="BZ6" s="104"/>
      <c r="CA6" s="140"/>
      <c r="CB6" s="104"/>
      <c r="CC6" s="140"/>
    </row>
    <row r="7" spans="5:81">
      <c r="E7" s="192"/>
      <c r="F7" s="7"/>
      <c r="G7" s="14"/>
      <c r="H7" s="7"/>
      <c r="I7" s="108"/>
      <c r="J7" s="5"/>
      <c r="K7" s="5"/>
      <c r="L7" s="129"/>
      <c r="M7" s="129"/>
      <c r="N7" s="76"/>
      <c r="O7" s="109"/>
      <c r="P7" s="109"/>
      <c r="Q7" s="22"/>
      <c r="R7" s="22"/>
      <c r="S7" s="22"/>
      <c r="T7" s="35" t="str">
        <f t="shared" ref="T7:T9" si="10">IF(ISBLANK(Q7),"",DATEDIF(Q7,S7,"d")/365)</f>
        <v/>
      </c>
      <c r="U7" s="36"/>
      <c r="V7" s="5"/>
      <c r="W7" s="5"/>
      <c r="X7" s="18" t="str">
        <f t="shared" ca="1" si="1"/>
        <v/>
      </c>
      <c r="Y7" s="25" t="str">
        <f t="shared" ref="Y7:Y16" si="11">IF( ISBLANK($F7), "", IF(ISNUMBER(P7), (AD7+AE7+AF7+AJ7-AK7)/P7, "N/A")  )</f>
        <v/>
      </c>
      <c r="Z7" s="135" t="str">
        <f t="shared" ca="1" si="2"/>
        <v/>
      </c>
      <c r="AA7" s="19" t="str">
        <f t="shared" ca="1" si="3"/>
        <v/>
      </c>
      <c r="AB7" s="19" t="str">
        <f t="shared" ca="1" si="4"/>
        <v/>
      </c>
      <c r="AC7" s="19" t="str">
        <f t="shared" ca="1" si="5"/>
        <v/>
      </c>
      <c r="AD7" s="19" t="str">
        <f t="shared" ca="1" si="6"/>
        <v/>
      </c>
      <c r="AE7" s="19" t="str">
        <f t="shared" ca="1" si="7"/>
        <v/>
      </c>
      <c r="AF7" s="137" t="str">
        <f t="shared" ca="1" si="8"/>
        <v/>
      </c>
      <c r="AG7" s="247"/>
      <c r="AH7" s="111"/>
      <c r="AI7" s="111"/>
      <c r="AJ7" s="110"/>
      <c r="AK7" s="110"/>
      <c r="AL7" s="139" t="str">
        <f t="shared" ref="AL7:AL9" ca="1" si="12">IF( ISERROR(AD7+AJ7-AK7), "", AD7+AJ7-AK7 )</f>
        <v/>
      </c>
      <c r="AM7" s="113"/>
      <c r="AN7" s="187"/>
      <c r="AO7" s="138"/>
      <c r="AP7" s="138"/>
      <c r="AQ7" s="58"/>
      <c r="AR7" s="187"/>
      <c r="AS7" s="138"/>
      <c r="AT7" s="138"/>
      <c r="AU7" s="58"/>
      <c r="AV7" s="187"/>
      <c r="AW7" s="138"/>
      <c r="AX7" s="138"/>
      <c r="AY7" s="37"/>
      <c r="AZ7" s="102"/>
      <c r="BA7" s="38"/>
      <c r="BB7" s="22"/>
      <c r="BC7" s="22"/>
      <c r="BD7" s="37"/>
      <c r="BE7" s="38"/>
      <c r="BF7" s="22"/>
      <c r="BG7" s="22"/>
      <c r="BH7" s="37"/>
      <c r="BI7" s="38"/>
      <c r="BJ7" s="22"/>
      <c r="BK7" s="22"/>
      <c r="BL7" s="37"/>
      <c r="BM7" s="89" t="str">
        <f t="shared" ref="BM7:BM16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7"/>
      <c r="BO7" s="13"/>
      <c r="BP7" s="140"/>
      <c r="BQ7" s="6"/>
      <c r="BR7" s="103"/>
      <c r="BS7" s="140"/>
      <c r="BT7" s="6"/>
      <c r="BU7" s="103"/>
      <c r="BV7" s="140"/>
      <c r="BW7" s="6"/>
      <c r="BX7" s="104"/>
      <c r="BY7" s="140"/>
      <c r="BZ7" s="104"/>
      <c r="CA7" s="140"/>
      <c r="CB7" s="104"/>
      <c r="CC7" s="140"/>
    </row>
    <row r="8" spans="5:81">
      <c r="E8" s="192"/>
      <c r="F8" s="7"/>
      <c r="G8" s="14"/>
      <c r="H8" s="7"/>
      <c r="I8" s="108"/>
      <c r="J8" s="5"/>
      <c r="K8" s="5"/>
      <c r="L8" s="129"/>
      <c r="M8" s="129"/>
      <c r="N8" s="76"/>
      <c r="O8" s="109"/>
      <c r="P8" s="109"/>
      <c r="Q8" s="22"/>
      <c r="R8" s="22"/>
      <c r="S8" s="22"/>
      <c r="T8" s="35" t="str">
        <f t="shared" si="10"/>
        <v/>
      </c>
      <c r="U8" s="36"/>
      <c r="V8" s="5"/>
      <c r="W8" s="5"/>
      <c r="X8" s="18" t="str">
        <f t="shared" ca="1" si="1"/>
        <v/>
      </c>
      <c r="Y8" s="25" t="str">
        <f t="shared" si="11"/>
        <v/>
      </c>
      <c r="Z8" s="135" t="str">
        <f t="shared" ca="1" si="2"/>
        <v/>
      </c>
      <c r="AA8" s="19" t="str">
        <f t="shared" ca="1" si="3"/>
        <v/>
      </c>
      <c r="AB8" s="19" t="str">
        <f t="shared" ca="1" si="4"/>
        <v/>
      </c>
      <c r="AC8" s="19" t="str">
        <f t="shared" ca="1" si="5"/>
        <v/>
      </c>
      <c r="AD8" s="19" t="str">
        <f t="shared" ca="1" si="6"/>
        <v/>
      </c>
      <c r="AE8" s="19" t="str">
        <f t="shared" ca="1" si="7"/>
        <v/>
      </c>
      <c r="AF8" s="137" t="str">
        <f t="shared" ca="1" si="8"/>
        <v/>
      </c>
      <c r="AG8" s="247"/>
      <c r="AH8" s="111"/>
      <c r="AI8" s="111"/>
      <c r="AJ8" s="110"/>
      <c r="AK8" s="110"/>
      <c r="AL8" s="139" t="str">
        <f t="shared" ca="1" si="12"/>
        <v/>
      </c>
      <c r="AM8" s="113"/>
      <c r="AN8" s="187"/>
      <c r="AO8" s="138"/>
      <c r="AP8" s="138"/>
      <c r="AQ8" s="58"/>
      <c r="AR8" s="187"/>
      <c r="AS8" s="138"/>
      <c r="AT8" s="138"/>
      <c r="AU8" s="58"/>
      <c r="AV8" s="187"/>
      <c r="AW8" s="138"/>
      <c r="AX8" s="138"/>
      <c r="AY8" s="37"/>
      <c r="AZ8" s="102"/>
      <c r="BA8" s="38"/>
      <c r="BB8" s="22"/>
      <c r="BC8" s="22"/>
      <c r="BD8" s="37"/>
      <c r="BE8" s="38"/>
      <c r="BF8" s="22"/>
      <c r="BG8" s="22"/>
      <c r="BH8" s="37"/>
      <c r="BI8" s="38"/>
      <c r="BJ8" s="22"/>
      <c r="BK8" s="22"/>
      <c r="BL8" s="37"/>
      <c r="BM8" s="89" t="str">
        <f t="shared" ca="1" si="13"/>
        <v/>
      </c>
      <c r="BN8" s="37"/>
      <c r="BO8" s="13"/>
      <c r="BP8" s="140"/>
      <c r="BQ8" s="6"/>
      <c r="BR8" s="103"/>
      <c r="BS8" s="140"/>
      <c r="BT8" s="6"/>
      <c r="BU8" s="103"/>
      <c r="BV8" s="140"/>
      <c r="BW8" s="6"/>
      <c r="BX8" s="104"/>
      <c r="BY8" s="140"/>
      <c r="BZ8" s="104"/>
      <c r="CA8" s="140"/>
      <c r="CB8" s="104"/>
      <c r="CC8" s="140"/>
    </row>
    <row r="9" spans="5:81">
      <c r="E9" s="192"/>
      <c r="F9" s="7"/>
      <c r="G9" s="14"/>
      <c r="H9" s="7"/>
      <c r="I9" s="108"/>
      <c r="J9" s="5"/>
      <c r="K9" s="5"/>
      <c r="L9" s="129"/>
      <c r="M9" s="129"/>
      <c r="N9" s="76"/>
      <c r="O9" s="109"/>
      <c r="P9" s="109"/>
      <c r="Q9" s="22"/>
      <c r="R9" s="22"/>
      <c r="S9" s="22"/>
      <c r="T9" s="35" t="str">
        <f t="shared" si="10"/>
        <v/>
      </c>
      <c r="U9" s="36"/>
      <c r="V9" s="5"/>
      <c r="W9" s="5"/>
      <c r="X9" s="18" t="str">
        <f t="shared" ca="1" si="1"/>
        <v/>
      </c>
      <c r="Y9" s="25" t="str">
        <f t="shared" si="11"/>
        <v/>
      </c>
      <c r="Z9" s="135" t="str">
        <f t="shared" ca="1" si="2"/>
        <v/>
      </c>
      <c r="AA9" s="19" t="str">
        <f t="shared" ca="1" si="3"/>
        <v/>
      </c>
      <c r="AB9" s="19" t="str">
        <f t="shared" ca="1" si="4"/>
        <v/>
      </c>
      <c r="AC9" s="19" t="str">
        <f t="shared" ca="1" si="5"/>
        <v/>
      </c>
      <c r="AD9" s="19" t="str">
        <f t="shared" ca="1" si="6"/>
        <v/>
      </c>
      <c r="AE9" s="19" t="str">
        <f t="shared" ca="1" si="7"/>
        <v/>
      </c>
      <c r="AF9" s="137" t="str">
        <f t="shared" ca="1" si="8"/>
        <v/>
      </c>
      <c r="AG9" s="247"/>
      <c r="AH9" s="111"/>
      <c r="AI9" s="111"/>
      <c r="AJ9" s="110"/>
      <c r="AK9" s="110"/>
      <c r="AL9" s="139" t="str">
        <f t="shared" ca="1" si="12"/>
        <v/>
      </c>
      <c r="AM9" s="113"/>
      <c r="AN9" s="187"/>
      <c r="AO9" s="138"/>
      <c r="AP9" s="138"/>
      <c r="AQ9" s="58"/>
      <c r="AR9" s="187"/>
      <c r="AS9" s="138"/>
      <c r="AT9" s="138"/>
      <c r="AU9" s="58"/>
      <c r="AV9" s="187"/>
      <c r="AW9" s="138"/>
      <c r="AX9" s="138"/>
      <c r="AY9" s="37"/>
      <c r="AZ9" s="102"/>
      <c r="BA9" s="38"/>
      <c r="BB9" s="22"/>
      <c r="BC9" s="22"/>
      <c r="BD9" s="37"/>
      <c r="BE9" s="38"/>
      <c r="BF9" s="22"/>
      <c r="BG9" s="22"/>
      <c r="BH9" s="37"/>
      <c r="BI9" s="38"/>
      <c r="BJ9" s="22"/>
      <c r="BK9" s="22"/>
      <c r="BL9" s="37"/>
      <c r="BM9" s="89" t="str">
        <f t="shared" ca="1" si="13"/>
        <v/>
      </c>
      <c r="BN9" s="37"/>
      <c r="BO9" s="13"/>
      <c r="BP9" s="140"/>
      <c r="BQ9" s="6"/>
      <c r="BR9" s="103"/>
      <c r="BS9" s="140"/>
      <c r="BT9" s="6"/>
      <c r="BU9" s="103"/>
      <c r="BV9" s="140"/>
      <c r="BW9" s="6"/>
      <c r="BX9" s="104"/>
      <c r="BY9" s="140"/>
      <c r="BZ9" s="104"/>
      <c r="CA9" s="140"/>
      <c r="CB9" s="104"/>
      <c r="CC9" s="140"/>
    </row>
    <row r="10" spans="5:81">
      <c r="E10" s="192"/>
      <c r="F10" s="7"/>
      <c r="G10" s="14"/>
      <c r="H10" s="7"/>
      <c r="I10" s="108"/>
      <c r="J10" s="5"/>
      <c r="K10" s="5"/>
      <c r="L10" s="129"/>
      <c r="M10" s="129"/>
      <c r="N10" s="76"/>
      <c r="O10" s="109"/>
      <c r="P10" s="109"/>
      <c r="Q10" s="22"/>
      <c r="R10" s="22"/>
      <c r="S10" s="22"/>
      <c r="T10" s="35" t="str">
        <f t="shared" si="0"/>
        <v/>
      </c>
      <c r="U10" s="36"/>
      <c r="V10" s="5"/>
      <c r="W10" s="5"/>
      <c r="X10" s="18" t="str">
        <f t="shared" ca="1" si="1"/>
        <v/>
      </c>
      <c r="Y10" s="25" t="str">
        <f t="shared" si="11"/>
        <v/>
      </c>
      <c r="Z10" s="135" t="str">
        <f t="shared" ca="1" si="2"/>
        <v/>
      </c>
      <c r="AA10" s="19" t="str">
        <f t="shared" ca="1" si="3"/>
        <v/>
      </c>
      <c r="AB10" s="19" t="str">
        <f t="shared" ca="1" si="4"/>
        <v/>
      </c>
      <c r="AC10" s="19" t="str">
        <f t="shared" ca="1" si="5"/>
        <v/>
      </c>
      <c r="AD10" s="19" t="str">
        <f t="shared" ca="1" si="6"/>
        <v/>
      </c>
      <c r="AE10" s="19" t="str">
        <f t="shared" ca="1" si="7"/>
        <v/>
      </c>
      <c r="AF10" s="137" t="str">
        <f t="shared" ca="1" si="8"/>
        <v/>
      </c>
      <c r="AG10" s="247"/>
      <c r="AH10" s="111"/>
      <c r="AI10" s="111"/>
      <c r="AJ10" s="110"/>
      <c r="AK10" s="110"/>
      <c r="AL10" s="139" t="str">
        <f t="shared" ca="1" si="9"/>
        <v/>
      </c>
      <c r="AM10" s="113"/>
      <c r="AN10" s="187"/>
      <c r="AO10" s="138"/>
      <c r="AP10" s="138"/>
      <c r="AQ10" s="58"/>
      <c r="AR10" s="187"/>
      <c r="AS10" s="138"/>
      <c r="AT10" s="138"/>
      <c r="AU10" s="58"/>
      <c r="AV10" s="187"/>
      <c r="AW10" s="138"/>
      <c r="AX10" s="138"/>
      <c r="AY10" s="37"/>
      <c r="AZ10" s="102"/>
      <c r="BA10" s="38"/>
      <c r="BB10" s="22"/>
      <c r="BC10" s="22"/>
      <c r="BD10" s="37"/>
      <c r="BE10" s="38"/>
      <c r="BF10" s="22"/>
      <c r="BG10" s="22"/>
      <c r="BH10" s="37"/>
      <c r="BI10" s="38"/>
      <c r="BJ10" s="22"/>
      <c r="BK10" s="22"/>
      <c r="BL10" s="37"/>
      <c r="BM10" s="89" t="str">
        <f t="shared" ca="1" si="13"/>
        <v/>
      </c>
      <c r="BN10" s="37"/>
      <c r="BO10" s="13"/>
      <c r="BP10" s="140"/>
      <c r="BQ10" s="6"/>
      <c r="BR10" s="103"/>
      <c r="BS10" s="140"/>
      <c r="BT10" s="6"/>
      <c r="BU10" s="103"/>
      <c r="BV10" s="140"/>
      <c r="BW10" s="6"/>
      <c r="BX10" s="104"/>
      <c r="BY10" s="140"/>
      <c r="BZ10" s="104"/>
      <c r="CA10" s="140"/>
      <c r="CB10" s="104"/>
      <c r="CC10" s="140"/>
    </row>
    <row r="11" spans="5:81">
      <c r="E11" s="192"/>
      <c r="F11" s="7"/>
      <c r="G11" s="14"/>
      <c r="H11" s="7"/>
      <c r="I11" s="108"/>
      <c r="J11" s="5"/>
      <c r="K11" s="5"/>
      <c r="L11" s="129"/>
      <c r="M11" s="129"/>
      <c r="N11" s="76"/>
      <c r="O11" s="109"/>
      <c r="P11" s="109"/>
      <c r="Q11" s="22"/>
      <c r="R11" s="22"/>
      <c r="S11" s="22"/>
      <c r="T11" s="35" t="str">
        <f t="shared" si="0"/>
        <v/>
      </c>
      <c r="U11" s="36"/>
      <c r="V11" s="5"/>
      <c r="W11" s="5"/>
      <c r="X11" s="18" t="str">
        <f t="shared" ca="1" si="1"/>
        <v/>
      </c>
      <c r="Y11" s="25" t="str">
        <f t="shared" si="11"/>
        <v/>
      </c>
      <c r="Z11" s="135" t="str">
        <f t="shared" ca="1" si="2"/>
        <v/>
      </c>
      <c r="AA11" s="19" t="str">
        <f t="shared" ca="1" si="3"/>
        <v/>
      </c>
      <c r="AB11" s="19" t="str">
        <f t="shared" ca="1" si="4"/>
        <v/>
      </c>
      <c r="AC11" s="19" t="str">
        <f t="shared" ca="1" si="5"/>
        <v/>
      </c>
      <c r="AD11" s="19" t="str">
        <f t="shared" ca="1" si="6"/>
        <v/>
      </c>
      <c r="AE11" s="19" t="str">
        <f t="shared" ca="1" si="7"/>
        <v/>
      </c>
      <c r="AF11" s="137" t="str">
        <f t="shared" ca="1" si="8"/>
        <v/>
      </c>
      <c r="AG11" s="247"/>
      <c r="AH11" s="111"/>
      <c r="AI11" s="111"/>
      <c r="AJ11" s="110"/>
      <c r="AK11" s="110"/>
      <c r="AL11" s="139" t="str">
        <f t="shared" ca="1" si="9"/>
        <v/>
      </c>
      <c r="AM11" s="113"/>
      <c r="AN11" s="187"/>
      <c r="AO11" s="138"/>
      <c r="AP11" s="138"/>
      <c r="AQ11" s="58"/>
      <c r="AR11" s="187"/>
      <c r="AS11" s="138"/>
      <c r="AT11" s="138"/>
      <c r="AU11" s="58"/>
      <c r="AV11" s="187"/>
      <c r="AW11" s="138"/>
      <c r="AX11" s="138"/>
      <c r="AY11" s="37"/>
      <c r="AZ11" s="102"/>
      <c r="BA11" s="38"/>
      <c r="BB11" s="22"/>
      <c r="BC11" s="22"/>
      <c r="BD11" s="37"/>
      <c r="BE11" s="38"/>
      <c r="BF11" s="22"/>
      <c r="BG11" s="22"/>
      <c r="BH11" s="37"/>
      <c r="BI11" s="38"/>
      <c r="BJ11" s="22"/>
      <c r="BK11" s="22"/>
      <c r="BL11" s="37"/>
      <c r="BM11" s="89" t="str">
        <f t="shared" ca="1" si="13"/>
        <v/>
      </c>
      <c r="BN11" s="37"/>
      <c r="BO11" s="13"/>
      <c r="BP11" s="140"/>
      <c r="BQ11" s="6"/>
      <c r="BR11" s="103"/>
      <c r="BS11" s="140"/>
      <c r="BT11" s="6"/>
      <c r="BU11" s="103"/>
      <c r="BV11" s="140"/>
      <c r="BW11" s="6"/>
      <c r="BX11" s="104"/>
      <c r="BY11" s="140"/>
      <c r="BZ11" s="104"/>
      <c r="CA11" s="140"/>
      <c r="CB11" s="104"/>
      <c r="CC11" s="140"/>
    </row>
    <row r="12" spans="5:81">
      <c r="E12" s="192"/>
      <c r="F12" s="7"/>
      <c r="G12" s="14"/>
      <c r="H12" s="7"/>
      <c r="I12" s="108"/>
      <c r="J12" s="5"/>
      <c r="K12" s="5"/>
      <c r="L12" s="129"/>
      <c r="M12" s="129"/>
      <c r="N12" s="76"/>
      <c r="O12" s="109"/>
      <c r="P12" s="109"/>
      <c r="Q12" s="22"/>
      <c r="R12" s="22"/>
      <c r="S12" s="22"/>
      <c r="T12" s="35" t="str">
        <f t="shared" si="0"/>
        <v/>
      </c>
      <c r="U12" s="36"/>
      <c r="V12" s="5"/>
      <c r="W12" s="5"/>
      <c r="X12" s="18" t="str">
        <f t="shared" ca="1" si="1"/>
        <v/>
      </c>
      <c r="Y12" s="25" t="str">
        <f t="shared" si="11"/>
        <v/>
      </c>
      <c r="Z12" s="135" t="str">
        <f t="shared" ca="1" si="2"/>
        <v/>
      </c>
      <c r="AA12" s="19" t="str">
        <f t="shared" ca="1" si="3"/>
        <v/>
      </c>
      <c r="AB12" s="19" t="str">
        <f t="shared" ca="1" si="4"/>
        <v/>
      </c>
      <c r="AC12" s="19" t="str">
        <f t="shared" ca="1" si="5"/>
        <v/>
      </c>
      <c r="AD12" s="19" t="str">
        <f t="shared" ca="1" si="6"/>
        <v/>
      </c>
      <c r="AE12" s="19" t="str">
        <f t="shared" ca="1" si="7"/>
        <v/>
      </c>
      <c r="AF12" s="137" t="str">
        <f t="shared" ca="1" si="8"/>
        <v/>
      </c>
      <c r="AG12" s="247"/>
      <c r="AH12" s="111"/>
      <c r="AI12" s="111"/>
      <c r="AJ12" s="110"/>
      <c r="AK12" s="110"/>
      <c r="AL12" s="139" t="str">
        <f t="shared" ca="1" si="9"/>
        <v/>
      </c>
      <c r="AM12" s="113"/>
      <c r="AN12" s="187"/>
      <c r="AO12" s="138"/>
      <c r="AP12" s="138"/>
      <c r="AQ12" s="58"/>
      <c r="AR12" s="187"/>
      <c r="AS12" s="138"/>
      <c r="AT12" s="138"/>
      <c r="AU12" s="58"/>
      <c r="AV12" s="187"/>
      <c r="AW12" s="138"/>
      <c r="AX12" s="138"/>
      <c r="AY12" s="37"/>
      <c r="AZ12" s="102"/>
      <c r="BA12" s="38"/>
      <c r="BB12" s="22"/>
      <c r="BC12" s="22"/>
      <c r="BD12" s="37"/>
      <c r="BE12" s="38"/>
      <c r="BF12" s="22"/>
      <c r="BG12" s="22"/>
      <c r="BH12" s="37"/>
      <c r="BI12" s="38"/>
      <c r="BJ12" s="22"/>
      <c r="BK12" s="22"/>
      <c r="BL12" s="37"/>
      <c r="BM12" s="89" t="str">
        <f t="shared" ca="1" si="13"/>
        <v/>
      </c>
      <c r="BN12" s="37"/>
      <c r="BO12" s="13"/>
      <c r="BP12" s="140"/>
      <c r="BQ12" s="6"/>
      <c r="BR12" s="103"/>
      <c r="BS12" s="140"/>
      <c r="BT12" s="6"/>
      <c r="BU12" s="103"/>
      <c r="BV12" s="140"/>
      <c r="BW12" s="6"/>
      <c r="BX12" s="104"/>
      <c r="BY12" s="140"/>
      <c r="BZ12" s="104"/>
      <c r="CA12" s="140"/>
      <c r="CB12" s="104"/>
      <c r="CC12" s="140"/>
    </row>
    <row r="13" spans="5:81">
      <c r="E13" s="192"/>
      <c r="F13" s="7"/>
      <c r="G13" s="14"/>
      <c r="H13" s="7"/>
      <c r="I13" s="108"/>
      <c r="J13" s="5"/>
      <c r="K13" s="5"/>
      <c r="L13" s="129"/>
      <c r="M13" s="129"/>
      <c r="N13" s="76"/>
      <c r="O13" s="109"/>
      <c r="P13" s="109"/>
      <c r="Q13" s="22"/>
      <c r="R13" s="22"/>
      <c r="S13" s="22"/>
      <c r="T13" s="35" t="str">
        <f t="shared" si="0"/>
        <v/>
      </c>
      <c r="U13" s="36"/>
      <c r="V13" s="5"/>
      <c r="W13" s="5"/>
      <c r="X13" s="18" t="str">
        <f t="shared" ca="1" si="1"/>
        <v/>
      </c>
      <c r="Y13" s="25" t="str">
        <f t="shared" si="11"/>
        <v/>
      </c>
      <c r="Z13" s="135" t="str">
        <f t="shared" ca="1" si="2"/>
        <v/>
      </c>
      <c r="AA13" s="19" t="str">
        <f t="shared" ca="1" si="3"/>
        <v/>
      </c>
      <c r="AB13" s="19" t="str">
        <f t="shared" ca="1" si="4"/>
        <v/>
      </c>
      <c r="AC13" s="19" t="str">
        <f t="shared" ca="1" si="5"/>
        <v/>
      </c>
      <c r="AD13" s="19" t="str">
        <f t="shared" ca="1" si="6"/>
        <v/>
      </c>
      <c r="AE13" s="19" t="str">
        <f t="shared" ca="1" si="7"/>
        <v/>
      </c>
      <c r="AF13" s="137" t="str">
        <f t="shared" ca="1" si="8"/>
        <v/>
      </c>
      <c r="AG13" s="247"/>
      <c r="AH13" s="111"/>
      <c r="AI13" s="111"/>
      <c r="AJ13" s="110"/>
      <c r="AK13" s="110"/>
      <c r="AL13" s="139" t="str">
        <f t="shared" ca="1" si="9"/>
        <v/>
      </c>
      <c r="AM13" s="113"/>
      <c r="AN13" s="187"/>
      <c r="AO13" s="138"/>
      <c r="AP13" s="138"/>
      <c r="AQ13" s="58"/>
      <c r="AR13" s="187"/>
      <c r="AS13" s="138"/>
      <c r="AT13" s="138"/>
      <c r="AU13" s="58"/>
      <c r="AV13" s="187"/>
      <c r="AW13" s="138"/>
      <c r="AX13" s="138"/>
      <c r="AY13" s="37"/>
      <c r="AZ13" s="102"/>
      <c r="BA13" s="38"/>
      <c r="BB13" s="22"/>
      <c r="BC13" s="22"/>
      <c r="BD13" s="37"/>
      <c r="BE13" s="38"/>
      <c r="BF13" s="22"/>
      <c r="BG13" s="22"/>
      <c r="BH13" s="37"/>
      <c r="BI13" s="38"/>
      <c r="BJ13" s="22"/>
      <c r="BK13" s="22"/>
      <c r="BL13" s="37"/>
      <c r="BM13" s="89" t="str">
        <f t="shared" ca="1" si="13"/>
        <v/>
      </c>
      <c r="BN13" s="37"/>
      <c r="BO13" s="13"/>
      <c r="BP13" s="140"/>
      <c r="BQ13" s="6"/>
      <c r="BR13" s="103"/>
      <c r="BS13" s="140"/>
      <c r="BT13" s="6"/>
      <c r="BU13" s="103"/>
      <c r="BV13" s="140"/>
      <c r="BW13" s="6"/>
      <c r="BX13" s="104"/>
      <c r="BY13" s="140"/>
      <c r="BZ13" s="104"/>
      <c r="CA13" s="140"/>
      <c r="CB13" s="104"/>
      <c r="CC13" s="140"/>
    </row>
    <row r="14" spans="5:81">
      <c r="E14" s="192"/>
      <c r="F14" s="7"/>
      <c r="G14" s="14"/>
      <c r="H14" s="7"/>
      <c r="I14" s="108"/>
      <c r="J14" s="5"/>
      <c r="K14" s="5"/>
      <c r="L14" s="129"/>
      <c r="M14" s="129"/>
      <c r="N14" s="76"/>
      <c r="O14" s="109"/>
      <c r="P14" s="109"/>
      <c r="Q14" s="22"/>
      <c r="R14" s="22"/>
      <c r="S14" s="22"/>
      <c r="T14" s="35" t="str">
        <f t="shared" ref="T14:T16" si="14">IF(ISBLANK(Q14),"",DATEDIF(Q14,S14,"d")/365)</f>
        <v/>
      </c>
      <c r="U14" s="36"/>
      <c r="V14" s="5"/>
      <c r="W14" s="5"/>
      <c r="X14" s="18" t="str">
        <f t="shared" ca="1" si="1"/>
        <v/>
      </c>
      <c r="Y14" s="25" t="str">
        <f t="shared" si="11"/>
        <v/>
      </c>
      <c r="Z14" s="135" t="str">
        <f t="shared" ca="1" si="2"/>
        <v/>
      </c>
      <c r="AA14" s="19" t="str">
        <f t="shared" ca="1" si="3"/>
        <v/>
      </c>
      <c r="AB14" s="19" t="str">
        <f t="shared" ca="1" si="4"/>
        <v/>
      </c>
      <c r="AC14" s="19" t="str">
        <f t="shared" ca="1" si="5"/>
        <v/>
      </c>
      <c r="AD14" s="19" t="str">
        <f t="shared" ca="1" si="6"/>
        <v/>
      </c>
      <c r="AE14" s="19" t="str">
        <f t="shared" ca="1" si="7"/>
        <v/>
      </c>
      <c r="AF14" s="137" t="str">
        <f t="shared" ca="1" si="8"/>
        <v/>
      </c>
      <c r="AG14" s="247"/>
      <c r="AH14" s="111"/>
      <c r="AI14" s="111"/>
      <c r="AJ14" s="110"/>
      <c r="AK14" s="110"/>
      <c r="AL14" s="139" t="str">
        <f t="shared" ref="AL14:AL16" ca="1" si="15">IF( ISERROR(AD14+AJ14-AK14), "", AD14+AJ14-AK14 )</f>
        <v/>
      </c>
      <c r="AM14" s="113"/>
      <c r="AN14" s="187"/>
      <c r="AO14" s="138"/>
      <c r="AP14" s="138"/>
      <c r="AQ14" s="58"/>
      <c r="AR14" s="187"/>
      <c r="AS14" s="138"/>
      <c r="AT14" s="138"/>
      <c r="AU14" s="58"/>
      <c r="AV14" s="187"/>
      <c r="AW14" s="138"/>
      <c r="AX14" s="138"/>
      <c r="AY14" s="37"/>
      <c r="AZ14" s="102"/>
      <c r="BA14" s="38"/>
      <c r="BB14" s="22"/>
      <c r="BC14" s="22"/>
      <c r="BD14" s="37"/>
      <c r="BE14" s="38"/>
      <c r="BF14" s="22"/>
      <c r="BG14" s="22"/>
      <c r="BH14" s="37"/>
      <c r="BI14" s="38"/>
      <c r="BJ14" s="22"/>
      <c r="BK14" s="22"/>
      <c r="BL14" s="37"/>
      <c r="BM14" s="89" t="str">
        <f t="shared" ca="1" si="13"/>
        <v/>
      </c>
      <c r="BN14" s="37"/>
      <c r="BO14" s="13"/>
      <c r="BP14" s="140"/>
      <c r="BQ14" s="6"/>
      <c r="BR14" s="103"/>
      <c r="BS14" s="140"/>
      <c r="BT14" s="6"/>
      <c r="BU14" s="103"/>
      <c r="BV14" s="140"/>
      <c r="BW14" s="6"/>
      <c r="BX14" s="104"/>
      <c r="BY14" s="140"/>
      <c r="BZ14" s="104"/>
      <c r="CA14" s="140"/>
      <c r="CB14" s="104"/>
      <c r="CC14" s="140"/>
    </row>
    <row r="15" spans="5:81">
      <c r="E15" s="192"/>
      <c r="F15" s="7"/>
      <c r="G15" s="14"/>
      <c r="H15" s="7"/>
      <c r="I15" s="108"/>
      <c r="J15" s="5"/>
      <c r="K15" s="5"/>
      <c r="L15" s="129"/>
      <c r="M15" s="129"/>
      <c r="N15" s="76"/>
      <c r="O15" s="109"/>
      <c r="P15" s="109"/>
      <c r="Q15" s="22"/>
      <c r="R15" s="22"/>
      <c r="S15" s="22"/>
      <c r="T15" s="35" t="str">
        <f t="shared" si="14"/>
        <v/>
      </c>
      <c r="U15" s="36"/>
      <c r="V15" s="5"/>
      <c r="W15" s="5"/>
      <c r="X15" s="18" t="str">
        <f t="shared" ca="1" si="1"/>
        <v/>
      </c>
      <c r="Y15" s="25" t="str">
        <f t="shared" si="11"/>
        <v/>
      </c>
      <c r="Z15" s="135" t="str">
        <f t="shared" ca="1" si="2"/>
        <v/>
      </c>
      <c r="AA15" s="19" t="str">
        <f t="shared" ca="1" si="3"/>
        <v/>
      </c>
      <c r="AB15" s="19" t="str">
        <f t="shared" ca="1" si="4"/>
        <v/>
      </c>
      <c r="AC15" s="19" t="str">
        <f t="shared" ca="1" si="5"/>
        <v/>
      </c>
      <c r="AD15" s="19" t="str">
        <f t="shared" ca="1" si="6"/>
        <v/>
      </c>
      <c r="AE15" s="19" t="str">
        <f t="shared" ca="1" si="7"/>
        <v/>
      </c>
      <c r="AF15" s="137" t="str">
        <f t="shared" ca="1" si="8"/>
        <v/>
      </c>
      <c r="AG15" s="247"/>
      <c r="AH15" s="111"/>
      <c r="AI15" s="111"/>
      <c r="AJ15" s="110"/>
      <c r="AK15" s="110"/>
      <c r="AL15" s="139" t="str">
        <f t="shared" ca="1" si="15"/>
        <v/>
      </c>
      <c r="AM15" s="113"/>
      <c r="AN15" s="187"/>
      <c r="AO15" s="138"/>
      <c r="AP15" s="138"/>
      <c r="AQ15" s="58"/>
      <c r="AR15" s="187"/>
      <c r="AS15" s="138"/>
      <c r="AT15" s="138"/>
      <c r="AU15" s="58"/>
      <c r="AV15" s="187"/>
      <c r="AW15" s="138"/>
      <c r="AX15" s="138"/>
      <c r="AY15" s="37"/>
      <c r="AZ15" s="102"/>
      <c r="BA15" s="38"/>
      <c r="BB15" s="22"/>
      <c r="BC15" s="22"/>
      <c r="BD15" s="37"/>
      <c r="BE15" s="38"/>
      <c r="BF15" s="22"/>
      <c r="BG15" s="22"/>
      <c r="BH15" s="37"/>
      <c r="BI15" s="38"/>
      <c r="BJ15" s="22"/>
      <c r="BK15" s="22"/>
      <c r="BL15" s="37"/>
      <c r="BM15" s="89" t="str">
        <f t="shared" ca="1" si="13"/>
        <v/>
      </c>
      <c r="BN15" s="37"/>
      <c r="BO15" s="13"/>
      <c r="BP15" s="140"/>
      <c r="BQ15" s="6"/>
      <c r="BR15" s="103"/>
      <c r="BS15" s="140"/>
      <c r="BT15" s="6"/>
      <c r="BU15" s="103"/>
      <c r="BV15" s="140"/>
      <c r="BW15" s="6"/>
      <c r="BX15" s="104"/>
      <c r="BY15" s="140"/>
      <c r="BZ15" s="104"/>
      <c r="CA15" s="140"/>
      <c r="CB15" s="104"/>
      <c r="CC15" s="140"/>
    </row>
    <row r="16" spans="5:81">
      <c r="E16" s="192"/>
      <c r="F16" s="7"/>
      <c r="G16" s="14"/>
      <c r="H16" s="7"/>
      <c r="I16" s="108"/>
      <c r="J16" s="5"/>
      <c r="K16" s="5"/>
      <c r="L16" s="129"/>
      <c r="M16" s="129"/>
      <c r="N16" s="76"/>
      <c r="O16" s="109"/>
      <c r="P16" s="109"/>
      <c r="Q16" s="22"/>
      <c r="R16" s="22"/>
      <c r="S16" s="22"/>
      <c r="T16" s="35" t="str">
        <f t="shared" si="14"/>
        <v/>
      </c>
      <c r="U16" s="36"/>
      <c r="V16" s="5"/>
      <c r="W16" s="5"/>
      <c r="X16" s="18" t="str">
        <f t="shared" ca="1" si="1"/>
        <v/>
      </c>
      <c r="Y16" s="25" t="str">
        <f t="shared" si="11"/>
        <v/>
      </c>
      <c r="Z16" s="135" t="str">
        <f t="shared" ca="1" si="2"/>
        <v/>
      </c>
      <c r="AA16" s="19" t="str">
        <f t="shared" ca="1" si="3"/>
        <v/>
      </c>
      <c r="AB16" s="19" t="str">
        <f t="shared" ca="1" si="4"/>
        <v/>
      </c>
      <c r="AC16" s="19" t="str">
        <f t="shared" ca="1" si="5"/>
        <v/>
      </c>
      <c r="AD16" s="19" t="str">
        <f t="shared" ca="1" si="6"/>
        <v/>
      </c>
      <c r="AE16" s="19" t="str">
        <f t="shared" ca="1" si="7"/>
        <v/>
      </c>
      <c r="AF16" s="137" t="str">
        <f t="shared" ca="1" si="8"/>
        <v/>
      </c>
      <c r="AG16" s="247"/>
      <c r="AH16" s="111"/>
      <c r="AI16" s="111"/>
      <c r="AJ16" s="110"/>
      <c r="AK16" s="110"/>
      <c r="AL16" s="139" t="str">
        <f t="shared" ca="1" si="15"/>
        <v/>
      </c>
      <c r="AM16" s="113"/>
      <c r="AN16" s="187"/>
      <c r="AO16" s="138"/>
      <c r="AP16" s="138"/>
      <c r="AQ16" s="58"/>
      <c r="AR16" s="187"/>
      <c r="AS16" s="138"/>
      <c r="AT16" s="138"/>
      <c r="AU16" s="58"/>
      <c r="AV16" s="187"/>
      <c r="AW16" s="138"/>
      <c r="AX16" s="138"/>
      <c r="AY16" s="37"/>
      <c r="AZ16" s="102"/>
      <c r="BA16" s="38"/>
      <c r="BB16" s="22"/>
      <c r="BC16" s="22"/>
      <c r="BD16" s="37"/>
      <c r="BE16" s="38"/>
      <c r="BF16" s="22"/>
      <c r="BG16" s="22"/>
      <c r="BH16" s="37"/>
      <c r="BI16" s="38"/>
      <c r="BJ16" s="22"/>
      <c r="BK16" s="22"/>
      <c r="BL16" s="37"/>
      <c r="BM16" s="89" t="str">
        <f t="shared" ca="1" si="13"/>
        <v/>
      </c>
      <c r="BN16" s="37"/>
      <c r="BO16" s="13"/>
      <c r="BP16" s="140"/>
      <c r="BQ16" s="6"/>
      <c r="BR16" s="103"/>
      <c r="BS16" s="140"/>
      <c r="BT16" s="6"/>
      <c r="BU16" s="103"/>
      <c r="BV16" s="140"/>
      <c r="BW16" s="6"/>
      <c r="BX16" s="104"/>
      <c r="BY16" s="140"/>
      <c r="BZ16" s="104"/>
      <c r="CA16" s="140"/>
      <c r="CB16" s="104"/>
      <c r="CC16" s="140"/>
    </row>
  </sheetData>
  <mergeCells count="28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7">
    <dataValidation allowBlank="1" showInputMessage="1" showErrorMessage="1" error="연월일을 입력" sqref="AV4:AZ4 AJ4:AM4 BA4:BL5 AV5:AY5 BO4:CC5 AN4:AU5 BM4:BN4 F5:G5 H4:H5 O4:AI5 E4:E5 I5:N5"/>
    <dataValidation type="list" allowBlank="1" showInputMessage="1" showErrorMessage="1" sqref="BL6:BL16 N6:N16 BH6:BH16 BD6:BD16 AQ6:AQ16 AU6:AU16 AY6:AY16">
      <formula1>여부</formula1>
    </dataValidation>
    <dataValidation type="list" allowBlank="1" showInputMessage="1" showErrorMessage="1" sqref="H7:H16">
      <formula1>펀드상태</formula1>
    </dataValidation>
    <dataValidation type="list" allowBlank="1" showInputMessage="1" showErrorMessage="1" sqref="J6:J16">
      <formula1>펀드유형__투자대상확정여부</formula1>
    </dataValidation>
    <dataValidation type="list" allowBlank="1" showInputMessage="1" showErrorMessage="1" sqref="L6:L16">
      <formula1>투자기업_법인유형</formula1>
    </dataValidation>
    <dataValidation type="list" allowBlank="1" showInputMessage="1" showErrorMessage="1" sqref="M6:M16">
      <formula1>투자유형</formula1>
    </dataValidation>
    <dataValidation type="list" allowBlank="1" showInputMessage="1" showErrorMessage="1" sqref="F6:F16">
      <formula1>펀드구분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목록값'!$C$24:$C$39</xm:f>
          </x14:formula1>
          <xm:sqref>I6:I16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AG241"/>
  <sheetViews>
    <sheetView topLeftCell="E4" zoomScale="70" zoomScaleNormal="70" workbookViewId="0">
      <pane ySplit="2" topLeftCell="A6" activePane="bottomLeft" state="frozen"/>
      <selection activeCell="E4" sqref="E4"/>
      <selection pane="bottomLeft" activeCell="AA6" sqref="AA6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18" t="s">
        <v>862</v>
      </c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20"/>
      <c r="R4" s="436" t="s">
        <v>82</v>
      </c>
      <c r="S4" s="437"/>
      <c r="T4" s="437"/>
      <c r="U4" s="437"/>
      <c r="V4" s="438"/>
      <c r="W4" s="412" t="s">
        <v>101</v>
      </c>
      <c r="X4" s="414"/>
      <c r="Y4" s="439" t="s">
        <v>56</v>
      </c>
      <c r="Z4" s="440"/>
      <c r="AA4" s="440"/>
      <c r="AB4" s="440"/>
      <c r="AC4" s="441"/>
      <c r="AD4" s="439" t="s">
        <v>102</v>
      </c>
      <c r="AE4" s="440"/>
      <c r="AF4" s="441"/>
      <c r="AG4" s="410" t="s">
        <v>83</v>
      </c>
    </row>
    <row r="5" spans="5:33" ht="39.75" customHeight="1">
      <c r="E5" s="82" t="s">
        <v>198</v>
      </c>
      <c r="F5" s="82" t="s">
        <v>0</v>
      </c>
      <c r="G5" s="119" t="s">
        <v>259</v>
      </c>
      <c r="H5" s="82" t="s">
        <v>192</v>
      </c>
      <c r="I5" s="125" t="s">
        <v>103</v>
      </c>
      <c r="J5" s="119" t="s">
        <v>84</v>
      </c>
      <c r="K5" s="125" t="s">
        <v>104</v>
      </c>
      <c r="L5" s="40" t="s">
        <v>105</v>
      </c>
      <c r="M5" s="125" t="s">
        <v>173</v>
      </c>
      <c r="N5" s="125" t="s">
        <v>106</v>
      </c>
      <c r="O5" s="210" t="s">
        <v>85</v>
      </c>
      <c r="P5" s="41" t="s">
        <v>86</v>
      </c>
      <c r="Q5" s="82" t="s">
        <v>87</v>
      </c>
      <c r="R5" s="42" t="s">
        <v>88</v>
      </c>
      <c r="S5" s="125" t="s">
        <v>33</v>
      </c>
      <c r="T5" s="125" t="s">
        <v>89</v>
      </c>
      <c r="U5" s="119" t="s">
        <v>90</v>
      </c>
      <c r="V5" s="119" t="s">
        <v>107</v>
      </c>
      <c r="W5" s="199" t="s">
        <v>91</v>
      </c>
      <c r="X5" s="199" t="s">
        <v>108</v>
      </c>
      <c r="Y5" s="125" t="s">
        <v>174</v>
      </c>
      <c r="Z5" s="125" t="s">
        <v>260</v>
      </c>
      <c r="AA5" s="125" t="s">
        <v>92</v>
      </c>
      <c r="AB5" s="120" t="s">
        <v>261</v>
      </c>
      <c r="AC5" s="125" t="s">
        <v>93</v>
      </c>
      <c r="AD5" s="212" t="s">
        <v>94</v>
      </c>
      <c r="AE5" s="212" t="s">
        <v>95</v>
      </c>
      <c r="AF5" s="212" t="s">
        <v>848</v>
      </c>
      <c r="AG5" s="411"/>
    </row>
    <row r="6" spans="5:33" ht="26.1" customHeight="1">
      <c r="E6" s="105"/>
      <c r="F6" s="5"/>
      <c r="G6" s="44" t="str">
        <f t="shared" ref="G6:G26" si="0">IF(ISBLANK($F6),"",VLOOKUP($F6,제안사_펀드현황,3,FALSE))</f>
        <v/>
      </c>
      <c r="H6" s="88"/>
      <c r="I6" s="5"/>
      <c r="J6" s="34"/>
      <c r="K6" s="5"/>
      <c r="L6" s="22"/>
      <c r="M6" s="7"/>
      <c r="N6" s="23"/>
      <c r="O6" s="45"/>
      <c r="P6" s="46"/>
      <c r="Q6" s="39"/>
      <c r="R6" s="15"/>
      <c r="S6" s="23"/>
      <c r="T6" s="23"/>
      <c r="U6" s="47"/>
      <c r="V6" s="35" t="str">
        <f t="shared" ref="V6:V190" si="1">IF(ISBLANK(R6),"",DATEDIF(L6,R6,"d")/365)</f>
        <v/>
      </c>
      <c r="W6" s="48"/>
      <c r="X6" s="24"/>
      <c r="Y6" s="48"/>
      <c r="Z6" s="23"/>
      <c r="AA6" s="23"/>
      <c r="AB6" s="5"/>
      <c r="AC6" s="7"/>
      <c r="AD6" s="200"/>
      <c r="AE6" s="200"/>
      <c r="AF6" s="200"/>
      <c r="AG6" s="5"/>
    </row>
    <row r="7" spans="5:33" ht="26.1" customHeight="1">
      <c r="E7" s="105"/>
      <c r="F7" s="5"/>
      <c r="G7" s="44" t="str">
        <f t="shared" si="0"/>
        <v/>
      </c>
      <c r="H7" s="88"/>
      <c r="I7" s="5"/>
      <c r="J7" s="34"/>
      <c r="K7" s="5"/>
      <c r="L7" s="22"/>
      <c r="M7" s="7"/>
      <c r="N7" s="23"/>
      <c r="O7" s="45"/>
      <c r="P7" s="46"/>
      <c r="Q7" s="39"/>
      <c r="R7" s="15"/>
      <c r="S7" s="23"/>
      <c r="T7" s="23"/>
      <c r="U7" s="47"/>
      <c r="V7" s="35" t="str">
        <f t="shared" si="1"/>
        <v/>
      </c>
      <c r="W7" s="48"/>
      <c r="X7" s="24"/>
      <c r="Y7" s="48"/>
      <c r="Z7" s="23"/>
      <c r="AA7" s="23"/>
      <c r="AB7" s="5"/>
      <c r="AC7" s="7"/>
      <c r="AD7" s="200"/>
      <c r="AE7" s="200"/>
      <c r="AF7" s="200"/>
      <c r="AG7" s="5"/>
    </row>
    <row r="8" spans="5:33" ht="26.1" customHeight="1">
      <c r="E8" s="105"/>
      <c r="F8" s="5"/>
      <c r="G8" s="44" t="str">
        <f t="shared" si="0"/>
        <v/>
      </c>
      <c r="H8" s="88"/>
      <c r="I8" s="5"/>
      <c r="J8" s="34"/>
      <c r="K8" s="5"/>
      <c r="L8" s="22"/>
      <c r="M8" s="7"/>
      <c r="N8" s="23"/>
      <c r="O8" s="45"/>
      <c r="P8" s="46"/>
      <c r="Q8" s="39"/>
      <c r="R8" s="15"/>
      <c r="S8" s="23"/>
      <c r="T8" s="23"/>
      <c r="U8" s="47"/>
      <c r="V8" s="35" t="str">
        <f t="shared" si="1"/>
        <v/>
      </c>
      <c r="W8" s="48"/>
      <c r="X8" s="24"/>
      <c r="Y8" s="48"/>
      <c r="Z8" s="23"/>
      <c r="AA8" s="23"/>
      <c r="AB8" s="5"/>
      <c r="AC8" s="7"/>
      <c r="AD8" s="200"/>
      <c r="AE8" s="200"/>
      <c r="AF8" s="200"/>
      <c r="AG8" s="5"/>
    </row>
    <row r="9" spans="5:33" ht="26.1" customHeight="1">
      <c r="E9" s="105"/>
      <c r="F9" s="5"/>
      <c r="G9" s="44" t="str">
        <f t="shared" si="0"/>
        <v/>
      </c>
      <c r="H9" s="88"/>
      <c r="I9" s="5"/>
      <c r="J9" s="34"/>
      <c r="K9" s="5"/>
      <c r="L9" s="22"/>
      <c r="M9" s="7"/>
      <c r="N9" s="23"/>
      <c r="O9" s="45"/>
      <c r="P9" s="46"/>
      <c r="Q9" s="39"/>
      <c r="R9" s="15"/>
      <c r="S9" s="23"/>
      <c r="T9" s="23"/>
      <c r="U9" s="47"/>
      <c r="V9" s="35" t="str">
        <f t="shared" si="1"/>
        <v/>
      </c>
      <c r="W9" s="48"/>
      <c r="X9" s="24"/>
      <c r="Y9" s="48"/>
      <c r="Z9" s="23"/>
      <c r="AA9" s="23"/>
      <c r="AB9" s="5"/>
      <c r="AC9" s="7"/>
      <c r="AD9" s="200"/>
      <c r="AE9" s="200"/>
      <c r="AF9" s="200"/>
      <c r="AG9" s="5"/>
    </row>
    <row r="10" spans="5:33" ht="26.1" customHeight="1">
      <c r="E10" s="105"/>
      <c r="F10" s="5"/>
      <c r="G10" s="44" t="str">
        <f t="shared" si="0"/>
        <v/>
      </c>
      <c r="H10" s="88"/>
      <c r="I10" s="5"/>
      <c r="J10" s="34"/>
      <c r="K10" s="5"/>
      <c r="L10" s="22"/>
      <c r="M10" s="7"/>
      <c r="N10" s="23"/>
      <c r="O10" s="45"/>
      <c r="P10" s="46"/>
      <c r="Q10" s="39"/>
      <c r="R10" s="15"/>
      <c r="S10" s="23"/>
      <c r="T10" s="23"/>
      <c r="U10" s="47"/>
      <c r="V10" s="35" t="str">
        <f t="shared" si="1"/>
        <v/>
      </c>
      <c r="W10" s="48"/>
      <c r="X10" s="24"/>
      <c r="Y10" s="48"/>
      <c r="Z10" s="23"/>
      <c r="AA10" s="23"/>
      <c r="AB10" s="5"/>
      <c r="AC10" s="7"/>
      <c r="AD10" s="200"/>
      <c r="AE10" s="200"/>
      <c r="AF10" s="200"/>
      <c r="AG10" s="5"/>
    </row>
    <row r="11" spans="5:33" ht="26.1" customHeight="1">
      <c r="E11" s="105"/>
      <c r="F11" s="5"/>
      <c r="G11" s="44" t="str">
        <f t="shared" si="0"/>
        <v/>
      </c>
      <c r="H11" s="88"/>
      <c r="I11" s="5"/>
      <c r="J11" s="34"/>
      <c r="K11" s="5"/>
      <c r="L11" s="22"/>
      <c r="M11" s="7"/>
      <c r="N11" s="23"/>
      <c r="O11" s="45"/>
      <c r="P11" s="46"/>
      <c r="Q11" s="39"/>
      <c r="R11" s="15"/>
      <c r="S11" s="23"/>
      <c r="T11" s="23"/>
      <c r="U11" s="47"/>
      <c r="V11" s="35" t="str">
        <f t="shared" si="1"/>
        <v/>
      </c>
      <c r="W11" s="48"/>
      <c r="X11" s="24"/>
      <c r="Y11" s="48"/>
      <c r="Z11" s="23"/>
      <c r="AA11" s="23"/>
      <c r="AB11" s="5"/>
      <c r="AC11" s="7"/>
      <c r="AD11" s="200"/>
      <c r="AE11" s="200"/>
      <c r="AF11" s="200"/>
      <c r="AG11" s="5"/>
    </row>
    <row r="12" spans="5:33" ht="26.1" customHeight="1">
      <c r="E12" s="105"/>
      <c r="F12" s="5"/>
      <c r="G12" s="44" t="str">
        <f t="shared" si="0"/>
        <v/>
      </c>
      <c r="H12" s="88"/>
      <c r="I12" s="5"/>
      <c r="J12" s="34"/>
      <c r="K12" s="5"/>
      <c r="L12" s="22"/>
      <c r="M12" s="7"/>
      <c r="N12" s="23"/>
      <c r="O12" s="45"/>
      <c r="P12" s="46"/>
      <c r="Q12" s="39"/>
      <c r="R12" s="15"/>
      <c r="S12" s="23"/>
      <c r="T12" s="23"/>
      <c r="U12" s="47"/>
      <c r="V12" s="35" t="str">
        <f t="shared" si="1"/>
        <v/>
      </c>
      <c r="W12" s="48"/>
      <c r="X12" s="24"/>
      <c r="Y12" s="48"/>
      <c r="Z12" s="23"/>
      <c r="AA12" s="23"/>
      <c r="AB12" s="5"/>
      <c r="AC12" s="7"/>
      <c r="AD12" s="200"/>
      <c r="AE12" s="200"/>
      <c r="AF12" s="200"/>
      <c r="AG12" s="5"/>
    </row>
    <row r="13" spans="5:33" ht="26.1" customHeight="1">
      <c r="E13" s="105"/>
      <c r="F13" s="5"/>
      <c r="G13" s="44" t="str">
        <f t="shared" si="0"/>
        <v/>
      </c>
      <c r="H13" s="88"/>
      <c r="I13" s="5"/>
      <c r="J13" s="34"/>
      <c r="K13" s="5"/>
      <c r="L13" s="22"/>
      <c r="M13" s="7"/>
      <c r="N13" s="23"/>
      <c r="O13" s="45"/>
      <c r="P13" s="46"/>
      <c r="Q13" s="39"/>
      <c r="R13" s="15"/>
      <c r="S13" s="23"/>
      <c r="T13" s="23"/>
      <c r="U13" s="47"/>
      <c r="V13" s="35" t="str">
        <f t="shared" si="1"/>
        <v/>
      </c>
      <c r="W13" s="48"/>
      <c r="X13" s="24"/>
      <c r="Y13" s="48"/>
      <c r="Z13" s="24"/>
      <c r="AA13" s="24"/>
      <c r="AB13" s="193"/>
      <c r="AC13" s="200"/>
      <c r="AD13" s="200"/>
      <c r="AE13" s="200"/>
      <c r="AF13" s="200"/>
      <c r="AG13" s="5"/>
    </row>
    <row r="14" spans="5:33" ht="26.1" customHeight="1">
      <c r="E14" s="105"/>
      <c r="F14" s="5"/>
      <c r="G14" s="44" t="str">
        <f t="shared" si="0"/>
        <v/>
      </c>
      <c r="H14" s="88"/>
      <c r="I14" s="5"/>
      <c r="J14" s="34"/>
      <c r="K14" s="5"/>
      <c r="L14" s="22"/>
      <c r="M14" s="7"/>
      <c r="N14" s="23"/>
      <c r="O14" s="45"/>
      <c r="P14" s="46"/>
      <c r="Q14" s="39"/>
      <c r="R14" s="15"/>
      <c r="S14" s="23"/>
      <c r="T14" s="23"/>
      <c r="U14" s="47"/>
      <c r="V14" s="35" t="str">
        <f t="shared" si="1"/>
        <v/>
      </c>
      <c r="W14" s="48"/>
      <c r="X14" s="24"/>
      <c r="Y14" s="48"/>
      <c r="Z14" s="24"/>
      <c r="AA14" s="24"/>
      <c r="AB14" s="193"/>
      <c r="AC14" s="200"/>
      <c r="AD14" s="200"/>
      <c r="AE14" s="200"/>
      <c r="AF14" s="200"/>
      <c r="AG14" s="5"/>
    </row>
    <row r="15" spans="5:33" ht="26.1" customHeight="1">
      <c r="E15" s="105"/>
      <c r="F15" s="5"/>
      <c r="G15" s="44" t="str">
        <f t="shared" si="0"/>
        <v/>
      </c>
      <c r="H15" s="88"/>
      <c r="I15" s="5"/>
      <c r="J15" s="34"/>
      <c r="K15" s="5"/>
      <c r="L15" s="22"/>
      <c r="M15" s="7"/>
      <c r="N15" s="23"/>
      <c r="O15" s="45"/>
      <c r="P15" s="46"/>
      <c r="Q15" s="39"/>
      <c r="R15" s="15"/>
      <c r="S15" s="23"/>
      <c r="T15" s="23"/>
      <c r="U15" s="47"/>
      <c r="V15" s="35" t="str">
        <f t="shared" si="1"/>
        <v/>
      </c>
      <c r="W15" s="48"/>
      <c r="X15" s="24"/>
      <c r="Y15" s="48"/>
      <c r="Z15" s="24"/>
      <c r="AA15" s="24"/>
      <c r="AB15" s="193"/>
      <c r="AC15" s="200"/>
      <c r="AD15" s="200"/>
      <c r="AE15" s="200"/>
      <c r="AF15" s="200"/>
      <c r="AG15" s="5"/>
    </row>
    <row r="16" spans="5:33" ht="26.1" customHeight="1">
      <c r="E16" s="105"/>
      <c r="F16" s="5"/>
      <c r="G16" s="44" t="str">
        <f t="shared" si="0"/>
        <v/>
      </c>
      <c r="H16" s="88"/>
      <c r="I16" s="5"/>
      <c r="J16" s="34"/>
      <c r="K16" s="5"/>
      <c r="L16" s="22"/>
      <c r="M16" s="7"/>
      <c r="N16" s="23"/>
      <c r="O16" s="45"/>
      <c r="P16" s="46"/>
      <c r="Q16" s="39"/>
      <c r="R16" s="15"/>
      <c r="S16" s="23"/>
      <c r="T16" s="23"/>
      <c r="U16" s="47"/>
      <c r="V16" s="35" t="str">
        <f t="shared" si="1"/>
        <v/>
      </c>
      <c r="W16" s="48"/>
      <c r="X16" s="24"/>
      <c r="Y16" s="48"/>
      <c r="Z16" s="24"/>
      <c r="AA16" s="24"/>
      <c r="AB16" s="193"/>
      <c r="AC16" s="200"/>
      <c r="AD16" s="200"/>
      <c r="AE16" s="200"/>
      <c r="AF16" s="200"/>
      <c r="AG16" s="5"/>
    </row>
    <row r="17" spans="5:33" ht="26.1" customHeight="1">
      <c r="E17" s="105"/>
      <c r="F17" s="5"/>
      <c r="G17" s="44" t="str">
        <f t="shared" si="0"/>
        <v/>
      </c>
      <c r="H17" s="88"/>
      <c r="I17" s="5"/>
      <c r="J17" s="34"/>
      <c r="K17" s="5"/>
      <c r="L17" s="22"/>
      <c r="M17" s="7"/>
      <c r="N17" s="23"/>
      <c r="O17" s="45"/>
      <c r="P17" s="46"/>
      <c r="Q17" s="39"/>
      <c r="R17" s="15"/>
      <c r="S17" s="23"/>
      <c r="T17" s="23"/>
      <c r="U17" s="47"/>
      <c r="V17" s="35" t="str">
        <f t="shared" si="1"/>
        <v/>
      </c>
      <c r="W17" s="48"/>
      <c r="X17" s="24"/>
      <c r="Y17" s="48"/>
      <c r="Z17" s="24"/>
      <c r="AA17" s="24"/>
      <c r="AB17" s="193"/>
      <c r="AC17" s="200"/>
      <c r="AD17" s="200"/>
      <c r="AE17" s="200"/>
      <c r="AF17" s="200"/>
      <c r="AG17" s="5"/>
    </row>
    <row r="18" spans="5:33" ht="26.1" customHeight="1">
      <c r="E18" s="105"/>
      <c r="F18" s="5"/>
      <c r="G18" s="44" t="str">
        <f t="shared" si="0"/>
        <v/>
      </c>
      <c r="H18" s="88"/>
      <c r="I18" s="5"/>
      <c r="J18" s="34"/>
      <c r="K18" s="5"/>
      <c r="L18" s="22"/>
      <c r="M18" s="7"/>
      <c r="N18" s="23"/>
      <c r="O18" s="45"/>
      <c r="P18" s="46"/>
      <c r="Q18" s="39"/>
      <c r="R18" s="15"/>
      <c r="S18" s="23"/>
      <c r="T18" s="23"/>
      <c r="U18" s="47"/>
      <c r="V18" s="35" t="str">
        <f t="shared" si="1"/>
        <v/>
      </c>
      <c r="W18" s="48"/>
      <c r="X18" s="24"/>
      <c r="Y18" s="48"/>
      <c r="Z18" s="24"/>
      <c r="AA18" s="24"/>
      <c r="AB18" s="193"/>
      <c r="AC18" s="200"/>
      <c r="AD18" s="200"/>
      <c r="AE18" s="200"/>
      <c r="AF18" s="200"/>
      <c r="AG18" s="5"/>
    </row>
    <row r="19" spans="5:33" ht="26.1" customHeight="1">
      <c r="E19" s="105"/>
      <c r="F19" s="5"/>
      <c r="G19" s="44" t="str">
        <f t="shared" si="0"/>
        <v/>
      </c>
      <c r="H19" s="88"/>
      <c r="I19" s="5"/>
      <c r="J19" s="34"/>
      <c r="K19" s="5"/>
      <c r="L19" s="22"/>
      <c r="M19" s="7"/>
      <c r="N19" s="23"/>
      <c r="O19" s="45"/>
      <c r="P19" s="46"/>
      <c r="Q19" s="39"/>
      <c r="R19" s="15"/>
      <c r="S19" s="23"/>
      <c r="T19" s="23"/>
      <c r="U19" s="47"/>
      <c r="V19" s="35" t="str">
        <f t="shared" si="1"/>
        <v/>
      </c>
      <c r="W19" s="48"/>
      <c r="X19" s="24"/>
      <c r="Y19" s="48"/>
      <c r="Z19" s="24"/>
      <c r="AA19" s="24"/>
      <c r="AB19" s="193"/>
      <c r="AC19" s="200"/>
      <c r="AD19" s="200"/>
      <c r="AE19" s="200"/>
      <c r="AF19" s="200"/>
      <c r="AG19" s="5"/>
    </row>
    <row r="20" spans="5:33" ht="26.1" customHeight="1">
      <c r="E20" s="105"/>
      <c r="F20" s="5"/>
      <c r="G20" s="44" t="str">
        <f t="shared" si="0"/>
        <v/>
      </c>
      <c r="H20" s="88"/>
      <c r="I20" s="5"/>
      <c r="J20" s="34"/>
      <c r="K20" s="5"/>
      <c r="L20" s="22"/>
      <c r="M20" s="7"/>
      <c r="N20" s="23"/>
      <c r="O20" s="201"/>
      <c r="P20" s="46"/>
      <c r="Q20" s="39"/>
      <c r="R20" s="15"/>
      <c r="S20" s="23"/>
      <c r="T20" s="23"/>
      <c r="U20" s="47"/>
      <c r="V20" s="35" t="str">
        <f t="shared" si="1"/>
        <v/>
      </c>
      <c r="W20" s="48"/>
      <c r="X20" s="24"/>
      <c r="Y20" s="48"/>
      <c r="Z20" s="24"/>
      <c r="AA20" s="24"/>
      <c r="AB20" s="193"/>
      <c r="AC20" s="200"/>
      <c r="AD20" s="200"/>
      <c r="AE20" s="200"/>
      <c r="AF20" s="200"/>
      <c r="AG20" s="5"/>
    </row>
    <row r="21" spans="5:33" ht="26.1" customHeight="1">
      <c r="E21" s="105"/>
      <c r="F21" s="5"/>
      <c r="G21" s="44" t="str">
        <f t="shared" si="0"/>
        <v/>
      </c>
      <c r="H21" s="88"/>
      <c r="I21" s="5"/>
      <c r="J21" s="34"/>
      <c r="K21" s="5"/>
      <c r="L21" s="22"/>
      <c r="M21" s="7"/>
      <c r="N21" s="23"/>
      <c r="O21" s="45"/>
      <c r="P21" s="46"/>
      <c r="Q21" s="39"/>
      <c r="R21" s="15"/>
      <c r="S21" s="23"/>
      <c r="T21" s="23"/>
      <c r="U21" s="47"/>
      <c r="V21" s="35" t="str">
        <f t="shared" si="1"/>
        <v/>
      </c>
      <c r="W21" s="48"/>
      <c r="X21" s="24"/>
      <c r="Y21" s="48"/>
      <c r="Z21" s="24"/>
      <c r="AA21" s="24"/>
      <c r="AB21" s="193"/>
      <c r="AC21" s="200"/>
      <c r="AD21" s="200"/>
      <c r="AE21" s="200"/>
      <c r="AF21" s="200"/>
      <c r="AG21" s="5"/>
    </row>
    <row r="22" spans="5:33" ht="26.1" customHeight="1">
      <c r="E22" s="105"/>
      <c r="F22" s="5"/>
      <c r="G22" s="44" t="str">
        <f t="shared" si="0"/>
        <v/>
      </c>
      <c r="H22" s="88"/>
      <c r="I22" s="5"/>
      <c r="J22" s="34"/>
      <c r="K22" s="5"/>
      <c r="L22" s="22"/>
      <c r="M22" s="7"/>
      <c r="N22" s="23"/>
      <c r="O22" s="45"/>
      <c r="P22" s="46"/>
      <c r="Q22" s="39"/>
      <c r="R22" s="15"/>
      <c r="S22" s="23"/>
      <c r="T22" s="23"/>
      <c r="U22" s="47"/>
      <c r="V22" s="35" t="str">
        <f t="shared" si="1"/>
        <v/>
      </c>
      <c r="W22" s="48"/>
      <c r="X22" s="24"/>
      <c r="Y22" s="48"/>
      <c r="Z22" s="24"/>
      <c r="AA22" s="24"/>
      <c r="AB22" s="193"/>
      <c r="AC22" s="200"/>
      <c r="AD22" s="200"/>
      <c r="AE22" s="200"/>
      <c r="AF22" s="200"/>
      <c r="AG22" s="5"/>
    </row>
    <row r="23" spans="5:33" ht="26.1" customHeight="1">
      <c r="E23" s="105"/>
      <c r="F23" s="5"/>
      <c r="G23" s="44" t="str">
        <f t="shared" si="0"/>
        <v/>
      </c>
      <c r="H23" s="88"/>
      <c r="I23" s="5"/>
      <c r="J23" s="34"/>
      <c r="K23" s="5"/>
      <c r="L23" s="22"/>
      <c r="M23" s="7"/>
      <c r="N23" s="23"/>
      <c r="O23" s="45"/>
      <c r="P23" s="46"/>
      <c r="Q23" s="39"/>
      <c r="R23" s="15"/>
      <c r="S23" s="23"/>
      <c r="T23" s="23"/>
      <c r="U23" s="47"/>
      <c r="V23" s="35" t="str">
        <f t="shared" si="1"/>
        <v/>
      </c>
      <c r="W23" s="48"/>
      <c r="X23" s="24"/>
      <c r="Y23" s="48"/>
      <c r="Z23" s="24"/>
      <c r="AA23" s="24"/>
      <c r="AB23" s="193"/>
      <c r="AC23" s="200"/>
      <c r="AD23" s="200"/>
      <c r="AE23" s="200"/>
      <c r="AF23" s="200"/>
      <c r="AG23" s="5"/>
    </row>
    <row r="24" spans="5:33" ht="26.1" customHeight="1">
      <c r="E24" s="105"/>
      <c r="F24" s="5"/>
      <c r="G24" s="44" t="str">
        <f t="shared" si="0"/>
        <v/>
      </c>
      <c r="H24" s="88"/>
      <c r="I24" s="5"/>
      <c r="J24" s="34"/>
      <c r="K24" s="5"/>
      <c r="L24" s="22"/>
      <c r="M24" s="7"/>
      <c r="N24" s="23"/>
      <c r="O24" s="45"/>
      <c r="P24" s="46"/>
      <c r="Q24" s="39"/>
      <c r="R24" s="15"/>
      <c r="S24" s="23"/>
      <c r="T24" s="23"/>
      <c r="U24" s="47"/>
      <c r="V24" s="35" t="str">
        <f t="shared" si="1"/>
        <v/>
      </c>
      <c r="W24" s="48"/>
      <c r="X24" s="24"/>
      <c r="Y24" s="48"/>
      <c r="Z24" s="24"/>
      <c r="AA24" s="24"/>
      <c r="AB24" s="193"/>
      <c r="AC24" s="200"/>
      <c r="AD24" s="200"/>
      <c r="AE24" s="200"/>
      <c r="AF24" s="200"/>
      <c r="AG24" s="5"/>
    </row>
    <row r="25" spans="5:33" ht="26.1" customHeight="1">
      <c r="E25" s="105"/>
      <c r="F25" s="5"/>
      <c r="G25" s="44" t="str">
        <f t="shared" si="0"/>
        <v/>
      </c>
      <c r="H25" s="88"/>
      <c r="I25" s="5"/>
      <c r="J25" s="34"/>
      <c r="K25" s="5"/>
      <c r="L25" s="22"/>
      <c r="M25" s="7"/>
      <c r="N25" s="23"/>
      <c r="O25" s="45"/>
      <c r="P25" s="46"/>
      <c r="Q25" s="39"/>
      <c r="R25" s="15"/>
      <c r="S25" s="23"/>
      <c r="T25" s="23"/>
      <c r="U25" s="47"/>
      <c r="V25" s="35" t="str">
        <f t="shared" si="1"/>
        <v/>
      </c>
      <c r="W25" s="48"/>
      <c r="X25" s="24"/>
      <c r="Y25" s="48"/>
      <c r="Z25" s="24"/>
      <c r="AA25" s="24"/>
      <c r="AB25" s="193"/>
      <c r="AC25" s="200"/>
      <c r="AD25" s="200"/>
      <c r="AE25" s="200"/>
      <c r="AF25" s="200"/>
      <c r="AG25" s="5"/>
    </row>
    <row r="26" spans="5:33" ht="26.1" customHeight="1">
      <c r="E26" s="105"/>
      <c r="F26" s="5"/>
      <c r="G26" s="44" t="str">
        <f t="shared" si="0"/>
        <v/>
      </c>
      <c r="H26" s="88"/>
      <c r="I26" s="5"/>
      <c r="J26" s="34"/>
      <c r="K26" s="5"/>
      <c r="L26" s="22"/>
      <c r="M26" s="7"/>
      <c r="N26" s="23"/>
      <c r="O26" s="201"/>
      <c r="P26" s="46"/>
      <c r="Q26" s="39"/>
      <c r="R26" s="15"/>
      <c r="S26" s="23"/>
      <c r="T26" s="23"/>
      <c r="U26" s="47"/>
      <c r="V26" s="35" t="str">
        <f t="shared" si="1"/>
        <v/>
      </c>
      <c r="W26" s="48"/>
      <c r="X26" s="24"/>
      <c r="Y26" s="48"/>
      <c r="Z26" s="24"/>
      <c r="AA26" s="24"/>
      <c r="AB26" s="193"/>
      <c r="AC26" s="200"/>
      <c r="AD26" s="200"/>
      <c r="AE26" s="200"/>
      <c r="AF26" s="200"/>
      <c r="AG26" s="5"/>
    </row>
    <row r="27" spans="5:33" ht="26.1" customHeight="1">
      <c r="E27" s="105"/>
      <c r="F27" s="5"/>
      <c r="G27" s="44" t="str">
        <f t="shared" ref="G27:G46" si="2">IF(ISBLANK($F27),"",VLOOKUP($F27,제안사_펀드현황,3,FALSE))</f>
        <v/>
      </c>
      <c r="H27" s="88"/>
      <c r="I27" s="5"/>
      <c r="J27" s="34"/>
      <c r="K27" s="5"/>
      <c r="L27" s="22"/>
      <c r="M27" s="7"/>
      <c r="N27" s="23"/>
      <c r="O27" s="45"/>
      <c r="P27" s="46"/>
      <c r="Q27" s="39"/>
      <c r="R27" s="15"/>
      <c r="S27" s="23"/>
      <c r="T27" s="23"/>
      <c r="U27" s="47"/>
      <c r="V27" s="35" t="str">
        <f t="shared" si="1"/>
        <v/>
      </c>
      <c r="W27" s="48"/>
      <c r="X27" s="24"/>
      <c r="Y27" s="48"/>
      <c r="Z27" s="24"/>
      <c r="AA27" s="24"/>
      <c r="AB27" s="193"/>
      <c r="AC27" s="200"/>
      <c r="AD27" s="200"/>
      <c r="AE27" s="200"/>
      <c r="AF27" s="200"/>
      <c r="AG27" s="5"/>
    </row>
    <row r="28" spans="5:33" ht="26.1" customHeight="1">
      <c r="E28" s="105"/>
      <c r="F28" s="5"/>
      <c r="G28" s="44" t="str">
        <f t="shared" si="2"/>
        <v/>
      </c>
      <c r="H28" s="88"/>
      <c r="I28" s="5"/>
      <c r="J28" s="34"/>
      <c r="K28" s="5"/>
      <c r="L28" s="22"/>
      <c r="M28" s="7"/>
      <c r="N28" s="23"/>
      <c r="O28" s="45"/>
      <c r="P28" s="46"/>
      <c r="Q28" s="39"/>
      <c r="R28" s="15"/>
      <c r="S28" s="23"/>
      <c r="T28" s="23"/>
      <c r="U28" s="47"/>
      <c r="V28" s="35" t="str">
        <f t="shared" si="1"/>
        <v/>
      </c>
      <c r="W28" s="48"/>
      <c r="X28" s="24"/>
      <c r="Y28" s="48"/>
      <c r="Z28" s="24"/>
      <c r="AA28" s="24"/>
      <c r="AB28" s="193"/>
      <c r="AC28" s="200"/>
      <c r="AD28" s="200"/>
      <c r="AE28" s="200"/>
      <c r="AF28" s="200"/>
      <c r="AG28" s="5"/>
    </row>
    <row r="29" spans="5:33" ht="26.1" customHeight="1">
      <c r="E29" s="105"/>
      <c r="F29" s="5"/>
      <c r="G29" s="44" t="str">
        <f t="shared" si="2"/>
        <v/>
      </c>
      <c r="H29" s="88"/>
      <c r="I29" s="5"/>
      <c r="J29" s="34"/>
      <c r="K29" s="5"/>
      <c r="L29" s="22"/>
      <c r="M29" s="7"/>
      <c r="N29" s="23"/>
      <c r="O29" s="45"/>
      <c r="P29" s="46"/>
      <c r="Q29" s="39"/>
      <c r="R29" s="15"/>
      <c r="S29" s="23"/>
      <c r="T29" s="23"/>
      <c r="U29" s="47"/>
      <c r="V29" s="35" t="str">
        <f t="shared" si="1"/>
        <v/>
      </c>
      <c r="W29" s="48"/>
      <c r="X29" s="24"/>
      <c r="Y29" s="48"/>
      <c r="Z29" s="24"/>
      <c r="AA29" s="24"/>
      <c r="AB29" s="193"/>
      <c r="AC29" s="200"/>
      <c r="AD29" s="200"/>
      <c r="AE29" s="200"/>
      <c r="AF29" s="200"/>
      <c r="AG29" s="5"/>
    </row>
    <row r="30" spans="5:33" ht="26.1" customHeight="1">
      <c r="E30" s="105"/>
      <c r="F30" s="5"/>
      <c r="G30" s="44" t="str">
        <f t="shared" si="2"/>
        <v/>
      </c>
      <c r="H30" s="88"/>
      <c r="I30" s="5"/>
      <c r="J30" s="34"/>
      <c r="K30" s="5"/>
      <c r="L30" s="22"/>
      <c r="M30" s="7"/>
      <c r="N30" s="23"/>
      <c r="O30" s="45"/>
      <c r="P30" s="46"/>
      <c r="Q30" s="39"/>
      <c r="R30" s="15"/>
      <c r="S30" s="23"/>
      <c r="T30" s="23"/>
      <c r="U30" s="47"/>
      <c r="V30" s="35" t="str">
        <f t="shared" si="1"/>
        <v/>
      </c>
      <c r="W30" s="48"/>
      <c r="X30" s="24"/>
      <c r="Y30" s="48"/>
      <c r="Z30" s="24"/>
      <c r="AA30" s="24"/>
      <c r="AB30" s="193"/>
      <c r="AC30" s="200"/>
      <c r="AD30" s="200"/>
      <c r="AE30" s="200"/>
      <c r="AF30" s="200"/>
      <c r="AG30" s="5"/>
    </row>
    <row r="31" spans="5:33" ht="26.1" customHeight="1">
      <c r="E31" s="105"/>
      <c r="F31" s="5"/>
      <c r="G31" s="44" t="str">
        <f t="shared" si="2"/>
        <v/>
      </c>
      <c r="H31" s="88"/>
      <c r="I31" s="5"/>
      <c r="J31" s="34"/>
      <c r="K31" s="5"/>
      <c r="L31" s="22"/>
      <c r="M31" s="7"/>
      <c r="N31" s="23"/>
      <c r="O31" s="45"/>
      <c r="P31" s="46"/>
      <c r="Q31" s="39"/>
      <c r="R31" s="15"/>
      <c r="S31" s="23"/>
      <c r="T31" s="23"/>
      <c r="U31" s="47"/>
      <c r="V31" s="35" t="str">
        <f t="shared" si="1"/>
        <v/>
      </c>
      <c r="W31" s="48"/>
      <c r="X31" s="24"/>
      <c r="Y31" s="48"/>
      <c r="Z31" s="24"/>
      <c r="AA31" s="24"/>
      <c r="AB31" s="193"/>
      <c r="AC31" s="200"/>
      <c r="AD31" s="200"/>
      <c r="AE31" s="200"/>
      <c r="AF31" s="200"/>
      <c r="AG31" s="5"/>
    </row>
    <row r="32" spans="5:33" ht="26.1" customHeight="1">
      <c r="E32" s="105"/>
      <c r="F32" s="5"/>
      <c r="G32" s="44" t="str">
        <f t="shared" si="2"/>
        <v/>
      </c>
      <c r="H32" s="88"/>
      <c r="I32" s="5"/>
      <c r="J32" s="34"/>
      <c r="K32" s="5"/>
      <c r="L32" s="22"/>
      <c r="M32" s="7"/>
      <c r="N32" s="23"/>
      <c r="O32" s="45"/>
      <c r="P32" s="46"/>
      <c r="Q32" s="39"/>
      <c r="R32" s="15"/>
      <c r="S32" s="23"/>
      <c r="T32" s="23"/>
      <c r="U32" s="47"/>
      <c r="V32" s="35" t="str">
        <f t="shared" si="1"/>
        <v/>
      </c>
      <c r="W32" s="48"/>
      <c r="X32" s="24"/>
      <c r="Y32" s="48"/>
      <c r="Z32" s="24"/>
      <c r="AA32" s="24"/>
      <c r="AB32" s="193"/>
      <c r="AC32" s="200"/>
      <c r="AD32" s="200"/>
      <c r="AE32" s="200"/>
      <c r="AF32" s="200"/>
      <c r="AG32" s="5"/>
    </row>
    <row r="33" spans="5:33" ht="26.1" customHeight="1">
      <c r="E33" s="105"/>
      <c r="F33" s="5"/>
      <c r="G33" s="44" t="str">
        <f t="shared" si="2"/>
        <v/>
      </c>
      <c r="H33" s="88"/>
      <c r="I33" s="5"/>
      <c r="J33" s="34"/>
      <c r="K33" s="5"/>
      <c r="L33" s="22"/>
      <c r="M33" s="7"/>
      <c r="N33" s="23"/>
      <c r="O33" s="45"/>
      <c r="P33" s="46"/>
      <c r="Q33" s="39"/>
      <c r="R33" s="15"/>
      <c r="S33" s="23"/>
      <c r="T33" s="23"/>
      <c r="U33" s="47"/>
      <c r="V33" s="35" t="str">
        <f t="shared" si="1"/>
        <v/>
      </c>
      <c r="W33" s="48"/>
      <c r="X33" s="24"/>
      <c r="Y33" s="48"/>
      <c r="Z33" s="24"/>
      <c r="AA33" s="24"/>
      <c r="AB33" s="193"/>
      <c r="AC33" s="200"/>
      <c r="AD33" s="200"/>
      <c r="AE33" s="200"/>
      <c r="AF33" s="200"/>
      <c r="AG33" s="5"/>
    </row>
    <row r="34" spans="5:33" ht="26.1" customHeight="1">
      <c r="E34" s="105"/>
      <c r="F34" s="5"/>
      <c r="G34" s="44" t="str">
        <f t="shared" si="2"/>
        <v/>
      </c>
      <c r="H34" s="88"/>
      <c r="I34" s="5"/>
      <c r="J34" s="34"/>
      <c r="K34" s="5"/>
      <c r="L34" s="22"/>
      <c r="M34" s="7"/>
      <c r="N34" s="23"/>
      <c r="O34" s="45"/>
      <c r="P34" s="46"/>
      <c r="Q34" s="39"/>
      <c r="R34" s="15"/>
      <c r="S34" s="23"/>
      <c r="T34" s="23"/>
      <c r="U34" s="47"/>
      <c r="V34" s="35" t="str">
        <f t="shared" si="1"/>
        <v/>
      </c>
      <c r="W34" s="48"/>
      <c r="X34" s="24"/>
      <c r="Y34" s="48"/>
      <c r="Z34" s="24"/>
      <c r="AA34" s="24"/>
      <c r="AB34" s="193"/>
      <c r="AC34" s="200"/>
      <c r="AD34" s="200"/>
      <c r="AE34" s="200"/>
      <c r="AF34" s="200"/>
      <c r="AG34" s="5"/>
    </row>
    <row r="35" spans="5:33" ht="26.1" customHeight="1">
      <c r="E35" s="105"/>
      <c r="F35" s="5"/>
      <c r="G35" s="44" t="str">
        <f t="shared" si="2"/>
        <v/>
      </c>
      <c r="H35" s="88"/>
      <c r="I35" s="5"/>
      <c r="J35" s="34"/>
      <c r="K35" s="5"/>
      <c r="L35" s="22"/>
      <c r="M35" s="7"/>
      <c r="N35" s="23"/>
      <c r="O35" s="45"/>
      <c r="P35" s="46"/>
      <c r="Q35" s="39"/>
      <c r="R35" s="15"/>
      <c r="S35" s="23"/>
      <c r="T35" s="23"/>
      <c r="U35" s="47"/>
      <c r="V35" s="35" t="str">
        <f t="shared" si="1"/>
        <v/>
      </c>
      <c r="W35" s="48"/>
      <c r="X35" s="24"/>
      <c r="Y35" s="48"/>
      <c r="Z35" s="24"/>
      <c r="AA35" s="24"/>
      <c r="AB35" s="193"/>
      <c r="AC35" s="200"/>
      <c r="AD35" s="200"/>
      <c r="AE35" s="200"/>
      <c r="AF35" s="200"/>
      <c r="AG35" s="5"/>
    </row>
    <row r="36" spans="5:33" ht="26.1" customHeight="1">
      <c r="E36" s="105"/>
      <c r="F36" s="5"/>
      <c r="G36" s="44" t="str">
        <f t="shared" si="2"/>
        <v/>
      </c>
      <c r="H36" s="88"/>
      <c r="I36" s="5"/>
      <c r="J36" s="34"/>
      <c r="K36" s="5"/>
      <c r="L36" s="22"/>
      <c r="M36" s="7"/>
      <c r="N36" s="23"/>
      <c r="O36" s="45"/>
      <c r="P36" s="46"/>
      <c r="Q36" s="39"/>
      <c r="R36" s="15"/>
      <c r="S36" s="23"/>
      <c r="T36" s="23"/>
      <c r="U36" s="47"/>
      <c r="V36" s="35" t="str">
        <f t="shared" si="1"/>
        <v/>
      </c>
      <c r="W36" s="48"/>
      <c r="X36" s="24"/>
      <c r="Y36" s="48"/>
      <c r="Z36" s="24"/>
      <c r="AA36" s="24"/>
      <c r="AB36" s="193"/>
      <c r="AC36" s="200"/>
      <c r="AD36" s="200"/>
      <c r="AE36" s="200"/>
      <c r="AF36" s="200"/>
      <c r="AG36" s="5"/>
    </row>
    <row r="37" spans="5:33" ht="26.1" customHeight="1">
      <c r="E37" s="105"/>
      <c r="F37" s="5"/>
      <c r="G37" s="44" t="str">
        <f t="shared" si="2"/>
        <v/>
      </c>
      <c r="H37" s="88"/>
      <c r="I37" s="5"/>
      <c r="J37" s="34"/>
      <c r="K37" s="5"/>
      <c r="L37" s="22"/>
      <c r="M37" s="7"/>
      <c r="N37" s="23"/>
      <c r="O37" s="45"/>
      <c r="P37" s="46"/>
      <c r="Q37" s="39"/>
      <c r="R37" s="15"/>
      <c r="S37" s="23"/>
      <c r="T37" s="23"/>
      <c r="U37" s="47"/>
      <c r="V37" s="35" t="str">
        <f t="shared" si="1"/>
        <v/>
      </c>
      <c r="W37" s="48"/>
      <c r="X37" s="24"/>
      <c r="Y37" s="48"/>
      <c r="Z37" s="24"/>
      <c r="AA37" s="24"/>
      <c r="AB37" s="193"/>
      <c r="AC37" s="200"/>
      <c r="AD37" s="200"/>
      <c r="AE37" s="200"/>
      <c r="AF37" s="200"/>
      <c r="AG37" s="5"/>
    </row>
    <row r="38" spans="5:33" ht="26.1" customHeight="1">
      <c r="E38" s="105"/>
      <c r="F38" s="5"/>
      <c r="G38" s="44" t="str">
        <f t="shared" si="2"/>
        <v/>
      </c>
      <c r="H38" s="88"/>
      <c r="I38" s="5"/>
      <c r="J38" s="34"/>
      <c r="K38" s="5"/>
      <c r="L38" s="22"/>
      <c r="M38" s="7"/>
      <c r="N38" s="23"/>
      <c r="O38" s="201"/>
      <c r="P38" s="46"/>
      <c r="Q38" s="39"/>
      <c r="R38" s="15"/>
      <c r="S38" s="23"/>
      <c r="T38" s="23"/>
      <c r="U38" s="47"/>
      <c r="V38" s="35" t="str">
        <f t="shared" si="1"/>
        <v/>
      </c>
      <c r="W38" s="48"/>
      <c r="X38" s="24"/>
      <c r="Y38" s="48"/>
      <c r="Z38" s="24"/>
      <c r="AA38" s="24"/>
      <c r="AB38" s="193"/>
      <c r="AC38" s="200"/>
      <c r="AD38" s="200"/>
      <c r="AE38" s="200"/>
      <c r="AF38" s="200"/>
      <c r="AG38" s="5"/>
    </row>
    <row r="39" spans="5:33" ht="26.1" customHeight="1">
      <c r="E39" s="105"/>
      <c r="F39" s="5"/>
      <c r="G39" s="44" t="str">
        <f t="shared" si="2"/>
        <v/>
      </c>
      <c r="H39" s="88"/>
      <c r="I39" s="5"/>
      <c r="J39" s="34"/>
      <c r="K39" s="5"/>
      <c r="L39" s="22"/>
      <c r="M39" s="7"/>
      <c r="N39" s="23"/>
      <c r="O39" s="45"/>
      <c r="P39" s="46"/>
      <c r="Q39" s="39"/>
      <c r="R39" s="15"/>
      <c r="S39" s="23"/>
      <c r="T39" s="23"/>
      <c r="U39" s="47"/>
      <c r="V39" s="35" t="str">
        <f t="shared" si="1"/>
        <v/>
      </c>
      <c r="W39" s="48"/>
      <c r="X39" s="24"/>
      <c r="Y39" s="48"/>
      <c r="Z39" s="24"/>
      <c r="AA39" s="24"/>
      <c r="AB39" s="193"/>
      <c r="AC39" s="200"/>
      <c r="AD39" s="200"/>
      <c r="AE39" s="200"/>
      <c r="AF39" s="200"/>
      <c r="AG39" s="5"/>
    </row>
    <row r="40" spans="5:33" ht="26.1" customHeight="1">
      <c r="E40" s="105"/>
      <c r="F40" s="5"/>
      <c r="G40" s="44" t="str">
        <f t="shared" si="2"/>
        <v/>
      </c>
      <c r="H40" s="88"/>
      <c r="I40" s="5"/>
      <c r="J40" s="34"/>
      <c r="K40" s="5"/>
      <c r="L40" s="22"/>
      <c r="M40" s="7"/>
      <c r="N40" s="23"/>
      <c r="O40" s="45"/>
      <c r="P40" s="46"/>
      <c r="Q40" s="39"/>
      <c r="R40" s="15"/>
      <c r="S40" s="23"/>
      <c r="T40" s="23"/>
      <c r="U40" s="205"/>
      <c r="V40" s="35" t="str">
        <f t="shared" si="1"/>
        <v/>
      </c>
      <c r="W40" s="48"/>
      <c r="X40" s="24"/>
      <c r="Y40" s="48"/>
      <c r="Z40" s="24"/>
      <c r="AA40" s="24"/>
      <c r="AB40" s="193"/>
      <c r="AC40" s="200"/>
      <c r="AD40" s="200"/>
      <c r="AE40" s="200"/>
      <c r="AF40" s="200"/>
      <c r="AG40" s="5"/>
    </row>
    <row r="41" spans="5:33" ht="26.1" customHeight="1">
      <c r="E41" s="105"/>
      <c r="F41" s="5"/>
      <c r="G41" s="44" t="str">
        <f t="shared" si="2"/>
        <v/>
      </c>
      <c r="H41" s="88"/>
      <c r="I41" s="5"/>
      <c r="J41" s="34"/>
      <c r="K41" s="5"/>
      <c r="L41" s="22"/>
      <c r="M41" s="7"/>
      <c r="N41" s="23"/>
      <c r="O41" s="45"/>
      <c r="P41" s="46"/>
      <c r="Q41" s="39"/>
      <c r="R41" s="15"/>
      <c r="S41" s="23"/>
      <c r="T41" s="23"/>
      <c r="U41" s="47"/>
      <c r="V41" s="35" t="str">
        <f t="shared" si="1"/>
        <v/>
      </c>
      <c r="W41" s="48"/>
      <c r="X41" s="24"/>
      <c r="Y41" s="48"/>
      <c r="Z41" s="24"/>
      <c r="AA41" s="24"/>
      <c r="AB41" s="193"/>
      <c r="AC41" s="200"/>
      <c r="AD41" s="200"/>
      <c r="AE41" s="200"/>
      <c r="AF41" s="200"/>
      <c r="AG41" s="5"/>
    </row>
    <row r="42" spans="5:33" ht="26.1" customHeight="1">
      <c r="E42" s="105"/>
      <c r="F42" s="5"/>
      <c r="G42" s="44" t="str">
        <f t="shared" si="2"/>
        <v/>
      </c>
      <c r="H42" s="88"/>
      <c r="I42" s="5"/>
      <c r="J42" s="34"/>
      <c r="K42" s="5"/>
      <c r="L42" s="22"/>
      <c r="M42" s="7"/>
      <c r="N42" s="23"/>
      <c r="O42" s="45"/>
      <c r="P42" s="46"/>
      <c r="Q42" s="39"/>
      <c r="R42" s="15"/>
      <c r="S42" s="23"/>
      <c r="T42" s="23"/>
      <c r="U42" s="47"/>
      <c r="V42" s="35" t="str">
        <f t="shared" si="1"/>
        <v/>
      </c>
      <c r="W42" s="48"/>
      <c r="X42" s="24"/>
      <c r="Y42" s="48"/>
      <c r="Z42" s="24"/>
      <c r="AA42" s="24"/>
      <c r="AB42" s="193"/>
      <c r="AC42" s="200"/>
      <c r="AD42" s="200"/>
      <c r="AE42" s="200"/>
      <c r="AF42" s="200"/>
      <c r="AG42" s="5"/>
    </row>
    <row r="43" spans="5:33" ht="26.1" customHeight="1">
      <c r="E43" s="105"/>
      <c r="F43" s="5"/>
      <c r="G43" s="44" t="str">
        <f t="shared" si="2"/>
        <v/>
      </c>
      <c r="H43" s="88"/>
      <c r="I43" s="5"/>
      <c r="J43" s="34"/>
      <c r="K43" s="5"/>
      <c r="L43" s="22"/>
      <c r="M43" s="7"/>
      <c r="N43" s="23"/>
      <c r="O43" s="45"/>
      <c r="P43" s="46"/>
      <c r="Q43" s="39"/>
      <c r="R43" s="15"/>
      <c r="S43" s="23"/>
      <c r="T43" s="23"/>
      <c r="U43" s="47"/>
      <c r="V43" s="35" t="str">
        <f t="shared" si="1"/>
        <v/>
      </c>
      <c r="W43" s="48"/>
      <c r="X43" s="24"/>
      <c r="Y43" s="48"/>
      <c r="Z43" s="24"/>
      <c r="AA43" s="24"/>
      <c r="AB43" s="193"/>
      <c r="AC43" s="200"/>
      <c r="AD43" s="200"/>
      <c r="AE43" s="200"/>
      <c r="AF43" s="200"/>
      <c r="AG43" s="5"/>
    </row>
    <row r="44" spans="5:33" ht="26.1" customHeight="1">
      <c r="E44" s="105"/>
      <c r="F44" s="5"/>
      <c r="G44" s="44" t="str">
        <f t="shared" si="2"/>
        <v/>
      </c>
      <c r="H44" s="88"/>
      <c r="I44" s="5"/>
      <c r="J44" s="34"/>
      <c r="K44" s="5"/>
      <c r="L44" s="22"/>
      <c r="M44" s="7"/>
      <c r="N44" s="23"/>
      <c r="O44" s="45"/>
      <c r="P44" s="46"/>
      <c r="Q44" s="39"/>
      <c r="R44" s="15"/>
      <c r="S44" s="23"/>
      <c r="T44" s="23"/>
      <c r="U44" s="47"/>
      <c r="V44" s="35" t="str">
        <f t="shared" si="1"/>
        <v/>
      </c>
      <c r="W44" s="48"/>
      <c r="X44" s="24"/>
      <c r="Y44" s="48"/>
      <c r="Z44" s="24"/>
      <c r="AA44" s="24"/>
      <c r="AB44" s="193"/>
      <c r="AC44" s="200"/>
      <c r="AD44" s="200"/>
      <c r="AE44" s="200"/>
      <c r="AF44" s="200"/>
      <c r="AG44" s="5"/>
    </row>
    <row r="45" spans="5:33" ht="26.1" customHeight="1">
      <c r="E45" s="105"/>
      <c r="F45" s="5"/>
      <c r="G45" s="44" t="str">
        <f t="shared" si="2"/>
        <v/>
      </c>
      <c r="H45" s="88"/>
      <c r="I45" s="5"/>
      <c r="J45" s="34"/>
      <c r="K45" s="5"/>
      <c r="L45" s="22"/>
      <c r="M45" s="7"/>
      <c r="N45" s="23"/>
      <c r="O45" s="45"/>
      <c r="P45" s="46"/>
      <c r="Q45" s="39"/>
      <c r="R45" s="15"/>
      <c r="S45" s="23"/>
      <c r="T45" s="23"/>
      <c r="U45" s="47"/>
      <c r="V45" s="35" t="str">
        <f t="shared" si="1"/>
        <v/>
      </c>
      <c r="W45" s="48"/>
      <c r="X45" s="24"/>
      <c r="Y45" s="48"/>
      <c r="Z45" s="24"/>
      <c r="AA45" s="24"/>
      <c r="AB45" s="193"/>
      <c r="AC45" s="200"/>
      <c r="AD45" s="200"/>
      <c r="AE45" s="200"/>
      <c r="AF45" s="200"/>
      <c r="AG45" s="5"/>
    </row>
    <row r="46" spans="5:33" ht="26.1" customHeight="1">
      <c r="E46" s="105"/>
      <c r="F46" s="5"/>
      <c r="G46" s="44" t="str">
        <f t="shared" si="2"/>
        <v/>
      </c>
      <c r="H46" s="88"/>
      <c r="I46" s="5"/>
      <c r="J46" s="34"/>
      <c r="K46" s="5"/>
      <c r="L46" s="22"/>
      <c r="M46" s="7"/>
      <c r="N46" s="24"/>
      <c r="O46" s="45"/>
      <c r="P46" s="46"/>
      <c r="Q46" s="39"/>
      <c r="R46" s="15"/>
      <c r="S46" s="23"/>
      <c r="T46" s="23"/>
      <c r="U46" s="47"/>
      <c r="V46" s="35" t="str">
        <f t="shared" si="1"/>
        <v/>
      </c>
      <c r="W46" s="48"/>
      <c r="X46" s="24"/>
      <c r="Y46" s="48"/>
      <c r="Z46" s="24"/>
      <c r="AA46" s="24"/>
      <c r="AB46" s="193"/>
      <c r="AC46" s="200"/>
      <c r="AD46" s="200"/>
      <c r="AE46" s="200"/>
      <c r="AF46" s="200"/>
      <c r="AG46" s="5"/>
    </row>
    <row r="47" spans="5:33" ht="26.1" customHeight="1">
      <c r="E47" s="105"/>
      <c r="F47" s="193"/>
      <c r="G47" s="44" t="str">
        <f t="shared" ref="G47:G66" si="3">IF(ISBLANK($F47),"",VLOOKUP($F47,제안사_펀드현황,3,FALSE))</f>
        <v/>
      </c>
      <c r="H47" s="88"/>
      <c r="I47" s="5"/>
      <c r="J47" s="34"/>
      <c r="K47" s="5"/>
      <c r="L47" s="22"/>
      <c r="M47" s="7"/>
      <c r="N47" s="23"/>
      <c r="O47" s="45"/>
      <c r="P47" s="46"/>
      <c r="Q47" s="39"/>
      <c r="R47" s="15"/>
      <c r="S47" s="23"/>
      <c r="T47" s="23"/>
      <c r="U47" s="47"/>
      <c r="V47" s="35" t="str">
        <f t="shared" si="1"/>
        <v/>
      </c>
      <c r="W47" s="48"/>
      <c r="X47" s="24"/>
      <c r="Y47" s="48"/>
      <c r="Z47" s="24"/>
      <c r="AA47" s="24"/>
      <c r="AB47" s="193"/>
      <c r="AC47" s="200"/>
      <c r="AD47" s="200"/>
      <c r="AE47" s="200"/>
      <c r="AF47" s="200"/>
      <c r="AG47" s="5"/>
    </row>
    <row r="48" spans="5:33" ht="26.1" customHeight="1">
      <c r="E48" s="105"/>
      <c r="F48" s="193"/>
      <c r="G48" s="44" t="str">
        <f t="shared" si="3"/>
        <v/>
      </c>
      <c r="H48" s="88"/>
      <c r="I48" s="5"/>
      <c r="J48" s="34"/>
      <c r="K48" s="5"/>
      <c r="L48" s="22"/>
      <c r="M48" s="7"/>
      <c r="N48" s="23"/>
      <c r="O48" s="45"/>
      <c r="P48" s="46"/>
      <c r="Q48" s="39"/>
      <c r="R48" s="15"/>
      <c r="S48" s="23"/>
      <c r="T48" s="23"/>
      <c r="U48" s="47"/>
      <c r="V48" s="35" t="str">
        <f t="shared" si="1"/>
        <v/>
      </c>
      <c r="W48" s="48"/>
      <c r="X48" s="24"/>
      <c r="Y48" s="48"/>
      <c r="Z48" s="24"/>
      <c r="AA48" s="24"/>
      <c r="AB48" s="193"/>
      <c r="AC48" s="200"/>
      <c r="AD48" s="200"/>
      <c r="AE48" s="200"/>
      <c r="AF48" s="200"/>
      <c r="AG48" s="5"/>
    </row>
    <row r="49" spans="5:33" ht="26.1" customHeight="1">
      <c r="E49" s="105"/>
      <c r="F49" s="193"/>
      <c r="G49" s="44" t="str">
        <f t="shared" si="3"/>
        <v/>
      </c>
      <c r="H49" s="88"/>
      <c r="I49" s="5"/>
      <c r="J49" s="34"/>
      <c r="K49" s="5"/>
      <c r="L49" s="22"/>
      <c r="M49" s="7"/>
      <c r="N49" s="23"/>
      <c r="O49" s="45"/>
      <c r="P49" s="46"/>
      <c r="Q49" s="39"/>
      <c r="R49" s="15"/>
      <c r="S49" s="23"/>
      <c r="T49" s="23"/>
      <c r="U49" s="47"/>
      <c r="V49" s="35" t="str">
        <f t="shared" si="1"/>
        <v/>
      </c>
      <c r="W49" s="48"/>
      <c r="X49" s="24"/>
      <c r="Y49" s="48"/>
      <c r="Z49" s="24"/>
      <c r="AA49" s="24"/>
      <c r="AB49" s="193"/>
      <c r="AC49" s="200"/>
      <c r="AD49" s="200"/>
      <c r="AE49" s="200"/>
      <c r="AF49" s="200"/>
      <c r="AG49" s="5"/>
    </row>
    <row r="50" spans="5:33" ht="26.1" customHeight="1">
      <c r="E50" s="105"/>
      <c r="F50" s="193"/>
      <c r="G50" s="44" t="str">
        <f t="shared" si="3"/>
        <v/>
      </c>
      <c r="H50" s="88"/>
      <c r="I50" s="5"/>
      <c r="J50" s="34"/>
      <c r="K50" s="5"/>
      <c r="L50" s="22"/>
      <c r="M50" s="7"/>
      <c r="N50" s="23"/>
      <c r="O50" s="45"/>
      <c r="P50" s="46"/>
      <c r="Q50" s="39"/>
      <c r="R50" s="15"/>
      <c r="S50" s="23"/>
      <c r="T50" s="23"/>
      <c r="U50" s="47"/>
      <c r="V50" s="35" t="str">
        <f t="shared" si="1"/>
        <v/>
      </c>
      <c r="W50" s="48"/>
      <c r="X50" s="24"/>
      <c r="Y50" s="48"/>
      <c r="Z50" s="24"/>
      <c r="AA50" s="24"/>
      <c r="AB50" s="193"/>
      <c r="AC50" s="200"/>
      <c r="AD50" s="200"/>
      <c r="AE50" s="200"/>
      <c r="AF50" s="200"/>
      <c r="AG50" s="5"/>
    </row>
    <row r="51" spans="5:33" ht="26.1" customHeight="1">
      <c r="E51" s="105"/>
      <c r="F51" s="193"/>
      <c r="G51" s="44" t="str">
        <f t="shared" si="3"/>
        <v/>
      </c>
      <c r="H51" s="88"/>
      <c r="I51" s="5"/>
      <c r="J51" s="34"/>
      <c r="K51" s="5"/>
      <c r="L51" s="22"/>
      <c r="M51" s="7"/>
      <c r="N51" s="23"/>
      <c r="O51" s="45"/>
      <c r="P51" s="46"/>
      <c r="Q51" s="39"/>
      <c r="R51" s="15"/>
      <c r="S51" s="23"/>
      <c r="T51" s="23"/>
      <c r="U51" s="47"/>
      <c r="V51" s="35" t="str">
        <f t="shared" si="1"/>
        <v/>
      </c>
      <c r="W51" s="48"/>
      <c r="X51" s="24"/>
      <c r="Y51" s="48"/>
      <c r="Z51" s="24"/>
      <c r="AA51" s="24"/>
      <c r="AB51" s="193"/>
      <c r="AC51" s="200"/>
      <c r="AD51" s="200"/>
      <c r="AE51" s="7"/>
      <c r="AF51" s="7"/>
      <c r="AG51" s="5"/>
    </row>
    <row r="52" spans="5:33" ht="26.1" customHeight="1">
      <c r="E52" s="105"/>
      <c r="F52" s="193"/>
      <c r="G52" s="44" t="str">
        <f>IF(ISBLANK($F52),"",VLOOKUP($F52,제안사_펀드현황,3,FALSE))</f>
        <v/>
      </c>
      <c r="H52" s="88"/>
      <c r="I52" s="5"/>
      <c r="J52" s="34"/>
      <c r="K52" s="5"/>
      <c r="L52" s="22"/>
      <c r="M52" s="7"/>
      <c r="N52" s="23"/>
      <c r="O52" s="45"/>
      <c r="P52" s="46"/>
      <c r="Q52" s="39"/>
      <c r="R52" s="15"/>
      <c r="S52" s="23"/>
      <c r="T52" s="23"/>
      <c r="U52" s="47"/>
      <c r="V52" s="35" t="str">
        <f>IF(ISBLANK(R52),"",DATEDIF(L52,R52,"d")/365)</f>
        <v/>
      </c>
      <c r="W52" s="48"/>
      <c r="X52" s="24"/>
      <c r="Y52" s="48"/>
      <c r="Z52" s="24"/>
      <c r="AA52" s="24"/>
      <c r="AB52" s="193"/>
      <c r="AC52" s="200"/>
      <c r="AD52" s="200"/>
      <c r="AE52" s="200"/>
      <c r="AF52" s="200"/>
      <c r="AG52" s="5"/>
    </row>
    <row r="53" spans="5:33" ht="26.1" customHeight="1">
      <c r="E53" s="105"/>
      <c r="F53" s="193"/>
      <c r="G53" s="44" t="str">
        <f>IF(ISBLANK($F53),"",VLOOKUP($F53,제안사_펀드현황,3,FALSE))</f>
        <v/>
      </c>
      <c r="H53" s="88"/>
      <c r="I53" s="5"/>
      <c r="J53" s="34"/>
      <c r="K53" s="5"/>
      <c r="L53" s="22"/>
      <c r="M53" s="7"/>
      <c r="N53" s="23"/>
      <c r="O53" s="201"/>
      <c r="P53" s="46"/>
      <c r="Q53" s="39"/>
      <c r="R53" s="15"/>
      <c r="S53" s="23"/>
      <c r="T53" s="23"/>
      <c r="U53" s="47"/>
      <c r="V53" s="35" t="str">
        <f>IF(ISBLANK(R53),"",DATEDIF(L53,R53,"d")/365)</f>
        <v/>
      </c>
      <c r="W53" s="48"/>
      <c r="X53" s="24"/>
      <c r="Y53" s="48"/>
      <c r="Z53" s="24"/>
      <c r="AA53" s="24"/>
      <c r="AB53" s="193"/>
      <c r="AC53" s="200"/>
      <c r="AD53" s="200"/>
      <c r="AE53" s="200"/>
      <c r="AF53" s="200"/>
      <c r="AG53" s="5"/>
    </row>
    <row r="54" spans="5:33" ht="26.1" customHeight="1">
      <c r="E54" s="105"/>
      <c r="F54" s="193"/>
      <c r="G54" s="44" t="str">
        <f>IF(ISBLANK($F54),"",VLOOKUP($F54,제안사_펀드현황,3,FALSE))</f>
        <v/>
      </c>
      <c r="H54" s="88"/>
      <c r="I54" s="5"/>
      <c r="J54" s="34"/>
      <c r="K54" s="5"/>
      <c r="L54" s="22"/>
      <c r="M54" s="7"/>
      <c r="N54" s="23"/>
      <c r="O54" s="45"/>
      <c r="P54" s="46"/>
      <c r="Q54" s="39"/>
      <c r="R54" s="15"/>
      <c r="S54" s="23"/>
      <c r="T54" s="23"/>
      <c r="U54" s="47"/>
      <c r="V54" s="35" t="str">
        <f>IF(ISBLANK(R54),"",DATEDIF(L54,R54,"d")/365)</f>
        <v/>
      </c>
      <c r="W54" s="48"/>
      <c r="X54" s="24"/>
      <c r="Y54" s="48"/>
      <c r="Z54" s="24"/>
      <c r="AA54" s="24"/>
      <c r="AB54" s="193"/>
      <c r="AC54" s="200"/>
      <c r="AD54" s="200"/>
      <c r="AE54" s="200"/>
      <c r="AF54" s="200"/>
      <c r="AG54" s="5"/>
    </row>
    <row r="55" spans="5:33" ht="26.1" customHeight="1">
      <c r="E55" s="105"/>
      <c r="F55" s="193"/>
      <c r="G55" s="44" t="str">
        <f>IF(ISBLANK($F55),"",VLOOKUP($F55,제안사_펀드현황,3,FALSE))</f>
        <v/>
      </c>
      <c r="H55" s="88"/>
      <c r="I55" s="5"/>
      <c r="J55" s="34"/>
      <c r="K55" s="5"/>
      <c r="L55" s="22"/>
      <c r="M55" s="7"/>
      <c r="N55" s="23"/>
      <c r="O55" s="45"/>
      <c r="P55" s="46"/>
      <c r="Q55" s="39"/>
      <c r="R55" s="15"/>
      <c r="S55" s="23"/>
      <c r="T55" s="23"/>
      <c r="U55" s="47"/>
      <c r="V55" s="35" t="str">
        <f>IF(ISBLANK(R55),"",DATEDIF(L55,R55,"d")/365)</f>
        <v/>
      </c>
      <c r="W55" s="48"/>
      <c r="X55" s="24"/>
      <c r="Y55" s="48"/>
      <c r="Z55" s="24"/>
      <c r="AA55" s="24"/>
      <c r="AB55" s="193"/>
      <c r="AC55" s="200"/>
      <c r="AD55" s="200"/>
      <c r="AE55" s="200"/>
      <c r="AF55" s="200"/>
      <c r="AG55" s="5"/>
    </row>
    <row r="56" spans="5:33" ht="26.1" customHeight="1">
      <c r="E56" s="105"/>
      <c r="F56" s="193"/>
      <c r="G56" s="44" t="str">
        <f t="shared" si="3"/>
        <v/>
      </c>
      <c r="H56" s="88"/>
      <c r="I56" s="5"/>
      <c r="J56" s="34"/>
      <c r="K56" s="5"/>
      <c r="L56" s="22"/>
      <c r="M56" s="7"/>
      <c r="N56" s="23"/>
      <c r="O56" s="45"/>
      <c r="P56" s="46"/>
      <c r="Q56" s="39"/>
      <c r="R56" s="15"/>
      <c r="S56" s="23"/>
      <c r="T56" s="23"/>
      <c r="U56" s="47"/>
      <c r="V56" s="35" t="str">
        <f t="shared" si="1"/>
        <v/>
      </c>
      <c r="W56" s="48"/>
      <c r="X56" s="24"/>
      <c r="Y56" s="48"/>
      <c r="Z56" s="24"/>
      <c r="AA56" s="24"/>
      <c r="AB56" s="193"/>
      <c r="AC56" s="200"/>
      <c r="AD56" s="200"/>
      <c r="AE56" s="7"/>
      <c r="AF56" s="7"/>
      <c r="AG56" s="5"/>
    </row>
    <row r="57" spans="5:33" ht="26.1" customHeight="1">
      <c r="E57" s="105"/>
      <c r="F57" s="193"/>
      <c r="G57" s="44" t="str">
        <f t="shared" si="3"/>
        <v/>
      </c>
      <c r="H57" s="88"/>
      <c r="I57" s="5"/>
      <c r="J57" s="34"/>
      <c r="K57" s="5"/>
      <c r="L57" s="22"/>
      <c r="M57" s="7"/>
      <c r="N57" s="23"/>
      <c r="O57" s="45"/>
      <c r="P57" s="46"/>
      <c r="Q57" s="39"/>
      <c r="R57" s="15"/>
      <c r="S57" s="23"/>
      <c r="T57" s="23"/>
      <c r="U57" s="47"/>
      <c r="V57" s="35" t="str">
        <f t="shared" si="1"/>
        <v/>
      </c>
      <c r="W57" s="48"/>
      <c r="X57" s="24"/>
      <c r="Y57" s="48"/>
      <c r="Z57" s="24"/>
      <c r="AA57" s="24"/>
      <c r="AB57" s="193"/>
      <c r="AC57" s="200"/>
      <c r="AD57" s="200"/>
      <c r="AE57" s="7"/>
      <c r="AF57" s="7"/>
      <c r="AG57" s="5"/>
    </row>
    <row r="58" spans="5:33" ht="26.1" customHeight="1">
      <c r="E58" s="105"/>
      <c r="F58" s="193"/>
      <c r="G58" s="44" t="str">
        <f t="shared" si="3"/>
        <v/>
      </c>
      <c r="H58" s="88"/>
      <c r="I58" s="5"/>
      <c r="J58" s="34"/>
      <c r="K58" s="5"/>
      <c r="L58" s="22"/>
      <c r="M58" s="7"/>
      <c r="N58" s="23"/>
      <c r="O58" s="45"/>
      <c r="P58" s="46"/>
      <c r="Q58" s="39"/>
      <c r="R58" s="15"/>
      <c r="S58" s="23"/>
      <c r="T58" s="23"/>
      <c r="U58" s="47"/>
      <c r="V58" s="35" t="str">
        <f t="shared" si="1"/>
        <v/>
      </c>
      <c r="W58" s="48"/>
      <c r="X58" s="24"/>
      <c r="Y58" s="48"/>
      <c r="Z58" s="24"/>
      <c r="AA58" s="24"/>
      <c r="AB58" s="193"/>
      <c r="AC58" s="200"/>
      <c r="AD58" s="200"/>
      <c r="AE58" s="200"/>
      <c r="AF58" s="200"/>
      <c r="AG58" s="5"/>
    </row>
    <row r="59" spans="5:33" ht="26.1" customHeight="1">
      <c r="E59" s="105"/>
      <c r="F59" s="193"/>
      <c r="G59" s="44" t="str">
        <f>IF(ISBLANK($F59),"",VLOOKUP($F59,제안사_펀드현황,3,FALSE))</f>
        <v/>
      </c>
      <c r="H59" s="88"/>
      <c r="I59" s="5"/>
      <c r="J59" s="34"/>
      <c r="K59" s="5"/>
      <c r="L59" s="22"/>
      <c r="M59" s="7"/>
      <c r="N59" s="23"/>
      <c r="O59" s="45"/>
      <c r="P59" s="46"/>
      <c r="Q59" s="39"/>
      <c r="R59" s="15"/>
      <c r="S59" s="23"/>
      <c r="T59" s="23"/>
      <c r="U59" s="47"/>
      <c r="V59" s="35" t="str">
        <f>IF(ISBLANK(R59),"",DATEDIF(L59,R59,"d")/365)</f>
        <v/>
      </c>
      <c r="W59" s="48"/>
      <c r="X59" s="24"/>
      <c r="Y59" s="48"/>
      <c r="Z59" s="24"/>
      <c r="AA59" s="24"/>
      <c r="AB59" s="193"/>
      <c r="AC59" s="200"/>
      <c r="AD59" s="200"/>
      <c r="AE59" s="200"/>
      <c r="AF59" s="200"/>
      <c r="AG59" s="5"/>
    </row>
    <row r="60" spans="5:33" ht="26.1" customHeight="1">
      <c r="E60" s="105"/>
      <c r="F60" s="193"/>
      <c r="G60" s="44" t="str">
        <f t="shared" si="3"/>
        <v/>
      </c>
      <c r="H60" s="88"/>
      <c r="I60" s="5"/>
      <c r="J60" s="34"/>
      <c r="K60" s="5"/>
      <c r="L60" s="22"/>
      <c r="M60" s="7"/>
      <c r="N60" s="23"/>
      <c r="O60" s="45"/>
      <c r="P60" s="46"/>
      <c r="Q60" s="39"/>
      <c r="R60" s="15"/>
      <c r="S60" s="23"/>
      <c r="T60" s="23"/>
      <c r="U60" s="47"/>
      <c r="V60" s="35" t="str">
        <f t="shared" si="1"/>
        <v/>
      </c>
      <c r="W60" s="48"/>
      <c r="X60" s="24"/>
      <c r="Y60" s="48"/>
      <c r="Z60" s="24"/>
      <c r="AA60" s="24"/>
      <c r="AB60" s="193"/>
      <c r="AC60" s="200"/>
      <c r="AD60" s="200"/>
      <c r="AE60" s="7"/>
      <c r="AF60" s="7"/>
      <c r="AG60" s="5"/>
    </row>
    <row r="61" spans="5:33" ht="26.1" customHeight="1">
      <c r="E61" s="105"/>
      <c r="F61" s="193"/>
      <c r="G61" s="44" t="str">
        <f t="shared" si="3"/>
        <v/>
      </c>
      <c r="H61" s="88"/>
      <c r="I61" s="5"/>
      <c r="J61" s="34"/>
      <c r="K61" s="5"/>
      <c r="L61" s="22"/>
      <c r="M61" s="7"/>
      <c r="N61" s="23"/>
      <c r="O61" s="45"/>
      <c r="P61" s="46"/>
      <c r="Q61" s="39"/>
      <c r="R61" s="15"/>
      <c r="S61" s="23"/>
      <c r="T61" s="23"/>
      <c r="U61" s="47"/>
      <c r="V61" s="35" t="str">
        <f t="shared" si="1"/>
        <v/>
      </c>
      <c r="W61" s="48"/>
      <c r="X61" s="24"/>
      <c r="Y61" s="48"/>
      <c r="Z61" s="24"/>
      <c r="AA61" s="24"/>
      <c r="AB61" s="193"/>
      <c r="AC61" s="200"/>
      <c r="AD61" s="200"/>
      <c r="AE61" s="200"/>
      <c r="AF61" s="200"/>
      <c r="AG61" s="5"/>
    </row>
    <row r="62" spans="5:33" ht="26.1" customHeight="1">
      <c r="E62" s="105"/>
      <c r="F62" s="193"/>
      <c r="G62" s="44" t="str">
        <f t="shared" si="3"/>
        <v/>
      </c>
      <c r="H62" s="88"/>
      <c r="I62" s="5"/>
      <c r="J62" s="34"/>
      <c r="K62" s="5"/>
      <c r="L62" s="22"/>
      <c r="M62" s="7"/>
      <c r="N62" s="23"/>
      <c r="O62" s="45"/>
      <c r="P62" s="46"/>
      <c r="Q62" s="39"/>
      <c r="R62" s="15"/>
      <c r="S62" s="23"/>
      <c r="T62" s="23"/>
      <c r="U62" s="47"/>
      <c r="V62" s="35" t="str">
        <f t="shared" si="1"/>
        <v/>
      </c>
      <c r="W62" s="48"/>
      <c r="X62" s="24"/>
      <c r="Y62" s="48"/>
      <c r="Z62" s="24"/>
      <c r="AA62" s="24"/>
      <c r="AB62" s="193"/>
      <c r="AC62" s="200"/>
      <c r="AD62" s="200"/>
      <c r="AE62" s="200"/>
      <c r="AF62" s="200"/>
      <c r="AG62" s="193"/>
    </row>
    <row r="63" spans="5:33" ht="26.1" customHeight="1">
      <c r="E63" s="105"/>
      <c r="F63" s="193"/>
      <c r="G63" s="44" t="str">
        <f t="shared" si="3"/>
        <v/>
      </c>
      <c r="H63" s="88"/>
      <c r="I63" s="5"/>
      <c r="J63" s="34"/>
      <c r="K63" s="5"/>
      <c r="L63" s="22"/>
      <c r="M63" s="7"/>
      <c r="N63" s="23"/>
      <c r="O63" s="45"/>
      <c r="P63" s="46"/>
      <c r="Q63" s="39"/>
      <c r="R63" s="15"/>
      <c r="S63" s="23"/>
      <c r="T63" s="23"/>
      <c r="U63" s="47"/>
      <c r="V63" s="35" t="str">
        <f t="shared" si="1"/>
        <v/>
      </c>
      <c r="W63" s="48"/>
      <c r="X63" s="24"/>
      <c r="Y63" s="48"/>
      <c r="Z63" s="24"/>
      <c r="AA63" s="24"/>
      <c r="AB63" s="193"/>
      <c r="AC63" s="200"/>
      <c r="AD63" s="200"/>
      <c r="AE63" s="200"/>
      <c r="AF63" s="200"/>
      <c r="AG63" s="193"/>
    </row>
    <row r="64" spans="5:33" ht="26.1" customHeight="1">
      <c r="E64" s="105"/>
      <c r="F64" s="193"/>
      <c r="G64" s="44" t="str">
        <f t="shared" si="3"/>
        <v/>
      </c>
      <c r="H64" s="88"/>
      <c r="I64" s="5"/>
      <c r="J64" s="34"/>
      <c r="K64" s="5"/>
      <c r="L64" s="22"/>
      <c r="M64" s="7"/>
      <c r="N64" s="23"/>
      <c r="O64" s="45"/>
      <c r="P64" s="46"/>
      <c r="Q64" s="39"/>
      <c r="R64" s="15"/>
      <c r="S64" s="23"/>
      <c r="T64" s="23"/>
      <c r="U64" s="47"/>
      <c r="V64" s="35" t="str">
        <f t="shared" si="1"/>
        <v/>
      </c>
      <c r="W64" s="48"/>
      <c r="X64" s="24"/>
      <c r="Y64" s="48"/>
      <c r="Z64" s="24"/>
      <c r="AA64" s="24"/>
      <c r="AB64" s="193"/>
      <c r="AC64" s="200"/>
      <c r="AD64" s="200"/>
      <c r="AE64" s="200"/>
      <c r="AF64" s="200"/>
      <c r="AG64" s="193"/>
    </row>
    <row r="65" spans="5:33" ht="26.1" customHeight="1">
      <c r="E65" s="105"/>
      <c r="F65" s="193"/>
      <c r="G65" s="44" t="str">
        <f t="shared" si="3"/>
        <v/>
      </c>
      <c r="H65" s="88"/>
      <c r="I65" s="5"/>
      <c r="J65" s="34"/>
      <c r="K65" s="5"/>
      <c r="L65" s="22"/>
      <c r="M65" s="7"/>
      <c r="N65" s="23"/>
      <c r="O65" s="45"/>
      <c r="P65" s="46"/>
      <c r="Q65" s="39"/>
      <c r="R65" s="15"/>
      <c r="S65" s="23"/>
      <c r="T65" s="23"/>
      <c r="U65" s="47"/>
      <c r="V65" s="35" t="str">
        <f t="shared" si="1"/>
        <v/>
      </c>
      <c r="W65" s="48"/>
      <c r="X65" s="24"/>
      <c r="Y65" s="48"/>
      <c r="Z65" s="24"/>
      <c r="AA65" s="24"/>
      <c r="AB65" s="193"/>
      <c r="AC65" s="200"/>
      <c r="AD65" s="200"/>
      <c r="AE65" s="200"/>
      <c r="AF65" s="200"/>
      <c r="AG65" s="193"/>
    </row>
    <row r="66" spans="5:33" ht="26.1" customHeight="1">
      <c r="E66" s="105"/>
      <c r="F66" s="193"/>
      <c r="G66" s="44" t="str">
        <f t="shared" si="3"/>
        <v/>
      </c>
      <c r="H66" s="88"/>
      <c r="I66" s="5"/>
      <c r="J66" s="34"/>
      <c r="K66" s="5"/>
      <c r="L66" s="22"/>
      <c r="M66" s="7"/>
      <c r="N66" s="23"/>
      <c r="O66" s="45"/>
      <c r="P66" s="46"/>
      <c r="Q66" s="39"/>
      <c r="R66" s="15"/>
      <c r="S66" s="23"/>
      <c r="T66" s="23"/>
      <c r="U66" s="47"/>
      <c r="V66" s="35" t="str">
        <f t="shared" si="1"/>
        <v/>
      </c>
      <c r="W66" s="48"/>
      <c r="X66" s="24"/>
      <c r="Y66" s="48"/>
      <c r="Z66" s="24"/>
      <c r="AA66" s="24"/>
      <c r="AB66" s="193"/>
      <c r="AC66" s="200"/>
      <c r="AD66" s="200"/>
      <c r="AE66" s="200"/>
      <c r="AF66" s="200"/>
      <c r="AG66" s="193"/>
    </row>
    <row r="67" spans="5:33" ht="26.1" customHeight="1">
      <c r="E67" s="105"/>
      <c r="F67" s="193"/>
      <c r="G67" s="44" t="str">
        <f t="shared" ref="G67:G86" si="4">IF(ISBLANK($F67),"",VLOOKUP($F67,제안사_펀드현황,3,FALSE))</f>
        <v/>
      </c>
      <c r="H67" s="88"/>
      <c r="I67" s="5"/>
      <c r="J67" s="34"/>
      <c r="K67" s="5"/>
      <c r="L67" s="22"/>
      <c r="M67" s="7"/>
      <c r="N67" s="23"/>
      <c r="O67" s="45"/>
      <c r="P67" s="46"/>
      <c r="Q67" s="39"/>
      <c r="R67" s="15"/>
      <c r="S67" s="23"/>
      <c r="T67" s="23"/>
      <c r="U67" s="47"/>
      <c r="V67" s="35" t="str">
        <f t="shared" si="1"/>
        <v/>
      </c>
      <c r="W67" s="48"/>
      <c r="X67" s="24"/>
      <c r="Y67" s="48"/>
      <c r="Z67" s="24"/>
      <c r="AA67" s="24"/>
      <c r="AB67" s="193"/>
      <c r="AC67" s="200"/>
      <c r="AD67" s="200"/>
      <c r="AE67" s="200"/>
      <c r="AF67" s="200"/>
      <c r="AG67" s="193"/>
    </row>
    <row r="68" spans="5:33" ht="26.1" customHeight="1">
      <c r="E68" s="105"/>
      <c r="F68" s="193"/>
      <c r="G68" s="44" t="str">
        <f t="shared" si="4"/>
        <v/>
      </c>
      <c r="H68" s="88"/>
      <c r="I68" s="5"/>
      <c r="J68" s="34"/>
      <c r="K68" s="5"/>
      <c r="L68" s="22"/>
      <c r="M68" s="7"/>
      <c r="N68" s="23"/>
      <c r="O68" s="45"/>
      <c r="P68" s="46"/>
      <c r="Q68" s="39"/>
      <c r="R68" s="15"/>
      <c r="S68" s="23"/>
      <c r="T68" s="23"/>
      <c r="U68" s="47"/>
      <c r="V68" s="35" t="str">
        <f t="shared" si="1"/>
        <v/>
      </c>
      <c r="W68" s="48"/>
      <c r="X68" s="24"/>
      <c r="Y68" s="48"/>
      <c r="Z68" s="24"/>
      <c r="AA68" s="24"/>
      <c r="AB68" s="193"/>
      <c r="AC68" s="200"/>
      <c r="AD68" s="200"/>
      <c r="AE68" s="200"/>
      <c r="AF68" s="200"/>
      <c r="AG68" s="193"/>
    </row>
    <row r="69" spans="5:33" ht="26.1" customHeight="1">
      <c r="E69" s="105"/>
      <c r="F69" s="193"/>
      <c r="G69" s="44" t="str">
        <f t="shared" si="4"/>
        <v/>
      </c>
      <c r="H69" s="88"/>
      <c r="I69" s="193"/>
      <c r="J69" s="34"/>
      <c r="K69" s="5"/>
      <c r="L69" s="22"/>
      <c r="M69" s="7"/>
      <c r="N69" s="23"/>
      <c r="O69" s="45"/>
      <c r="P69" s="46"/>
      <c r="Q69" s="39"/>
      <c r="R69" s="15"/>
      <c r="S69" s="23"/>
      <c r="T69" s="23"/>
      <c r="U69" s="47"/>
      <c r="V69" s="35" t="str">
        <f t="shared" si="1"/>
        <v/>
      </c>
      <c r="W69" s="48"/>
      <c r="X69" s="24"/>
      <c r="Y69" s="48"/>
      <c r="Z69" s="24"/>
      <c r="AA69" s="24"/>
      <c r="AB69" s="193"/>
      <c r="AC69" s="200"/>
      <c r="AD69" s="200"/>
      <c r="AE69" s="200"/>
      <c r="AF69" s="200"/>
      <c r="AG69" s="193"/>
    </row>
    <row r="70" spans="5:33" ht="26.1" customHeight="1">
      <c r="E70" s="105"/>
      <c r="F70" s="193"/>
      <c r="G70" s="44" t="str">
        <f t="shared" si="4"/>
        <v/>
      </c>
      <c r="H70" s="88"/>
      <c r="I70" s="5"/>
      <c r="J70" s="34"/>
      <c r="K70" s="5"/>
      <c r="L70" s="22"/>
      <c r="M70" s="7"/>
      <c r="N70" s="23"/>
      <c r="O70" s="45"/>
      <c r="P70" s="46"/>
      <c r="Q70" s="39"/>
      <c r="R70" s="15"/>
      <c r="S70" s="23"/>
      <c r="T70" s="23"/>
      <c r="U70" s="47"/>
      <c r="V70" s="35" t="str">
        <f t="shared" si="1"/>
        <v/>
      </c>
      <c r="W70" s="48"/>
      <c r="X70" s="24"/>
      <c r="Y70" s="48"/>
      <c r="Z70" s="24"/>
      <c r="AA70" s="24"/>
      <c r="AB70" s="193"/>
      <c r="AC70" s="200"/>
      <c r="AD70" s="200"/>
      <c r="AE70" s="200"/>
      <c r="AF70" s="200"/>
      <c r="AG70" s="193"/>
    </row>
    <row r="71" spans="5:33" ht="26.1" customHeight="1">
      <c r="E71" s="105"/>
      <c r="F71" s="193"/>
      <c r="G71" s="44" t="str">
        <f t="shared" si="4"/>
        <v/>
      </c>
      <c r="H71" s="88"/>
      <c r="I71" s="5"/>
      <c r="J71" s="34"/>
      <c r="K71" s="5"/>
      <c r="L71" s="22"/>
      <c r="M71" s="7"/>
      <c r="N71" s="23"/>
      <c r="O71" s="45"/>
      <c r="P71" s="46"/>
      <c r="Q71" s="39"/>
      <c r="R71" s="15"/>
      <c r="S71" s="23"/>
      <c r="T71" s="23"/>
      <c r="U71" s="47"/>
      <c r="V71" s="35" t="str">
        <f t="shared" si="1"/>
        <v/>
      </c>
      <c r="W71" s="48"/>
      <c r="X71" s="24"/>
      <c r="Y71" s="48"/>
      <c r="Z71" s="24"/>
      <c r="AA71" s="24"/>
      <c r="AB71" s="193"/>
      <c r="AC71" s="200"/>
      <c r="AD71" s="200"/>
      <c r="AE71" s="200"/>
      <c r="AF71" s="200"/>
      <c r="AG71" s="193"/>
    </row>
    <row r="72" spans="5:33" ht="26.1" customHeight="1">
      <c r="E72" s="105"/>
      <c r="F72" s="193"/>
      <c r="G72" s="44" t="str">
        <f t="shared" si="4"/>
        <v/>
      </c>
      <c r="H72" s="88"/>
      <c r="I72" s="193"/>
      <c r="J72" s="34"/>
      <c r="K72" s="5"/>
      <c r="L72" s="22"/>
      <c r="M72" s="7"/>
      <c r="N72" s="23"/>
      <c r="O72" s="45"/>
      <c r="P72" s="46"/>
      <c r="Q72" s="39"/>
      <c r="R72" s="15"/>
      <c r="S72" s="23"/>
      <c r="T72" s="23"/>
      <c r="U72" s="47"/>
      <c r="V72" s="35" t="str">
        <f t="shared" si="1"/>
        <v/>
      </c>
      <c r="W72" s="48"/>
      <c r="X72" s="24"/>
      <c r="Y72" s="48"/>
      <c r="Z72" s="24"/>
      <c r="AA72" s="24"/>
      <c r="AB72" s="193"/>
      <c r="AC72" s="200"/>
      <c r="AD72" s="200"/>
      <c r="AE72" s="200"/>
      <c r="AF72" s="200"/>
      <c r="AG72" s="193"/>
    </row>
    <row r="73" spans="5:33" ht="26.1" customHeight="1">
      <c r="E73" s="105"/>
      <c r="F73" s="193"/>
      <c r="G73" s="44" t="str">
        <f t="shared" si="4"/>
        <v/>
      </c>
      <c r="H73" s="88"/>
      <c r="I73" s="5"/>
      <c r="J73" s="34"/>
      <c r="K73" s="5"/>
      <c r="L73" s="22"/>
      <c r="M73" s="7"/>
      <c r="N73" s="23"/>
      <c r="O73" s="45"/>
      <c r="P73" s="46"/>
      <c r="Q73" s="39"/>
      <c r="R73" s="15"/>
      <c r="S73" s="23"/>
      <c r="T73" s="23"/>
      <c r="U73" s="47"/>
      <c r="V73" s="35" t="str">
        <f t="shared" si="1"/>
        <v/>
      </c>
      <c r="W73" s="48"/>
      <c r="X73" s="24"/>
      <c r="Y73" s="48"/>
      <c r="Z73" s="24"/>
      <c r="AA73" s="24"/>
      <c r="AB73" s="193"/>
      <c r="AC73" s="200"/>
      <c r="AD73" s="200"/>
      <c r="AE73" s="200"/>
      <c r="AF73" s="200"/>
      <c r="AG73" s="193"/>
    </row>
    <row r="74" spans="5:33" ht="26.1" customHeight="1">
      <c r="E74" s="105"/>
      <c r="F74" s="193"/>
      <c r="G74" s="44" t="str">
        <f t="shared" si="4"/>
        <v/>
      </c>
      <c r="H74" s="88"/>
      <c r="I74" s="5"/>
      <c r="J74" s="34"/>
      <c r="K74" s="5"/>
      <c r="L74" s="22"/>
      <c r="M74" s="7"/>
      <c r="N74" s="23"/>
      <c r="O74" s="45"/>
      <c r="P74" s="46"/>
      <c r="Q74" s="39"/>
      <c r="R74" s="15"/>
      <c r="S74" s="23"/>
      <c r="T74" s="23"/>
      <c r="U74" s="47"/>
      <c r="V74" s="35" t="str">
        <f t="shared" si="1"/>
        <v/>
      </c>
      <c r="W74" s="48"/>
      <c r="X74" s="24"/>
      <c r="Y74" s="48"/>
      <c r="Z74" s="24"/>
      <c r="AA74" s="24"/>
      <c r="AB74" s="193"/>
      <c r="AC74" s="200"/>
      <c r="AD74" s="200"/>
      <c r="AE74" s="200"/>
      <c r="AF74" s="200"/>
      <c r="AG74" s="193"/>
    </row>
    <row r="75" spans="5:33" ht="26.1" customHeight="1">
      <c r="E75" s="105"/>
      <c r="F75" s="193"/>
      <c r="G75" s="44" t="str">
        <f t="shared" si="4"/>
        <v/>
      </c>
      <c r="H75" s="88"/>
      <c r="I75" s="5"/>
      <c r="J75" s="34"/>
      <c r="K75" s="5"/>
      <c r="L75" s="22"/>
      <c r="M75" s="7"/>
      <c r="N75" s="23"/>
      <c r="O75" s="45"/>
      <c r="P75" s="46"/>
      <c r="Q75" s="39"/>
      <c r="R75" s="15"/>
      <c r="S75" s="23"/>
      <c r="T75" s="23"/>
      <c r="U75" s="47"/>
      <c r="V75" s="35" t="str">
        <f t="shared" si="1"/>
        <v/>
      </c>
      <c r="W75" s="48"/>
      <c r="X75" s="24"/>
      <c r="Y75" s="48"/>
      <c r="Z75" s="24"/>
      <c r="AA75" s="24"/>
      <c r="AB75" s="193"/>
      <c r="AC75" s="200"/>
      <c r="AD75" s="200"/>
      <c r="AE75" s="200"/>
      <c r="AF75" s="200"/>
      <c r="AG75" s="193"/>
    </row>
    <row r="76" spans="5:33" ht="26.1" customHeight="1">
      <c r="E76" s="105"/>
      <c r="F76" s="193"/>
      <c r="G76" s="44" t="str">
        <f t="shared" si="4"/>
        <v/>
      </c>
      <c r="H76" s="88"/>
      <c r="I76" s="5"/>
      <c r="J76" s="34"/>
      <c r="K76" s="5"/>
      <c r="L76" s="22"/>
      <c r="M76" s="7"/>
      <c r="N76" s="23"/>
      <c r="O76" s="45"/>
      <c r="P76" s="46"/>
      <c r="Q76" s="39"/>
      <c r="R76" s="15"/>
      <c r="S76" s="23"/>
      <c r="T76" s="23"/>
      <c r="U76" s="47"/>
      <c r="V76" s="35" t="str">
        <f t="shared" si="1"/>
        <v/>
      </c>
      <c r="W76" s="48"/>
      <c r="X76" s="24"/>
      <c r="Y76" s="48"/>
      <c r="Z76" s="24"/>
      <c r="AA76" s="24"/>
      <c r="AB76" s="193"/>
      <c r="AC76" s="200"/>
      <c r="AD76" s="200"/>
      <c r="AE76" s="200"/>
      <c r="AF76" s="200"/>
      <c r="AG76" s="193"/>
    </row>
    <row r="77" spans="5:33" ht="26.1" customHeight="1">
      <c r="E77" s="105"/>
      <c r="F77" s="193"/>
      <c r="G77" s="44" t="str">
        <f t="shared" si="4"/>
        <v/>
      </c>
      <c r="H77" s="88"/>
      <c r="I77" s="5"/>
      <c r="J77" s="34"/>
      <c r="K77" s="5"/>
      <c r="L77" s="22"/>
      <c r="M77" s="7"/>
      <c r="N77" s="23"/>
      <c r="O77" s="45"/>
      <c r="P77" s="46"/>
      <c r="Q77" s="39"/>
      <c r="R77" s="15"/>
      <c r="S77" s="23"/>
      <c r="T77" s="23"/>
      <c r="U77" s="47"/>
      <c r="V77" s="35" t="str">
        <f t="shared" si="1"/>
        <v/>
      </c>
      <c r="W77" s="48"/>
      <c r="X77" s="24"/>
      <c r="Y77" s="48"/>
      <c r="Z77" s="24"/>
      <c r="AA77" s="24"/>
      <c r="AB77" s="193"/>
      <c r="AC77" s="200"/>
      <c r="AD77" s="200"/>
      <c r="AE77" s="200"/>
      <c r="AF77" s="200"/>
      <c r="AG77" s="193"/>
    </row>
    <row r="78" spans="5:33" ht="26.1" customHeight="1">
      <c r="E78" s="105"/>
      <c r="F78" s="193"/>
      <c r="G78" s="44" t="str">
        <f t="shared" si="4"/>
        <v/>
      </c>
      <c r="H78" s="88"/>
      <c r="I78" s="5"/>
      <c r="J78" s="34"/>
      <c r="K78" s="5"/>
      <c r="L78" s="22"/>
      <c r="M78" s="7"/>
      <c r="N78" s="23"/>
      <c r="O78" s="45"/>
      <c r="P78" s="46"/>
      <c r="Q78" s="39"/>
      <c r="R78" s="15"/>
      <c r="S78" s="23"/>
      <c r="T78" s="23"/>
      <c r="U78" s="47"/>
      <c r="V78" s="35" t="str">
        <f t="shared" si="1"/>
        <v/>
      </c>
      <c r="W78" s="48"/>
      <c r="X78" s="24"/>
      <c r="Y78" s="48"/>
      <c r="Z78" s="24"/>
      <c r="AA78" s="24"/>
      <c r="AB78" s="193"/>
      <c r="AC78" s="200"/>
      <c r="AD78" s="200"/>
      <c r="AE78" s="200"/>
      <c r="AF78" s="200"/>
      <c r="AG78" s="193"/>
    </row>
    <row r="79" spans="5:33" ht="26.1" customHeight="1">
      <c r="E79" s="105"/>
      <c r="F79" s="193"/>
      <c r="G79" s="44" t="str">
        <f t="shared" si="4"/>
        <v/>
      </c>
      <c r="H79" s="88"/>
      <c r="I79" s="5"/>
      <c r="J79" s="34"/>
      <c r="K79" s="5"/>
      <c r="L79" s="22"/>
      <c r="M79" s="7"/>
      <c r="N79" s="23"/>
      <c r="O79" s="45"/>
      <c r="P79" s="46"/>
      <c r="Q79" s="39"/>
      <c r="R79" s="15"/>
      <c r="S79" s="23"/>
      <c r="T79" s="23"/>
      <c r="U79" s="47"/>
      <c r="V79" s="35" t="str">
        <f t="shared" si="1"/>
        <v/>
      </c>
      <c r="W79" s="48"/>
      <c r="X79" s="24"/>
      <c r="Y79" s="48"/>
      <c r="Z79" s="24"/>
      <c r="AA79" s="24"/>
      <c r="AB79" s="193"/>
      <c r="AC79" s="200"/>
      <c r="AD79" s="200"/>
      <c r="AE79" s="200"/>
      <c r="AF79" s="200"/>
      <c r="AG79" s="193"/>
    </row>
    <row r="80" spans="5:33" ht="26.1" customHeight="1">
      <c r="E80" s="105"/>
      <c r="F80" s="193"/>
      <c r="G80" s="44" t="str">
        <f t="shared" si="4"/>
        <v/>
      </c>
      <c r="H80" s="88"/>
      <c r="I80" s="5"/>
      <c r="J80" s="34"/>
      <c r="K80" s="5"/>
      <c r="L80" s="22"/>
      <c r="M80" s="7"/>
      <c r="N80" s="23"/>
      <c r="O80" s="45"/>
      <c r="P80" s="46"/>
      <c r="Q80" s="39"/>
      <c r="R80" s="15"/>
      <c r="S80" s="23"/>
      <c r="T80" s="23"/>
      <c r="U80" s="47"/>
      <c r="V80" s="35" t="str">
        <f t="shared" si="1"/>
        <v/>
      </c>
      <c r="W80" s="48"/>
      <c r="X80" s="24"/>
      <c r="Y80" s="48"/>
      <c r="Z80" s="24"/>
      <c r="AA80" s="24"/>
      <c r="AB80" s="193"/>
      <c r="AC80" s="200"/>
      <c r="AD80" s="200"/>
      <c r="AE80" s="200"/>
      <c r="AF80" s="200"/>
      <c r="AG80" s="193"/>
    </row>
    <row r="81" spans="5:33" ht="26.1" customHeight="1">
      <c r="E81" s="105"/>
      <c r="F81" s="193"/>
      <c r="G81" s="44" t="str">
        <f t="shared" si="4"/>
        <v/>
      </c>
      <c r="H81" s="88"/>
      <c r="I81" s="5"/>
      <c r="J81" s="34"/>
      <c r="K81" s="5"/>
      <c r="L81" s="22"/>
      <c r="M81" s="7"/>
      <c r="N81" s="23"/>
      <c r="O81" s="45"/>
      <c r="P81" s="46"/>
      <c r="Q81" s="39"/>
      <c r="R81" s="15"/>
      <c r="S81" s="23"/>
      <c r="T81" s="23"/>
      <c r="U81" s="47"/>
      <c r="V81" s="35" t="str">
        <f t="shared" si="1"/>
        <v/>
      </c>
      <c r="W81" s="48"/>
      <c r="X81" s="24"/>
      <c r="Y81" s="48"/>
      <c r="Z81" s="24"/>
      <c r="AA81" s="24"/>
      <c r="AB81" s="193"/>
      <c r="AC81" s="200"/>
      <c r="AD81" s="200"/>
      <c r="AE81" s="200"/>
      <c r="AF81" s="200"/>
      <c r="AG81" s="193"/>
    </row>
    <row r="82" spans="5:33" ht="26.1" customHeight="1">
      <c r="E82" s="105"/>
      <c r="F82" s="193"/>
      <c r="G82" s="44" t="str">
        <f t="shared" si="4"/>
        <v/>
      </c>
      <c r="H82" s="88"/>
      <c r="I82" s="5"/>
      <c r="J82" s="34"/>
      <c r="K82" s="5"/>
      <c r="L82" s="22"/>
      <c r="M82" s="7"/>
      <c r="N82" s="23"/>
      <c r="O82" s="45"/>
      <c r="P82" s="46"/>
      <c r="Q82" s="39"/>
      <c r="R82" s="15"/>
      <c r="S82" s="23"/>
      <c r="T82" s="23"/>
      <c r="U82" s="47"/>
      <c r="V82" s="35" t="str">
        <f t="shared" si="1"/>
        <v/>
      </c>
      <c r="W82" s="48"/>
      <c r="X82" s="24"/>
      <c r="Y82" s="48"/>
      <c r="Z82" s="24"/>
      <c r="AA82" s="24"/>
      <c r="AB82" s="193"/>
      <c r="AC82" s="200"/>
      <c r="AD82" s="200"/>
      <c r="AE82" s="200"/>
      <c r="AF82" s="200"/>
      <c r="AG82" s="193"/>
    </row>
    <row r="83" spans="5:33" ht="26.1" customHeight="1">
      <c r="E83" s="105"/>
      <c r="F83" s="193"/>
      <c r="G83" s="44" t="str">
        <f t="shared" si="4"/>
        <v/>
      </c>
      <c r="H83" s="88"/>
      <c r="I83" s="5"/>
      <c r="J83" s="34"/>
      <c r="K83" s="5"/>
      <c r="L83" s="22"/>
      <c r="M83" s="7"/>
      <c r="N83" s="23"/>
      <c r="O83" s="45"/>
      <c r="P83" s="46"/>
      <c r="Q83" s="39"/>
      <c r="R83" s="15"/>
      <c r="S83" s="23"/>
      <c r="T83" s="23"/>
      <c r="U83" s="47"/>
      <c r="V83" s="35" t="str">
        <f t="shared" si="1"/>
        <v/>
      </c>
      <c r="W83" s="48"/>
      <c r="X83" s="24"/>
      <c r="Y83" s="48"/>
      <c r="Z83" s="24"/>
      <c r="AA83" s="24"/>
      <c r="AB83" s="193"/>
      <c r="AC83" s="200"/>
      <c r="AD83" s="200"/>
      <c r="AE83" s="200"/>
      <c r="AF83" s="200"/>
      <c r="AG83" s="193"/>
    </row>
    <row r="84" spans="5:33" ht="26.1" customHeight="1">
      <c r="E84" s="105"/>
      <c r="F84" s="193"/>
      <c r="G84" s="44" t="str">
        <f t="shared" si="4"/>
        <v/>
      </c>
      <c r="H84" s="88"/>
      <c r="I84" s="193"/>
      <c r="J84" s="34"/>
      <c r="K84" s="5"/>
      <c r="L84" s="22"/>
      <c r="M84" s="7"/>
      <c r="N84" s="23"/>
      <c r="O84" s="45"/>
      <c r="P84" s="46"/>
      <c r="Q84" s="39"/>
      <c r="R84" s="15"/>
      <c r="S84" s="23"/>
      <c r="T84" s="23"/>
      <c r="U84" s="47"/>
      <c r="V84" s="35" t="str">
        <f t="shared" si="1"/>
        <v/>
      </c>
      <c r="W84" s="48"/>
      <c r="X84" s="24"/>
      <c r="Y84" s="48"/>
      <c r="Z84" s="24"/>
      <c r="AA84" s="24"/>
      <c r="AB84" s="193"/>
      <c r="AC84" s="200"/>
      <c r="AD84" s="200"/>
      <c r="AE84" s="200"/>
      <c r="AF84" s="200"/>
      <c r="AG84" s="193"/>
    </row>
    <row r="85" spans="5:33" ht="26.1" customHeight="1">
      <c r="E85" s="105"/>
      <c r="F85" s="193"/>
      <c r="G85" s="44" t="str">
        <f t="shared" si="4"/>
        <v/>
      </c>
      <c r="H85" s="88"/>
      <c r="I85" s="193"/>
      <c r="J85" s="34"/>
      <c r="K85" s="5"/>
      <c r="L85" s="22"/>
      <c r="M85" s="7"/>
      <c r="N85" s="23"/>
      <c r="O85" s="45"/>
      <c r="P85" s="46"/>
      <c r="Q85" s="39"/>
      <c r="R85" s="15"/>
      <c r="S85" s="23"/>
      <c r="T85" s="23"/>
      <c r="U85" s="47"/>
      <c r="V85" s="35" t="str">
        <f t="shared" si="1"/>
        <v/>
      </c>
      <c r="W85" s="48"/>
      <c r="X85" s="24"/>
      <c r="Y85" s="48"/>
      <c r="Z85" s="24"/>
      <c r="AA85" s="24"/>
      <c r="AB85" s="193"/>
      <c r="AC85" s="200"/>
      <c r="AD85" s="200"/>
      <c r="AE85" s="200"/>
      <c r="AF85" s="200"/>
      <c r="AG85" s="193"/>
    </row>
    <row r="86" spans="5:33" ht="26.1" customHeight="1">
      <c r="E86" s="105"/>
      <c r="F86" s="193"/>
      <c r="G86" s="44" t="str">
        <f t="shared" si="4"/>
        <v/>
      </c>
      <c r="H86" s="88"/>
      <c r="I86" s="5"/>
      <c r="J86" s="34"/>
      <c r="K86" s="5"/>
      <c r="L86" s="22"/>
      <c r="M86" s="7"/>
      <c r="N86" s="23"/>
      <c r="O86" s="45"/>
      <c r="P86" s="46"/>
      <c r="Q86" s="39"/>
      <c r="R86" s="15"/>
      <c r="S86" s="23"/>
      <c r="T86" s="23"/>
      <c r="U86" s="47"/>
      <c r="V86" s="35" t="str">
        <f t="shared" si="1"/>
        <v/>
      </c>
      <c r="W86" s="48"/>
      <c r="X86" s="24"/>
      <c r="Y86" s="48"/>
      <c r="Z86" s="24"/>
      <c r="AA86" s="24"/>
      <c r="AB86" s="193"/>
      <c r="AC86" s="200"/>
      <c r="AD86" s="200"/>
      <c r="AE86" s="200"/>
      <c r="AF86" s="200"/>
      <c r="AG86" s="193"/>
    </row>
    <row r="87" spans="5:33" ht="26.1" customHeight="1">
      <c r="E87" s="105"/>
      <c r="F87" s="193"/>
      <c r="G87" s="44" t="str">
        <f t="shared" ref="G87:G106" si="5">IF(ISBLANK($F87),"",VLOOKUP($F87,제안사_펀드현황,3,FALSE))</f>
        <v/>
      </c>
      <c r="H87" s="88"/>
      <c r="I87" s="5"/>
      <c r="J87" s="34"/>
      <c r="K87" s="5"/>
      <c r="L87" s="22"/>
      <c r="M87" s="7"/>
      <c r="N87" s="23"/>
      <c r="O87" s="45"/>
      <c r="P87" s="46"/>
      <c r="Q87" s="39"/>
      <c r="R87" s="15"/>
      <c r="S87" s="23"/>
      <c r="T87" s="23"/>
      <c r="U87" s="47"/>
      <c r="V87" s="35" t="str">
        <f t="shared" si="1"/>
        <v/>
      </c>
      <c r="W87" s="48"/>
      <c r="X87" s="24"/>
      <c r="Y87" s="48"/>
      <c r="Z87" s="24"/>
      <c r="AA87" s="24"/>
      <c r="AB87" s="193"/>
      <c r="AC87" s="200"/>
      <c r="AD87" s="200"/>
      <c r="AE87" s="200"/>
      <c r="AF87" s="200"/>
      <c r="AG87" s="193"/>
    </row>
    <row r="88" spans="5:33" ht="26.1" customHeight="1">
      <c r="E88" s="105"/>
      <c r="F88" s="193"/>
      <c r="G88" s="44" t="str">
        <f t="shared" si="5"/>
        <v/>
      </c>
      <c r="H88" s="88"/>
      <c r="I88" s="193"/>
      <c r="J88" s="34"/>
      <c r="K88" s="5"/>
      <c r="L88" s="22"/>
      <c r="M88" s="7"/>
      <c r="N88" s="23"/>
      <c r="O88" s="45"/>
      <c r="P88" s="46"/>
      <c r="Q88" s="39"/>
      <c r="R88" s="15"/>
      <c r="S88" s="23"/>
      <c r="T88" s="23"/>
      <c r="U88" s="47"/>
      <c r="V88" s="35" t="str">
        <f t="shared" si="1"/>
        <v/>
      </c>
      <c r="W88" s="48"/>
      <c r="X88" s="24"/>
      <c r="Y88" s="48"/>
      <c r="Z88" s="24"/>
      <c r="AA88" s="24"/>
      <c r="AB88" s="193"/>
      <c r="AC88" s="200"/>
      <c r="AD88" s="200"/>
      <c r="AE88" s="200"/>
      <c r="AF88" s="200"/>
      <c r="AG88" s="193"/>
    </row>
    <row r="89" spans="5:33" ht="26.1" customHeight="1">
      <c r="E89" s="105"/>
      <c r="F89" s="193"/>
      <c r="G89" s="44" t="str">
        <f t="shared" si="5"/>
        <v/>
      </c>
      <c r="H89" s="88"/>
      <c r="I89" s="193"/>
      <c r="J89" s="34"/>
      <c r="K89" s="5"/>
      <c r="L89" s="22"/>
      <c r="M89" s="7"/>
      <c r="N89" s="23"/>
      <c r="O89" s="45"/>
      <c r="P89" s="46"/>
      <c r="Q89" s="39"/>
      <c r="R89" s="15"/>
      <c r="S89" s="23"/>
      <c r="T89" s="23"/>
      <c r="U89" s="47"/>
      <c r="V89" s="35" t="str">
        <f t="shared" si="1"/>
        <v/>
      </c>
      <c r="W89" s="48"/>
      <c r="X89" s="24"/>
      <c r="Y89" s="48"/>
      <c r="Z89" s="24"/>
      <c r="AA89" s="24"/>
      <c r="AB89" s="193"/>
      <c r="AC89" s="200"/>
      <c r="AD89" s="200"/>
      <c r="AE89" s="200"/>
      <c r="AF89" s="200"/>
      <c r="AG89" s="193"/>
    </row>
    <row r="90" spans="5:33" ht="26.1" customHeight="1">
      <c r="E90" s="105"/>
      <c r="F90" s="193"/>
      <c r="G90" s="44" t="str">
        <f t="shared" si="5"/>
        <v/>
      </c>
      <c r="H90" s="88"/>
      <c r="I90" s="5"/>
      <c r="J90" s="34"/>
      <c r="K90" s="5"/>
      <c r="L90" s="22"/>
      <c r="M90" s="7"/>
      <c r="N90" s="23"/>
      <c r="O90" s="45"/>
      <c r="P90" s="46"/>
      <c r="Q90" s="39"/>
      <c r="R90" s="15"/>
      <c r="S90" s="23"/>
      <c r="T90" s="23"/>
      <c r="U90" s="47"/>
      <c r="V90" s="35" t="str">
        <f t="shared" si="1"/>
        <v/>
      </c>
      <c r="W90" s="48"/>
      <c r="X90" s="24"/>
      <c r="Y90" s="48"/>
      <c r="Z90" s="24"/>
      <c r="AA90" s="24"/>
      <c r="AB90" s="193"/>
      <c r="AC90" s="200"/>
      <c r="AD90" s="200"/>
      <c r="AE90" s="200"/>
      <c r="AF90" s="200"/>
      <c r="AG90" s="193"/>
    </row>
    <row r="91" spans="5:33" ht="26.1" customHeight="1">
      <c r="E91" s="105"/>
      <c r="F91" s="193"/>
      <c r="G91" s="44" t="str">
        <f t="shared" si="5"/>
        <v/>
      </c>
      <c r="H91" s="88"/>
      <c r="I91" s="5"/>
      <c r="J91" s="34"/>
      <c r="K91" s="5"/>
      <c r="L91" s="22"/>
      <c r="M91" s="7"/>
      <c r="N91" s="23"/>
      <c r="O91" s="45"/>
      <c r="P91" s="46"/>
      <c r="Q91" s="39"/>
      <c r="R91" s="15"/>
      <c r="S91" s="23"/>
      <c r="T91" s="23"/>
      <c r="U91" s="47"/>
      <c r="V91" s="35" t="str">
        <f t="shared" si="1"/>
        <v/>
      </c>
      <c r="W91" s="48"/>
      <c r="X91" s="24"/>
      <c r="Y91" s="48"/>
      <c r="Z91" s="24"/>
      <c r="AA91" s="24"/>
      <c r="AB91" s="193"/>
      <c r="AC91" s="200"/>
      <c r="AD91" s="200"/>
      <c r="AE91" s="200"/>
      <c r="AF91" s="200"/>
      <c r="AG91" s="193"/>
    </row>
    <row r="92" spans="5:33" ht="26.1" customHeight="1">
      <c r="E92" s="105"/>
      <c r="F92" s="193"/>
      <c r="G92" s="44" t="str">
        <f t="shared" si="5"/>
        <v/>
      </c>
      <c r="H92" s="88"/>
      <c r="I92" s="5"/>
      <c r="J92" s="34"/>
      <c r="K92" s="5"/>
      <c r="L92" s="22"/>
      <c r="M92" s="7"/>
      <c r="N92" s="23"/>
      <c r="O92" s="45"/>
      <c r="P92" s="46"/>
      <c r="Q92" s="39"/>
      <c r="R92" s="15"/>
      <c r="S92" s="23"/>
      <c r="T92" s="23"/>
      <c r="U92" s="47"/>
      <c r="V92" s="35" t="str">
        <f t="shared" si="1"/>
        <v/>
      </c>
      <c r="W92" s="48"/>
      <c r="X92" s="24"/>
      <c r="Y92" s="48"/>
      <c r="Z92" s="24"/>
      <c r="AA92" s="24"/>
      <c r="AB92" s="193"/>
      <c r="AC92" s="200"/>
      <c r="AD92" s="200"/>
      <c r="AE92" s="200"/>
      <c r="AF92" s="200"/>
      <c r="AG92" s="193"/>
    </row>
    <row r="93" spans="5:33" ht="26.1" customHeight="1">
      <c r="E93" s="105"/>
      <c r="F93" s="193"/>
      <c r="G93" s="44" t="str">
        <f t="shared" si="5"/>
        <v/>
      </c>
      <c r="H93" s="88"/>
      <c r="I93" s="5"/>
      <c r="J93" s="34"/>
      <c r="K93" s="5"/>
      <c r="L93" s="22"/>
      <c r="M93" s="7"/>
      <c r="N93" s="23"/>
      <c r="O93" s="45"/>
      <c r="P93" s="46"/>
      <c r="Q93" s="39"/>
      <c r="R93" s="15"/>
      <c r="S93" s="23"/>
      <c r="T93" s="23"/>
      <c r="U93" s="47"/>
      <c r="V93" s="35" t="str">
        <f t="shared" si="1"/>
        <v/>
      </c>
      <c r="W93" s="48"/>
      <c r="X93" s="24"/>
      <c r="Y93" s="48"/>
      <c r="Z93" s="24"/>
      <c r="AA93" s="24"/>
      <c r="AB93" s="193"/>
      <c r="AC93" s="200"/>
      <c r="AD93" s="200"/>
      <c r="AE93" s="200"/>
      <c r="AF93" s="200"/>
      <c r="AG93" s="193"/>
    </row>
    <row r="94" spans="5:33" ht="26.1" customHeight="1">
      <c r="E94" s="105"/>
      <c r="F94" s="193"/>
      <c r="G94" s="44" t="str">
        <f t="shared" si="5"/>
        <v/>
      </c>
      <c r="H94" s="88"/>
      <c r="I94" s="5"/>
      <c r="J94" s="34"/>
      <c r="K94" s="5"/>
      <c r="L94" s="22"/>
      <c r="M94" s="7"/>
      <c r="N94" s="23"/>
      <c r="O94" s="45"/>
      <c r="P94" s="46"/>
      <c r="Q94" s="39"/>
      <c r="R94" s="15"/>
      <c r="S94" s="23"/>
      <c r="T94" s="23"/>
      <c r="U94" s="47"/>
      <c r="V94" s="35" t="str">
        <f t="shared" si="1"/>
        <v/>
      </c>
      <c r="W94" s="48"/>
      <c r="X94" s="24"/>
      <c r="Y94" s="48"/>
      <c r="Z94" s="24"/>
      <c r="AA94" s="24"/>
      <c r="AB94" s="193"/>
      <c r="AC94" s="200"/>
      <c r="AD94" s="200"/>
      <c r="AE94" s="200"/>
      <c r="AF94" s="200"/>
      <c r="AG94" s="193"/>
    </row>
    <row r="95" spans="5:33" ht="26.1" customHeight="1">
      <c r="E95" s="105"/>
      <c r="F95" s="193"/>
      <c r="G95" s="44" t="str">
        <f t="shared" si="5"/>
        <v/>
      </c>
      <c r="H95" s="88"/>
      <c r="I95" s="5"/>
      <c r="J95" s="34"/>
      <c r="K95" s="5"/>
      <c r="L95" s="22"/>
      <c r="M95" s="7"/>
      <c r="N95" s="23"/>
      <c r="O95" s="45"/>
      <c r="P95" s="46"/>
      <c r="Q95" s="39"/>
      <c r="R95" s="15"/>
      <c r="S95" s="23"/>
      <c r="T95" s="23"/>
      <c r="U95" s="47"/>
      <c r="V95" s="35" t="str">
        <f t="shared" si="1"/>
        <v/>
      </c>
      <c r="W95" s="48"/>
      <c r="X95" s="24"/>
      <c r="Y95" s="48"/>
      <c r="Z95" s="24"/>
      <c r="AA95" s="24"/>
      <c r="AB95" s="193"/>
      <c r="AC95" s="200"/>
      <c r="AD95" s="200"/>
      <c r="AE95" s="200"/>
      <c r="AF95" s="200"/>
      <c r="AG95" s="193"/>
    </row>
    <row r="96" spans="5:33" ht="26.1" customHeight="1">
      <c r="E96" s="105"/>
      <c r="F96" s="193"/>
      <c r="G96" s="44" t="str">
        <f t="shared" si="5"/>
        <v/>
      </c>
      <c r="H96" s="88"/>
      <c r="I96" s="5"/>
      <c r="J96" s="34"/>
      <c r="K96" s="5"/>
      <c r="L96" s="22"/>
      <c r="M96" s="7"/>
      <c r="N96" s="23"/>
      <c r="O96" s="45"/>
      <c r="P96" s="46"/>
      <c r="Q96" s="39"/>
      <c r="R96" s="15"/>
      <c r="S96" s="23"/>
      <c r="T96" s="23"/>
      <c r="U96" s="47"/>
      <c r="V96" s="35" t="str">
        <f t="shared" si="1"/>
        <v/>
      </c>
      <c r="W96" s="48"/>
      <c r="X96" s="24"/>
      <c r="Y96" s="48"/>
      <c r="Z96" s="24"/>
      <c r="AA96" s="24"/>
      <c r="AB96" s="193"/>
      <c r="AC96" s="200"/>
      <c r="AD96" s="200"/>
      <c r="AE96" s="200"/>
      <c r="AF96" s="200"/>
      <c r="AG96" s="193"/>
    </row>
    <row r="97" spans="5:33" ht="26.1" customHeight="1">
      <c r="E97" s="105"/>
      <c r="F97" s="193"/>
      <c r="G97" s="44" t="str">
        <f t="shared" si="5"/>
        <v/>
      </c>
      <c r="H97" s="88"/>
      <c r="I97" s="5"/>
      <c r="J97" s="34"/>
      <c r="K97" s="5"/>
      <c r="L97" s="22"/>
      <c r="M97" s="7"/>
      <c r="N97" s="23"/>
      <c r="O97" s="45"/>
      <c r="P97" s="46"/>
      <c r="Q97" s="39"/>
      <c r="R97" s="15"/>
      <c r="S97" s="23"/>
      <c r="T97" s="23"/>
      <c r="U97" s="47"/>
      <c r="V97" s="35" t="str">
        <f t="shared" si="1"/>
        <v/>
      </c>
      <c r="W97" s="48"/>
      <c r="X97" s="24"/>
      <c r="Y97" s="48"/>
      <c r="Z97" s="24"/>
      <c r="AA97" s="24"/>
      <c r="AB97" s="193"/>
      <c r="AC97" s="200"/>
      <c r="AD97" s="200"/>
      <c r="AE97" s="200"/>
      <c r="AF97" s="200"/>
      <c r="AG97" s="193"/>
    </row>
    <row r="98" spans="5:33" ht="26.1" customHeight="1">
      <c r="E98" s="105"/>
      <c r="F98" s="193"/>
      <c r="G98" s="44" t="str">
        <f t="shared" si="5"/>
        <v/>
      </c>
      <c r="H98" s="88"/>
      <c r="I98" s="5"/>
      <c r="J98" s="34"/>
      <c r="K98" s="5"/>
      <c r="L98" s="22"/>
      <c r="M98" s="7"/>
      <c r="N98" s="23"/>
      <c r="O98" s="45"/>
      <c r="P98" s="46"/>
      <c r="Q98" s="39"/>
      <c r="R98" s="15"/>
      <c r="S98" s="23"/>
      <c r="T98" s="23"/>
      <c r="U98" s="47"/>
      <c r="V98" s="35" t="str">
        <f t="shared" si="1"/>
        <v/>
      </c>
      <c r="W98" s="48"/>
      <c r="X98" s="24"/>
      <c r="Y98" s="48"/>
      <c r="Z98" s="24"/>
      <c r="AA98" s="24"/>
      <c r="AB98" s="193"/>
      <c r="AC98" s="200"/>
      <c r="AD98" s="200"/>
      <c r="AE98" s="7"/>
      <c r="AF98" s="7"/>
      <c r="AG98" s="5"/>
    </row>
    <row r="99" spans="5:33" ht="26.1" customHeight="1">
      <c r="E99" s="105"/>
      <c r="F99" s="5"/>
      <c r="G99" s="44" t="str">
        <f t="shared" si="5"/>
        <v/>
      </c>
      <c r="H99" s="88"/>
      <c r="I99" s="5"/>
      <c r="J99" s="34"/>
      <c r="K99" s="5"/>
      <c r="L99" s="22"/>
      <c r="M99" s="7"/>
      <c r="N99" s="23"/>
      <c r="O99" s="45"/>
      <c r="P99" s="46"/>
      <c r="Q99" s="39"/>
      <c r="R99" s="15"/>
      <c r="S99" s="23"/>
      <c r="T99" s="23"/>
      <c r="U99" s="47"/>
      <c r="V99" s="35" t="str">
        <f t="shared" si="1"/>
        <v/>
      </c>
      <c r="W99" s="48"/>
      <c r="X99" s="24"/>
      <c r="Y99" s="48"/>
      <c r="Z99" s="24"/>
      <c r="AA99" s="24"/>
      <c r="AB99" s="193"/>
      <c r="AC99" s="200"/>
      <c r="AD99" s="200"/>
      <c r="AE99" s="200"/>
      <c r="AF99" s="200"/>
      <c r="AG99" s="5"/>
    </row>
    <row r="100" spans="5:33" ht="26.1" customHeight="1">
      <c r="E100" s="105"/>
      <c r="F100" s="5"/>
      <c r="G100" s="44" t="str">
        <f t="shared" si="5"/>
        <v/>
      </c>
      <c r="H100" s="88"/>
      <c r="I100" s="5"/>
      <c r="J100" s="34"/>
      <c r="K100" s="5"/>
      <c r="L100" s="22"/>
      <c r="M100" s="7"/>
      <c r="N100" s="23"/>
      <c r="O100" s="45"/>
      <c r="P100" s="46"/>
      <c r="Q100" s="39"/>
      <c r="R100" s="15"/>
      <c r="S100" s="23"/>
      <c r="T100" s="23"/>
      <c r="U100" s="47"/>
      <c r="V100" s="35" t="str">
        <f t="shared" si="1"/>
        <v/>
      </c>
      <c r="W100" s="48"/>
      <c r="X100" s="24"/>
      <c r="Y100" s="48"/>
      <c r="Z100" s="24"/>
      <c r="AA100" s="24"/>
      <c r="AB100" s="193"/>
      <c r="AC100" s="200"/>
      <c r="AD100" s="200"/>
      <c r="AE100" s="200"/>
      <c r="AF100" s="200"/>
      <c r="AG100" s="5"/>
    </row>
    <row r="101" spans="5:33" ht="26.1" customHeight="1">
      <c r="E101" s="105"/>
      <c r="F101" s="5"/>
      <c r="G101" s="44" t="str">
        <f t="shared" si="5"/>
        <v/>
      </c>
      <c r="H101" s="88"/>
      <c r="I101" s="5"/>
      <c r="J101" s="34"/>
      <c r="K101" s="5"/>
      <c r="L101" s="22"/>
      <c r="M101" s="7"/>
      <c r="N101" s="23"/>
      <c r="O101" s="45"/>
      <c r="P101" s="46"/>
      <c r="Q101" s="39"/>
      <c r="R101" s="15"/>
      <c r="S101" s="23"/>
      <c r="T101" s="23"/>
      <c r="U101" s="47"/>
      <c r="V101" s="35" t="str">
        <f t="shared" si="1"/>
        <v/>
      </c>
      <c r="W101" s="48"/>
      <c r="X101" s="24"/>
      <c r="Y101" s="48"/>
      <c r="Z101" s="24"/>
      <c r="AA101" s="24"/>
      <c r="AB101" s="193"/>
      <c r="AC101" s="200"/>
      <c r="AD101" s="200"/>
      <c r="AE101" s="200"/>
      <c r="AF101" s="200"/>
      <c r="AG101" s="5"/>
    </row>
    <row r="102" spans="5:33" ht="26.1" customHeight="1">
      <c r="E102" s="105"/>
      <c r="F102" s="5"/>
      <c r="G102" s="44" t="str">
        <f t="shared" si="5"/>
        <v/>
      </c>
      <c r="H102" s="88"/>
      <c r="I102" s="5"/>
      <c r="J102" s="34"/>
      <c r="K102" s="5"/>
      <c r="L102" s="22"/>
      <c r="M102" s="7"/>
      <c r="N102" s="23"/>
      <c r="O102" s="45"/>
      <c r="P102" s="46"/>
      <c r="Q102" s="39"/>
      <c r="R102" s="15"/>
      <c r="S102" s="23"/>
      <c r="T102" s="23"/>
      <c r="U102" s="47"/>
      <c r="V102" s="35" t="str">
        <f t="shared" si="1"/>
        <v/>
      </c>
      <c r="W102" s="48"/>
      <c r="X102" s="24"/>
      <c r="Y102" s="48"/>
      <c r="Z102" s="24"/>
      <c r="AA102" s="24"/>
      <c r="AB102" s="193"/>
      <c r="AC102" s="200"/>
      <c r="AD102" s="200"/>
      <c r="AE102" s="200"/>
      <c r="AF102" s="200"/>
      <c r="AG102" s="5"/>
    </row>
    <row r="103" spans="5:33" ht="26.1" customHeight="1">
      <c r="E103" s="105"/>
      <c r="F103" s="5"/>
      <c r="G103" s="44" t="str">
        <f t="shared" si="5"/>
        <v/>
      </c>
      <c r="H103" s="88"/>
      <c r="I103" s="5"/>
      <c r="J103" s="34"/>
      <c r="K103" s="5"/>
      <c r="L103" s="22"/>
      <c r="M103" s="7"/>
      <c r="N103" s="23"/>
      <c r="O103" s="45"/>
      <c r="P103" s="46"/>
      <c r="Q103" s="39"/>
      <c r="R103" s="15"/>
      <c r="S103" s="23"/>
      <c r="T103" s="23"/>
      <c r="U103" s="47"/>
      <c r="V103" s="35" t="str">
        <f t="shared" si="1"/>
        <v/>
      </c>
      <c r="W103" s="48"/>
      <c r="X103" s="24"/>
      <c r="Y103" s="48"/>
      <c r="Z103" s="24"/>
      <c r="AA103" s="24"/>
      <c r="AB103" s="193"/>
      <c r="AC103" s="200"/>
      <c r="AD103" s="200"/>
      <c r="AE103" s="200"/>
      <c r="AF103" s="7"/>
      <c r="AG103" s="5"/>
    </row>
    <row r="104" spans="5:33" ht="26.1" customHeight="1">
      <c r="E104" s="105"/>
      <c r="F104" s="5"/>
      <c r="G104" s="44" t="str">
        <f t="shared" si="5"/>
        <v/>
      </c>
      <c r="H104" s="88"/>
      <c r="I104" s="5"/>
      <c r="J104" s="34"/>
      <c r="K104" s="5"/>
      <c r="L104" s="22"/>
      <c r="M104" s="7"/>
      <c r="N104" s="23"/>
      <c r="O104" s="45"/>
      <c r="P104" s="46"/>
      <c r="Q104" s="39"/>
      <c r="R104" s="15"/>
      <c r="S104" s="23"/>
      <c r="T104" s="23"/>
      <c r="U104" s="47"/>
      <c r="V104" s="35" t="str">
        <f t="shared" si="1"/>
        <v/>
      </c>
      <c r="W104" s="48"/>
      <c r="X104" s="24"/>
      <c r="Y104" s="48"/>
      <c r="Z104" s="24"/>
      <c r="AA104" s="24"/>
      <c r="AB104" s="193"/>
      <c r="AC104" s="200"/>
      <c r="AD104" s="200"/>
      <c r="AE104" s="200"/>
      <c r="AF104" s="7"/>
      <c r="AG104" s="5"/>
    </row>
    <row r="105" spans="5:33" ht="26.1" customHeight="1">
      <c r="E105" s="105"/>
      <c r="F105" s="5"/>
      <c r="G105" s="44" t="str">
        <f t="shared" si="5"/>
        <v/>
      </c>
      <c r="H105" s="88"/>
      <c r="I105" s="5"/>
      <c r="J105" s="34"/>
      <c r="K105" s="5"/>
      <c r="L105" s="22"/>
      <c r="M105" s="7"/>
      <c r="N105" s="23"/>
      <c r="O105" s="45"/>
      <c r="P105" s="46"/>
      <c r="Q105" s="39"/>
      <c r="R105" s="15"/>
      <c r="S105" s="23"/>
      <c r="T105" s="23"/>
      <c r="U105" s="47"/>
      <c r="V105" s="35" t="str">
        <f t="shared" si="1"/>
        <v/>
      </c>
      <c r="W105" s="48"/>
      <c r="X105" s="24"/>
      <c r="Y105" s="48"/>
      <c r="Z105" s="24"/>
      <c r="AA105" s="24"/>
      <c r="AB105" s="193"/>
      <c r="AC105" s="200"/>
      <c r="AD105" s="200"/>
      <c r="AE105" s="200"/>
      <c r="AF105" s="200"/>
      <c r="AG105" s="5"/>
    </row>
    <row r="106" spans="5:33" ht="26.1" customHeight="1">
      <c r="E106" s="105"/>
      <c r="F106" s="5"/>
      <c r="G106" s="44" t="str">
        <f t="shared" si="5"/>
        <v/>
      </c>
      <c r="H106" s="88"/>
      <c r="I106" s="5"/>
      <c r="J106" s="34"/>
      <c r="K106" s="5"/>
      <c r="L106" s="22"/>
      <c r="M106" s="7"/>
      <c r="N106" s="23"/>
      <c r="O106" s="45"/>
      <c r="P106" s="46"/>
      <c r="Q106" s="39"/>
      <c r="R106" s="15"/>
      <c r="S106" s="23"/>
      <c r="T106" s="23"/>
      <c r="U106" s="47"/>
      <c r="V106" s="35" t="str">
        <f t="shared" si="1"/>
        <v/>
      </c>
      <c r="W106" s="48"/>
      <c r="X106" s="24"/>
      <c r="Y106" s="48"/>
      <c r="Z106" s="24"/>
      <c r="AA106" s="24"/>
      <c r="AB106" s="193"/>
      <c r="AC106" s="200"/>
      <c r="AD106" s="200"/>
      <c r="AE106" s="7"/>
      <c r="AF106" s="7"/>
      <c r="AG106" s="5"/>
    </row>
    <row r="107" spans="5:33" ht="26.1" customHeight="1">
      <c r="E107" s="105"/>
      <c r="F107" s="5"/>
      <c r="G107" s="44" t="str">
        <f t="shared" ref="G107:G126" si="6">IF(ISBLANK($F107),"",VLOOKUP($F107,제안사_펀드현황,3,FALSE))</f>
        <v/>
      </c>
      <c r="H107" s="88"/>
      <c r="I107" s="5"/>
      <c r="J107" s="34"/>
      <c r="K107" s="5"/>
      <c r="L107" s="22"/>
      <c r="M107" s="7"/>
      <c r="N107" s="23"/>
      <c r="O107" s="45"/>
      <c r="P107" s="46"/>
      <c r="Q107" s="39"/>
      <c r="R107" s="15"/>
      <c r="S107" s="23"/>
      <c r="T107" s="23"/>
      <c r="U107" s="47"/>
      <c r="V107" s="35" t="str">
        <f t="shared" si="1"/>
        <v/>
      </c>
      <c r="W107" s="48"/>
      <c r="X107" s="24"/>
      <c r="Y107" s="48"/>
      <c r="Z107" s="24"/>
      <c r="AA107" s="24"/>
      <c r="AB107" s="193"/>
      <c r="AC107" s="200"/>
      <c r="AD107" s="200"/>
      <c r="AE107" s="7"/>
      <c r="AF107" s="7"/>
      <c r="AG107" s="5"/>
    </row>
    <row r="108" spans="5:33" ht="26.1" customHeight="1">
      <c r="E108" s="105"/>
      <c r="F108" s="5"/>
      <c r="G108" s="44" t="str">
        <f t="shared" si="6"/>
        <v/>
      </c>
      <c r="H108" s="88"/>
      <c r="I108" s="5"/>
      <c r="J108" s="34"/>
      <c r="K108" s="5"/>
      <c r="L108" s="22"/>
      <c r="M108" s="7"/>
      <c r="N108" s="23"/>
      <c r="O108" s="45"/>
      <c r="P108" s="46"/>
      <c r="Q108" s="39"/>
      <c r="R108" s="15"/>
      <c r="S108" s="23"/>
      <c r="T108" s="23"/>
      <c r="U108" s="47"/>
      <c r="V108" s="35" t="str">
        <f t="shared" si="1"/>
        <v/>
      </c>
      <c r="W108" s="48"/>
      <c r="X108" s="24"/>
      <c r="Y108" s="48"/>
      <c r="Z108" s="24"/>
      <c r="AA108" s="24"/>
      <c r="AB108" s="193"/>
      <c r="AC108" s="200"/>
      <c r="AD108" s="200"/>
      <c r="AE108" s="7"/>
      <c r="AF108" s="7"/>
      <c r="AG108" s="5"/>
    </row>
    <row r="109" spans="5:33" ht="26.1" customHeight="1">
      <c r="E109" s="105"/>
      <c r="F109" s="5"/>
      <c r="G109" s="44" t="str">
        <f t="shared" si="6"/>
        <v/>
      </c>
      <c r="H109" s="88"/>
      <c r="I109" s="5"/>
      <c r="J109" s="34"/>
      <c r="K109" s="5"/>
      <c r="L109" s="22"/>
      <c r="M109" s="7"/>
      <c r="N109" s="23"/>
      <c r="O109" s="45"/>
      <c r="P109" s="46"/>
      <c r="Q109" s="39"/>
      <c r="R109" s="15"/>
      <c r="S109" s="23"/>
      <c r="T109" s="23"/>
      <c r="U109" s="47"/>
      <c r="V109" s="35" t="str">
        <f t="shared" si="1"/>
        <v/>
      </c>
      <c r="W109" s="48"/>
      <c r="X109" s="24"/>
      <c r="Y109" s="48"/>
      <c r="Z109" s="24"/>
      <c r="AA109" s="24"/>
      <c r="AB109" s="193"/>
      <c r="AC109" s="200"/>
      <c r="AD109" s="200"/>
      <c r="AE109" s="7"/>
      <c r="AF109" s="7"/>
      <c r="AG109" s="5"/>
    </row>
    <row r="110" spans="5:33" ht="26.1" customHeight="1">
      <c r="E110" s="105"/>
      <c r="F110" s="5"/>
      <c r="G110" s="44" t="str">
        <f t="shared" si="6"/>
        <v/>
      </c>
      <c r="H110" s="88"/>
      <c r="I110" s="5"/>
      <c r="J110" s="34"/>
      <c r="K110" s="5"/>
      <c r="L110" s="22"/>
      <c r="M110" s="7"/>
      <c r="N110" s="23"/>
      <c r="O110" s="45"/>
      <c r="P110" s="46"/>
      <c r="Q110" s="39"/>
      <c r="R110" s="15"/>
      <c r="S110" s="23"/>
      <c r="T110" s="23"/>
      <c r="U110" s="47"/>
      <c r="V110" s="35" t="str">
        <f t="shared" si="1"/>
        <v/>
      </c>
      <c r="W110" s="48"/>
      <c r="X110" s="24"/>
      <c r="Y110" s="48"/>
      <c r="Z110" s="24"/>
      <c r="AA110" s="24"/>
      <c r="AB110" s="193"/>
      <c r="AC110" s="200"/>
      <c r="AD110" s="200"/>
      <c r="AE110" s="7"/>
      <c r="AF110" s="7"/>
      <c r="AG110" s="5"/>
    </row>
    <row r="111" spans="5:33" ht="26.1" customHeight="1">
      <c r="E111" s="105"/>
      <c r="F111" s="5"/>
      <c r="G111" s="44" t="str">
        <f t="shared" si="6"/>
        <v/>
      </c>
      <c r="H111" s="88"/>
      <c r="I111" s="5"/>
      <c r="J111" s="34"/>
      <c r="K111" s="5"/>
      <c r="L111" s="22"/>
      <c r="M111" s="7"/>
      <c r="N111" s="23"/>
      <c r="O111" s="45"/>
      <c r="P111" s="46"/>
      <c r="Q111" s="39"/>
      <c r="R111" s="15"/>
      <c r="S111" s="23"/>
      <c r="T111" s="23"/>
      <c r="U111" s="47"/>
      <c r="V111" s="35" t="str">
        <f t="shared" si="1"/>
        <v/>
      </c>
      <c r="W111" s="48"/>
      <c r="X111" s="24"/>
      <c r="Y111" s="48"/>
      <c r="Z111" s="24"/>
      <c r="AA111" s="24"/>
      <c r="AB111" s="193"/>
      <c r="AC111" s="200"/>
      <c r="AD111" s="200"/>
      <c r="AE111" s="7"/>
      <c r="AF111" s="7"/>
      <c r="AG111" s="5"/>
    </row>
    <row r="112" spans="5:33" ht="26.1" customHeight="1">
      <c r="E112" s="105"/>
      <c r="F112" s="193"/>
      <c r="G112" s="44" t="str">
        <f t="shared" si="6"/>
        <v/>
      </c>
      <c r="H112" s="88"/>
      <c r="I112" s="5"/>
      <c r="J112" s="34"/>
      <c r="K112" s="5"/>
      <c r="L112" s="22"/>
      <c r="M112" s="7"/>
      <c r="N112" s="23"/>
      <c r="O112" s="45"/>
      <c r="P112" s="46"/>
      <c r="Q112" s="39"/>
      <c r="R112" s="15"/>
      <c r="S112" s="23"/>
      <c r="T112" s="23"/>
      <c r="U112" s="47"/>
      <c r="V112" s="35" t="str">
        <f t="shared" si="1"/>
        <v/>
      </c>
      <c r="W112" s="48"/>
      <c r="X112" s="24"/>
      <c r="Y112" s="48"/>
      <c r="Z112" s="24"/>
      <c r="AA112" s="24"/>
      <c r="AB112" s="193"/>
      <c r="AC112" s="200"/>
      <c r="AD112" s="200"/>
      <c r="AE112" s="200"/>
      <c r="AF112" s="200"/>
      <c r="AG112" s="5"/>
    </row>
    <row r="113" spans="5:33" ht="26.1" customHeight="1">
      <c r="E113" s="105"/>
      <c r="F113" s="193"/>
      <c r="G113" s="44" t="str">
        <f t="shared" si="6"/>
        <v/>
      </c>
      <c r="H113" s="88"/>
      <c r="I113" s="5"/>
      <c r="J113" s="34"/>
      <c r="K113" s="5"/>
      <c r="L113" s="22"/>
      <c r="M113" s="7"/>
      <c r="N113" s="23"/>
      <c r="O113" s="45"/>
      <c r="P113" s="46"/>
      <c r="Q113" s="39"/>
      <c r="R113" s="15"/>
      <c r="S113" s="23"/>
      <c r="T113" s="23"/>
      <c r="U113" s="47"/>
      <c r="V113" s="35" t="str">
        <f t="shared" si="1"/>
        <v/>
      </c>
      <c r="W113" s="48"/>
      <c r="X113" s="24"/>
      <c r="Y113" s="48"/>
      <c r="Z113" s="24"/>
      <c r="AA113" s="24"/>
      <c r="AB113" s="193"/>
      <c r="AC113" s="200"/>
      <c r="AD113" s="200"/>
      <c r="AE113" s="200"/>
      <c r="AF113" s="200"/>
      <c r="AG113" s="5"/>
    </row>
    <row r="114" spans="5:33" ht="26.1" customHeight="1">
      <c r="E114" s="105"/>
      <c r="F114" s="193"/>
      <c r="G114" s="44" t="str">
        <f t="shared" si="6"/>
        <v/>
      </c>
      <c r="H114" s="88"/>
      <c r="I114" s="5"/>
      <c r="J114" s="34"/>
      <c r="K114" s="5"/>
      <c r="L114" s="22"/>
      <c r="M114" s="7"/>
      <c r="N114" s="23"/>
      <c r="O114" s="45"/>
      <c r="P114" s="46"/>
      <c r="Q114" s="39"/>
      <c r="R114" s="15"/>
      <c r="S114" s="23"/>
      <c r="T114" s="23"/>
      <c r="U114" s="47"/>
      <c r="V114" s="35" t="str">
        <f t="shared" si="1"/>
        <v/>
      </c>
      <c r="W114" s="48"/>
      <c r="X114" s="24"/>
      <c r="Y114" s="48"/>
      <c r="Z114" s="24"/>
      <c r="AA114" s="24"/>
      <c r="AB114" s="193"/>
      <c r="AC114" s="200"/>
      <c r="AD114" s="200"/>
      <c r="AE114" s="200"/>
      <c r="AF114" s="200"/>
      <c r="AG114" s="5"/>
    </row>
    <row r="115" spans="5:33" ht="26.1" customHeight="1">
      <c r="E115" s="105"/>
      <c r="F115" s="193"/>
      <c r="G115" s="44" t="str">
        <f t="shared" si="6"/>
        <v/>
      </c>
      <c r="H115" s="88"/>
      <c r="I115" s="5"/>
      <c r="J115" s="34"/>
      <c r="K115" s="5"/>
      <c r="L115" s="22"/>
      <c r="M115" s="7"/>
      <c r="N115" s="23"/>
      <c r="O115" s="45"/>
      <c r="P115" s="46"/>
      <c r="Q115" s="39"/>
      <c r="R115" s="15"/>
      <c r="S115" s="23"/>
      <c r="T115" s="23"/>
      <c r="U115" s="47"/>
      <c r="V115" s="35" t="str">
        <f t="shared" si="1"/>
        <v/>
      </c>
      <c r="W115" s="48"/>
      <c r="X115" s="24"/>
      <c r="Y115" s="48"/>
      <c r="Z115" s="24"/>
      <c r="AA115" s="24"/>
      <c r="AB115" s="193"/>
      <c r="AC115" s="200"/>
      <c r="AD115" s="200"/>
      <c r="AE115" s="200"/>
      <c r="AF115" s="200"/>
      <c r="AG115" s="5"/>
    </row>
    <row r="116" spans="5:33" ht="26.1" customHeight="1">
      <c r="E116" s="105"/>
      <c r="F116" s="193"/>
      <c r="G116" s="44" t="str">
        <f t="shared" si="6"/>
        <v/>
      </c>
      <c r="H116" s="88"/>
      <c r="I116" s="5"/>
      <c r="J116" s="34"/>
      <c r="K116" s="5"/>
      <c r="L116" s="22"/>
      <c r="M116" s="7"/>
      <c r="N116" s="23"/>
      <c r="O116" s="45"/>
      <c r="P116" s="46"/>
      <c r="Q116" s="39"/>
      <c r="R116" s="15"/>
      <c r="S116" s="23"/>
      <c r="T116" s="23"/>
      <c r="U116" s="47"/>
      <c r="V116" s="35" t="str">
        <f t="shared" si="1"/>
        <v/>
      </c>
      <c r="W116" s="48"/>
      <c r="X116" s="24"/>
      <c r="Y116" s="48"/>
      <c r="Z116" s="24"/>
      <c r="AA116" s="24"/>
      <c r="AB116" s="193"/>
      <c r="AC116" s="200"/>
      <c r="AD116" s="200"/>
      <c r="AE116" s="200"/>
      <c r="AF116" s="200"/>
      <c r="AG116" s="5"/>
    </row>
    <row r="117" spans="5:33" ht="26.1" customHeight="1">
      <c r="E117" s="105"/>
      <c r="F117" s="193"/>
      <c r="G117" s="44" t="str">
        <f t="shared" si="6"/>
        <v/>
      </c>
      <c r="H117" s="88"/>
      <c r="I117" s="5"/>
      <c r="J117" s="34"/>
      <c r="K117" s="5"/>
      <c r="L117" s="22"/>
      <c r="M117" s="7"/>
      <c r="N117" s="23"/>
      <c r="O117" s="45"/>
      <c r="P117" s="46"/>
      <c r="Q117" s="39"/>
      <c r="R117" s="15"/>
      <c r="S117" s="23"/>
      <c r="T117" s="23"/>
      <c r="U117" s="47"/>
      <c r="V117" s="35" t="str">
        <f t="shared" si="1"/>
        <v/>
      </c>
      <c r="W117" s="48"/>
      <c r="X117" s="24"/>
      <c r="Y117" s="48"/>
      <c r="Z117" s="24"/>
      <c r="AA117" s="24"/>
      <c r="AB117" s="193"/>
      <c r="AC117" s="200"/>
      <c r="AD117" s="200"/>
      <c r="AE117" s="200"/>
      <c r="AF117" s="200"/>
      <c r="AG117" s="5"/>
    </row>
    <row r="118" spans="5:33" ht="26.1" customHeight="1">
      <c r="E118" s="105"/>
      <c r="F118" s="193"/>
      <c r="G118" s="44" t="str">
        <f t="shared" si="6"/>
        <v/>
      </c>
      <c r="H118" s="88"/>
      <c r="I118" s="5"/>
      <c r="J118" s="34"/>
      <c r="K118" s="5"/>
      <c r="L118" s="22"/>
      <c r="M118" s="7"/>
      <c r="N118" s="23"/>
      <c r="O118" s="45"/>
      <c r="P118" s="46"/>
      <c r="Q118" s="39"/>
      <c r="R118" s="15"/>
      <c r="S118" s="23"/>
      <c r="T118" s="24"/>
      <c r="U118" s="47"/>
      <c r="V118" s="35" t="str">
        <f t="shared" si="1"/>
        <v/>
      </c>
      <c r="W118" s="48"/>
      <c r="X118" s="24"/>
      <c r="Y118" s="48"/>
      <c r="Z118" s="24"/>
      <c r="AA118" s="24"/>
      <c r="AB118" s="193"/>
      <c r="AC118" s="200"/>
      <c r="AD118" s="200"/>
      <c r="AE118" s="200"/>
      <c r="AF118" s="200"/>
      <c r="AG118" s="5"/>
    </row>
    <row r="119" spans="5:33" ht="26.1" customHeight="1">
      <c r="E119" s="105"/>
      <c r="F119" s="193"/>
      <c r="G119" s="44" t="str">
        <f t="shared" si="6"/>
        <v/>
      </c>
      <c r="H119" s="88"/>
      <c r="I119" s="5"/>
      <c r="J119" s="34"/>
      <c r="K119" s="5"/>
      <c r="L119" s="22"/>
      <c r="M119" s="7"/>
      <c r="N119" s="23"/>
      <c r="O119" s="45"/>
      <c r="P119" s="46"/>
      <c r="Q119" s="39"/>
      <c r="R119" s="15"/>
      <c r="S119" s="23"/>
      <c r="T119" s="24"/>
      <c r="U119" s="47"/>
      <c r="V119" s="35" t="str">
        <f t="shared" si="1"/>
        <v/>
      </c>
      <c r="W119" s="48"/>
      <c r="X119" s="24"/>
      <c r="Y119" s="48"/>
      <c r="Z119" s="24"/>
      <c r="AA119" s="24"/>
      <c r="AB119" s="193"/>
      <c r="AC119" s="200"/>
      <c r="AD119" s="200"/>
      <c r="AE119" s="200"/>
      <c r="AF119" s="200"/>
      <c r="AG119" s="5"/>
    </row>
    <row r="120" spans="5:33" ht="26.1" customHeight="1">
      <c r="E120" s="105"/>
      <c r="F120" s="193"/>
      <c r="G120" s="44" t="str">
        <f t="shared" si="6"/>
        <v/>
      </c>
      <c r="H120" s="88"/>
      <c r="I120" s="5"/>
      <c r="J120" s="34"/>
      <c r="K120" s="5"/>
      <c r="L120" s="22"/>
      <c r="M120" s="7"/>
      <c r="N120" s="23"/>
      <c r="O120" s="45"/>
      <c r="P120" s="46"/>
      <c r="Q120" s="39"/>
      <c r="R120" s="15"/>
      <c r="S120" s="23"/>
      <c r="T120" s="23"/>
      <c r="U120" s="47"/>
      <c r="V120" s="35" t="str">
        <f t="shared" si="1"/>
        <v/>
      </c>
      <c r="W120" s="48"/>
      <c r="X120" s="24"/>
      <c r="Y120" s="48"/>
      <c r="Z120" s="24"/>
      <c r="AA120" s="24"/>
      <c r="AB120" s="193"/>
      <c r="AC120" s="200"/>
      <c r="AD120" s="200"/>
      <c r="AE120" s="200"/>
      <c r="AF120" s="200"/>
      <c r="AG120" s="5"/>
    </row>
    <row r="121" spans="5:33" ht="26.1" customHeight="1">
      <c r="E121" s="105"/>
      <c r="F121" s="193"/>
      <c r="G121" s="44" t="str">
        <f t="shared" si="6"/>
        <v/>
      </c>
      <c r="H121" s="88"/>
      <c r="I121" s="5"/>
      <c r="J121" s="34"/>
      <c r="K121" s="5"/>
      <c r="L121" s="22"/>
      <c r="M121" s="7"/>
      <c r="N121" s="23"/>
      <c r="O121" s="45"/>
      <c r="P121" s="46"/>
      <c r="Q121" s="39"/>
      <c r="R121" s="15"/>
      <c r="S121" s="23"/>
      <c r="T121" s="23"/>
      <c r="U121" s="47"/>
      <c r="V121" s="35" t="str">
        <f t="shared" si="1"/>
        <v/>
      </c>
      <c r="W121" s="48"/>
      <c r="X121" s="24"/>
      <c r="Y121" s="48"/>
      <c r="Z121" s="24"/>
      <c r="AA121" s="24"/>
      <c r="AB121" s="193"/>
      <c r="AC121" s="200"/>
      <c r="AD121" s="200"/>
      <c r="AE121" s="200"/>
      <c r="AF121" s="200"/>
      <c r="AG121" s="5"/>
    </row>
    <row r="122" spans="5:33" ht="26.1" customHeight="1">
      <c r="E122" s="105"/>
      <c r="F122" s="193"/>
      <c r="G122" s="44" t="str">
        <f t="shared" si="6"/>
        <v/>
      </c>
      <c r="H122" s="88"/>
      <c r="I122" s="5"/>
      <c r="J122" s="34"/>
      <c r="K122" s="5"/>
      <c r="L122" s="22"/>
      <c r="M122" s="7"/>
      <c r="N122" s="23"/>
      <c r="O122" s="45"/>
      <c r="P122" s="46"/>
      <c r="Q122" s="39"/>
      <c r="R122" s="15"/>
      <c r="S122" s="23"/>
      <c r="T122" s="23"/>
      <c r="U122" s="47"/>
      <c r="V122" s="35" t="str">
        <f t="shared" si="1"/>
        <v/>
      </c>
      <c r="W122" s="48"/>
      <c r="X122" s="24"/>
      <c r="Y122" s="48"/>
      <c r="Z122" s="24"/>
      <c r="AA122" s="24"/>
      <c r="AB122" s="193"/>
      <c r="AC122" s="200"/>
      <c r="AD122" s="200"/>
      <c r="AE122" s="200"/>
      <c r="AF122" s="200"/>
      <c r="AG122" s="5"/>
    </row>
    <row r="123" spans="5:33" ht="26.1" customHeight="1">
      <c r="E123" s="105"/>
      <c r="F123" s="193"/>
      <c r="G123" s="44" t="str">
        <f t="shared" si="6"/>
        <v/>
      </c>
      <c r="H123" s="88"/>
      <c r="I123" s="5"/>
      <c r="J123" s="34"/>
      <c r="K123" s="5"/>
      <c r="L123" s="22"/>
      <c r="M123" s="7"/>
      <c r="N123" s="23"/>
      <c r="O123" s="45"/>
      <c r="P123" s="46"/>
      <c r="Q123" s="39"/>
      <c r="R123" s="15"/>
      <c r="S123" s="23"/>
      <c r="T123" s="23"/>
      <c r="U123" s="47"/>
      <c r="V123" s="35" t="str">
        <f t="shared" si="1"/>
        <v/>
      </c>
      <c r="W123" s="48"/>
      <c r="X123" s="24"/>
      <c r="Y123" s="48"/>
      <c r="Z123" s="24"/>
      <c r="AA123" s="24"/>
      <c r="AB123" s="193"/>
      <c r="AC123" s="200"/>
      <c r="AD123" s="200"/>
      <c r="AE123" s="200"/>
      <c r="AF123" s="200"/>
      <c r="AG123" s="5"/>
    </row>
    <row r="124" spans="5:33" ht="26.1" customHeight="1">
      <c r="E124" s="105"/>
      <c r="F124" s="5"/>
      <c r="G124" s="44" t="str">
        <f t="shared" si="6"/>
        <v/>
      </c>
      <c r="H124" s="88"/>
      <c r="I124" s="5"/>
      <c r="J124" s="34"/>
      <c r="K124" s="5"/>
      <c r="L124" s="22"/>
      <c r="M124" s="7"/>
      <c r="N124" s="23"/>
      <c r="O124" s="45"/>
      <c r="P124" s="46"/>
      <c r="Q124" s="39"/>
      <c r="R124" s="15"/>
      <c r="S124" s="23"/>
      <c r="T124" s="23"/>
      <c r="U124" s="47"/>
      <c r="V124" s="35" t="str">
        <f t="shared" si="1"/>
        <v/>
      </c>
      <c r="W124" s="48"/>
      <c r="X124" s="24"/>
      <c r="Y124" s="48"/>
      <c r="Z124" s="24"/>
      <c r="AA124" s="24"/>
      <c r="AB124" s="193"/>
      <c r="AC124" s="200"/>
      <c r="AD124" s="200"/>
      <c r="AE124" s="200"/>
      <c r="AF124" s="200"/>
      <c r="AG124" s="5"/>
    </row>
    <row r="125" spans="5:33" ht="26.1" customHeight="1">
      <c r="E125" s="105"/>
      <c r="F125" s="5"/>
      <c r="G125" s="44" t="str">
        <f t="shared" si="6"/>
        <v/>
      </c>
      <c r="H125" s="88"/>
      <c r="I125" s="5"/>
      <c r="J125" s="34"/>
      <c r="K125" s="5"/>
      <c r="L125" s="22"/>
      <c r="M125" s="7"/>
      <c r="N125" s="23"/>
      <c r="O125" s="45"/>
      <c r="P125" s="46"/>
      <c r="Q125" s="39"/>
      <c r="R125" s="15"/>
      <c r="S125" s="23"/>
      <c r="T125" s="23"/>
      <c r="U125" s="47"/>
      <c r="V125" s="35" t="str">
        <f t="shared" si="1"/>
        <v/>
      </c>
      <c r="W125" s="48"/>
      <c r="X125" s="24"/>
      <c r="Y125" s="48"/>
      <c r="Z125" s="24"/>
      <c r="AA125" s="24"/>
      <c r="AB125" s="193"/>
      <c r="AC125" s="200"/>
      <c r="AD125" s="200"/>
      <c r="AE125" s="200"/>
      <c r="AF125" s="200"/>
      <c r="AG125" s="5"/>
    </row>
    <row r="126" spans="5:33" ht="26.1" customHeight="1">
      <c r="E126" s="105"/>
      <c r="F126" s="5"/>
      <c r="G126" s="44" t="str">
        <f t="shared" si="6"/>
        <v/>
      </c>
      <c r="H126" s="88"/>
      <c r="I126" s="5"/>
      <c r="J126" s="34"/>
      <c r="K126" s="5"/>
      <c r="L126" s="22"/>
      <c r="M126" s="7"/>
      <c r="N126" s="23"/>
      <c r="O126" s="45"/>
      <c r="P126" s="46"/>
      <c r="Q126" s="39"/>
      <c r="R126" s="15"/>
      <c r="S126" s="23"/>
      <c r="T126" s="23"/>
      <c r="U126" s="47"/>
      <c r="V126" s="35" t="str">
        <f t="shared" si="1"/>
        <v/>
      </c>
      <c r="W126" s="48"/>
      <c r="X126" s="24"/>
      <c r="Y126" s="48"/>
      <c r="Z126" s="24"/>
      <c r="AA126" s="24"/>
      <c r="AB126" s="193"/>
      <c r="AC126" s="200"/>
      <c r="AD126" s="200"/>
      <c r="AE126" s="200"/>
      <c r="AF126" s="200"/>
      <c r="AG126" s="5"/>
    </row>
    <row r="127" spans="5:33" ht="26.1" customHeight="1">
      <c r="E127" s="105"/>
      <c r="F127" s="5"/>
      <c r="G127" s="44" t="str">
        <f t="shared" ref="G127:G146" si="7">IF(ISBLANK($F127),"",VLOOKUP($F127,제안사_펀드현황,3,FALSE))</f>
        <v/>
      </c>
      <c r="H127" s="88"/>
      <c r="I127" s="5"/>
      <c r="J127" s="34"/>
      <c r="K127" s="5"/>
      <c r="L127" s="22"/>
      <c r="M127" s="7"/>
      <c r="N127" s="23"/>
      <c r="O127" s="45"/>
      <c r="P127" s="46"/>
      <c r="Q127" s="39"/>
      <c r="R127" s="15"/>
      <c r="S127" s="23"/>
      <c r="T127" s="23"/>
      <c r="U127" s="47"/>
      <c r="V127" s="35" t="str">
        <f t="shared" si="1"/>
        <v/>
      </c>
      <c r="W127" s="48"/>
      <c r="X127" s="24"/>
      <c r="Y127" s="48"/>
      <c r="Z127" s="24"/>
      <c r="AA127" s="24"/>
      <c r="AB127" s="193"/>
      <c r="AC127" s="200"/>
      <c r="AD127" s="200"/>
      <c r="AE127" s="200"/>
      <c r="AF127" s="200"/>
      <c r="AG127" s="5"/>
    </row>
    <row r="128" spans="5:33" ht="26.1" customHeight="1">
      <c r="E128" s="105"/>
      <c r="F128" s="5"/>
      <c r="G128" s="44" t="str">
        <f t="shared" si="7"/>
        <v/>
      </c>
      <c r="H128" s="88"/>
      <c r="I128" s="5"/>
      <c r="J128" s="34"/>
      <c r="K128" s="5"/>
      <c r="L128" s="22"/>
      <c r="M128" s="7"/>
      <c r="N128" s="23"/>
      <c r="O128" s="45"/>
      <c r="P128" s="46"/>
      <c r="Q128" s="39"/>
      <c r="R128" s="15"/>
      <c r="S128" s="23"/>
      <c r="T128" s="23"/>
      <c r="U128" s="47"/>
      <c r="V128" s="35" t="str">
        <f t="shared" si="1"/>
        <v/>
      </c>
      <c r="W128" s="48"/>
      <c r="X128" s="24"/>
      <c r="Y128" s="48"/>
      <c r="Z128" s="24"/>
      <c r="AA128" s="24"/>
      <c r="AB128" s="193"/>
      <c r="AC128" s="200"/>
      <c r="AD128" s="200"/>
      <c r="AE128" s="200"/>
      <c r="AF128" s="200"/>
      <c r="AG128" s="5"/>
    </row>
    <row r="129" spans="5:33" ht="26.1" customHeight="1">
      <c r="E129" s="105"/>
      <c r="F129" s="5"/>
      <c r="G129" s="44" t="str">
        <f t="shared" si="7"/>
        <v/>
      </c>
      <c r="H129" s="88"/>
      <c r="I129" s="5"/>
      <c r="J129" s="34"/>
      <c r="K129" s="5"/>
      <c r="L129" s="22"/>
      <c r="M129" s="7"/>
      <c r="N129" s="23"/>
      <c r="O129" s="45"/>
      <c r="P129" s="46"/>
      <c r="Q129" s="39"/>
      <c r="R129" s="15"/>
      <c r="S129" s="23"/>
      <c r="T129" s="23"/>
      <c r="U129" s="47"/>
      <c r="V129" s="35" t="str">
        <f t="shared" si="1"/>
        <v/>
      </c>
      <c r="W129" s="48"/>
      <c r="X129" s="24"/>
      <c r="Y129" s="48"/>
      <c r="Z129" s="24"/>
      <c r="AA129" s="24"/>
      <c r="AB129" s="193"/>
      <c r="AC129" s="200"/>
      <c r="AD129" s="200"/>
      <c r="AE129" s="200"/>
      <c r="AF129" s="200"/>
      <c r="AG129" s="5"/>
    </row>
    <row r="130" spans="5:33" ht="26.1" customHeight="1">
      <c r="E130" s="105"/>
      <c r="F130" s="5"/>
      <c r="G130" s="44" t="str">
        <f t="shared" si="7"/>
        <v/>
      </c>
      <c r="H130" s="88"/>
      <c r="I130" s="5"/>
      <c r="J130" s="34"/>
      <c r="K130" s="5"/>
      <c r="L130" s="22"/>
      <c r="M130" s="7"/>
      <c r="N130" s="23"/>
      <c r="O130" s="45"/>
      <c r="P130" s="46"/>
      <c r="Q130" s="39"/>
      <c r="R130" s="15"/>
      <c r="S130" s="23"/>
      <c r="T130" s="23"/>
      <c r="U130" s="47"/>
      <c r="V130" s="35" t="str">
        <f t="shared" si="1"/>
        <v/>
      </c>
      <c r="W130" s="48"/>
      <c r="X130" s="24"/>
      <c r="Y130" s="48"/>
      <c r="Z130" s="24"/>
      <c r="AA130" s="24"/>
      <c r="AB130" s="193"/>
      <c r="AC130" s="200"/>
      <c r="AD130" s="200"/>
      <c r="AE130" s="200"/>
      <c r="AF130" s="200"/>
      <c r="AG130" s="5"/>
    </row>
    <row r="131" spans="5:33" ht="26.1" customHeight="1">
      <c r="E131" s="105"/>
      <c r="F131" s="5"/>
      <c r="G131" s="44" t="str">
        <f t="shared" si="7"/>
        <v/>
      </c>
      <c r="H131" s="88"/>
      <c r="I131" s="5"/>
      <c r="J131" s="34"/>
      <c r="K131" s="5"/>
      <c r="L131" s="22"/>
      <c r="M131" s="7"/>
      <c r="N131" s="23"/>
      <c r="O131" s="45"/>
      <c r="P131" s="46"/>
      <c r="Q131" s="39"/>
      <c r="R131" s="15"/>
      <c r="S131" s="23"/>
      <c r="T131" s="23"/>
      <c r="U131" s="47"/>
      <c r="V131" s="35" t="str">
        <f t="shared" si="1"/>
        <v/>
      </c>
      <c r="W131" s="48"/>
      <c r="X131" s="24"/>
      <c r="Y131" s="48"/>
      <c r="Z131" s="24"/>
      <c r="AA131" s="24"/>
      <c r="AB131" s="193"/>
      <c r="AC131" s="200"/>
      <c r="AD131" s="200"/>
      <c r="AE131" s="7"/>
      <c r="AF131" s="7"/>
      <c r="AG131" s="5"/>
    </row>
    <row r="132" spans="5:33" ht="26.1" customHeight="1">
      <c r="E132" s="105"/>
      <c r="F132" s="5"/>
      <c r="G132" s="44" t="str">
        <f t="shared" si="7"/>
        <v/>
      </c>
      <c r="H132" s="88"/>
      <c r="I132" s="5"/>
      <c r="J132" s="34"/>
      <c r="K132" s="5"/>
      <c r="L132" s="22"/>
      <c r="M132" s="7"/>
      <c r="N132" s="23"/>
      <c r="O132" s="45"/>
      <c r="P132" s="46"/>
      <c r="Q132" s="39"/>
      <c r="R132" s="15"/>
      <c r="S132" s="23"/>
      <c r="T132" s="23"/>
      <c r="U132" s="47"/>
      <c r="V132" s="35" t="str">
        <f t="shared" si="1"/>
        <v/>
      </c>
      <c r="W132" s="48"/>
      <c r="X132" s="24"/>
      <c r="Y132" s="48"/>
      <c r="Z132" s="24"/>
      <c r="AA132" s="24"/>
      <c r="AB132" s="193"/>
      <c r="AC132" s="200"/>
      <c r="AD132" s="200"/>
      <c r="AE132" s="7"/>
      <c r="AF132" s="7"/>
      <c r="AG132" s="5"/>
    </row>
    <row r="133" spans="5:33" ht="26.1" customHeight="1">
      <c r="E133" s="105"/>
      <c r="F133" s="5"/>
      <c r="G133" s="44" t="str">
        <f t="shared" si="7"/>
        <v/>
      </c>
      <c r="H133" s="88"/>
      <c r="I133" s="5"/>
      <c r="J133" s="34"/>
      <c r="K133" s="5"/>
      <c r="L133" s="22"/>
      <c r="M133" s="7"/>
      <c r="N133" s="23"/>
      <c r="O133" s="45"/>
      <c r="P133" s="46"/>
      <c r="Q133" s="39"/>
      <c r="R133" s="15"/>
      <c r="S133" s="23"/>
      <c r="T133" s="23"/>
      <c r="U133" s="47"/>
      <c r="V133" s="35" t="str">
        <f t="shared" si="1"/>
        <v/>
      </c>
      <c r="W133" s="48"/>
      <c r="X133" s="24"/>
      <c r="Y133" s="48"/>
      <c r="Z133" s="24"/>
      <c r="AA133" s="24"/>
      <c r="AB133" s="193"/>
      <c r="AC133" s="200"/>
      <c r="AD133" s="200"/>
      <c r="AE133" s="7"/>
      <c r="AF133" s="7"/>
      <c r="AG133" s="5"/>
    </row>
    <row r="134" spans="5:33" ht="26.1" customHeight="1">
      <c r="E134" s="105"/>
      <c r="F134" s="5"/>
      <c r="G134" s="44" t="str">
        <f t="shared" si="7"/>
        <v/>
      </c>
      <c r="H134" s="88"/>
      <c r="I134" s="5"/>
      <c r="J134" s="34"/>
      <c r="K134" s="5"/>
      <c r="L134" s="22"/>
      <c r="M134" s="7"/>
      <c r="N134" s="23"/>
      <c r="O134" s="45"/>
      <c r="P134" s="46"/>
      <c r="Q134" s="39"/>
      <c r="R134" s="15"/>
      <c r="S134" s="23"/>
      <c r="T134" s="23"/>
      <c r="U134" s="47"/>
      <c r="V134" s="35" t="str">
        <f t="shared" si="1"/>
        <v/>
      </c>
      <c r="W134" s="48"/>
      <c r="X134" s="24"/>
      <c r="Y134" s="48"/>
      <c r="Z134" s="24"/>
      <c r="AA134" s="24"/>
      <c r="AB134" s="193"/>
      <c r="AC134" s="200"/>
      <c r="AD134" s="200"/>
      <c r="AE134" s="7"/>
      <c r="AF134" s="7"/>
      <c r="AG134" s="5"/>
    </row>
    <row r="135" spans="5:33" ht="26.1" customHeight="1">
      <c r="E135" s="105"/>
      <c r="F135" s="5"/>
      <c r="G135" s="44" t="str">
        <f t="shared" si="7"/>
        <v/>
      </c>
      <c r="H135" s="88"/>
      <c r="I135" s="5"/>
      <c r="J135" s="34"/>
      <c r="K135" s="5"/>
      <c r="L135" s="22"/>
      <c r="M135" s="7"/>
      <c r="N135" s="23"/>
      <c r="O135" s="45"/>
      <c r="P135" s="46"/>
      <c r="Q135" s="39"/>
      <c r="R135" s="15"/>
      <c r="S135" s="23"/>
      <c r="T135" s="23"/>
      <c r="U135" s="47"/>
      <c r="V135" s="35" t="str">
        <f t="shared" si="1"/>
        <v/>
      </c>
      <c r="W135" s="48"/>
      <c r="X135" s="24"/>
      <c r="Y135" s="48"/>
      <c r="Z135" s="24"/>
      <c r="AA135" s="24"/>
      <c r="AB135" s="193"/>
      <c r="AC135" s="200"/>
      <c r="AD135" s="200"/>
      <c r="AE135" s="7"/>
      <c r="AF135" s="7"/>
      <c r="AG135" s="5"/>
    </row>
    <row r="136" spans="5:33" ht="26.1" customHeight="1">
      <c r="E136" s="105"/>
      <c r="F136" s="5"/>
      <c r="G136" s="44" t="str">
        <f t="shared" si="7"/>
        <v/>
      </c>
      <c r="H136" s="88"/>
      <c r="I136" s="5"/>
      <c r="J136" s="34"/>
      <c r="K136" s="5"/>
      <c r="L136" s="22"/>
      <c r="M136" s="7"/>
      <c r="N136" s="23"/>
      <c r="O136" s="45"/>
      <c r="P136" s="46"/>
      <c r="Q136" s="39"/>
      <c r="R136" s="15"/>
      <c r="S136" s="23"/>
      <c r="T136" s="23"/>
      <c r="U136" s="47"/>
      <c r="V136" s="35" t="str">
        <f t="shared" si="1"/>
        <v/>
      </c>
      <c r="W136" s="48"/>
      <c r="X136" s="24"/>
      <c r="Y136" s="48"/>
      <c r="Z136" s="24"/>
      <c r="AA136" s="24"/>
      <c r="AB136" s="193"/>
      <c r="AC136" s="200"/>
      <c r="AD136" s="200"/>
      <c r="AE136" s="7"/>
      <c r="AF136" s="7"/>
      <c r="AG136" s="5"/>
    </row>
    <row r="137" spans="5:33" ht="26.1" customHeight="1">
      <c r="E137" s="105"/>
      <c r="F137" s="5"/>
      <c r="G137" s="44" t="str">
        <f t="shared" si="7"/>
        <v/>
      </c>
      <c r="H137" s="88"/>
      <c r="I137" s="5"/>
      <c r="J137" s="34"/>
      <c r="K137" s="5"/>
      <c r="L137" s="22"/>
      <c r="M137" s="7"/>
      <c r="N137" s="23"/>
      <c r="O137" s="45"/>
      <c r="P137" s="46"/>
      <c r="Q137" s="39"/>
      <c r="R137" s="15"/>
      <c r="S137" s="23"/>
      <c r="T137" s="23"/>
      <c r="U137" s="47"/>
      <c r="V137" s="35" t="str">
        <f t="shared" si="1"/>
        <v/>
      </c>
      <c r="W137" s="48"/>
      <c r="X137" s="24"/>
      <c r="Y137" s="48"/>
      <c r="Z137" s="24"/>
      <c r="AA137" s="24"/>
      <c r="AB137" s="193"/>
      <c r="AC137" s="200"/>
      <c r="AD137" s="200"/>
      <c r="AE137" s="200"/>
      <c r="AF137" s="200"/>
      <c r="AG137" s="5"/>
    </row>
    <row r="138" spans="5:33" ht="26.1" customHeight="1">
      <c r="E138" s="105"/>
      <c r="F138" s="5"/>
      <c r="G138" s="44" t="str">
        <f t="shared" si="7"/>
        <v/>
      </c>
      <c r="H138" s="88"/>
      <c r="I138" s="5"/>
      <c r="J138" s="34"/>
      <c r="K138" s="5"/>
      <c r="L138" s="22"/>
      <c r="M138" s="7"/>
      <c r="N138" s="23"/>
      <c r="O138" s="45"/>
      <c r="P138" s="46"/>
      <c r="Q138" s="39"/>
      <c r="R138" s="15"/>
      <c r="S138" s="23"/>
      <c r="T138" s="23"/>
      <c r="U138" s="47"/>
      <c r="V138" s="35" t="str">
        <f t="shared" si="1"/>
        <v/>
      </c>
      <c r="W138" s="48"/>
      <c r="X138" s="24"/>
      <c r="Y138" s="48"/>
      <c r="Z138" s="24"/>
      <c r="AA138" s="24"/>
      <c r="AB138" s="193"/>
      <c r="AC138" s="200"/>
      <c r="AD138" s="200"/>
      <c r="AE138" s="200"/>
      <c r="AF138" s="200"/>
      <c r="AG138" s="5"/>
    </row>
    <row r="139" spans="5:33" ht="26.1" customHeight="1">
      <c r="E139" s="105"/>
      <c r="F139" s="5"/>
      <c r="G139" s="44" t="str">
        <f t="shared" si="7"/>
        <v/>
      </c>
      <c r="H139" s="88"/>
      <c r="I139" s="5"/>
      <c r="J139" s="34"/>
      <c r="K139" s="5"/>
      <c r="L139" s="22"/>
      <c r="M139" s="7"/>
      <c r="N139" s="23"/>
      <c r="O139" s="45"/>
      <c r="P139" s="46"/>
      <c r="Q139" s="39"/>
      <c r="R139" s="15"/>
      <c r="S139" s="23"/>
      <c r="T139" s="23"/>
      <c r="U139" s="47"/>
      <c r="V139" s="35" t="str">
        <f t="shared" si="1"/>
        <v/>
      </c>
      <c r="W139" s="48"/>
      <c r="X139" s="24"/>
      <c r="Y139" s="48"/>
      <c r="Z139" s="24"/>
      <c r="AA139" s="24"/>
      <c r="AB139" s="193"/>
      <c r="AC139" s="200"/>
      <c r="AD139" s="200"/>
      <c r="AE139" s="200"/>
      <c r="AF139" s="200"/>
      <c r="AG139" s="5"/>
    </row>
    <row r="140" spans="5:33" ht="26.1" customHeight="1">
      <c r="E140" s="105"/>
      <c r="F140" s="5"/>
      <c r="G140" s="44" t="str">
        <f t="shared" si="7"/>
        <v/>
      </c>
      <c r="H140" s="88"/>
      <c r="I140" s="5"/>
      <c r="J140" s="34"/>
      <c r="K140" s="5"/>
      <c r="L140" s="22"/>
      <c r="M140" s="7"/>
      <c r="N140" s="23"/>
      <c r="O140" s="45"/>
      <c r="P140" s="46"/>
      <c r="Q140" s="39"/>
      <c r="R140" s="15"/>
      <c r="S140" s="23"/>
      <c r="T140" s="23"/>
      <c r="U140" s="47"/>
      <c r="V140" s="35" t="str">
        <f t="shared" si="1"/>
        <v/>
      </c>
      <c r="W140" s="48"/>
      <c r="X140" s="24"/>
      <c r="Y140" s="48"/>
      <c r="Z140" s="24"/>
      <c r="AA140" s="24"/>
      <c r="AB140" s="193"/>
      <c r="AC140" s="200"/>
      <c r="AD140" s="200"/>
      <c r="AE140" s="200"/>
      <c r="AF140" s="200"/>
      <c r="AG140" s="5"/>
    </row>
    <row r="141" spans="5:33" ht="26.1" customHeight="1">
      <c r="E141" s="105"/>
      <c r="F141" s="5"/>
      <c r="G141" s="44" t="str">
        <f t="shared" si="7"/>
        <v/>
      </c>
      <c r="H141" s="88"/>
      <c r="I141" s="5"/>
      <c r="J141" s="34"/>
      <c r="K141" s="5"/>
      <c r="L141" s="22"/>
      <c r="M141" s="7"/>
      <c r="N141" s="23"/>
      <c r="O141" s="45"/>
      <c r="P141" s="46"/>
      <c r="Q141" s="39"/>
      <c r="R141" s="15"/>
      <c r="S141" s="23"/>
      <c r="T141" s="23"/>
      <c r="U141" s="47"/>
      <c r="V141" s="35" t="str">
        <f t="shared" si="1"/>
        <v/>
      </c>
      <c r="W141" s="48"/>
      <c r="X141" s="24"/>
      <c r="Y141" s="48"/>
      <c r="Z141" s="24"/>
      <c r="AA141" s="24"/>
      <c r="AB141" s="193"/>
      <c r="AC141" s="200"/>
      <c r="AD141" s="200"/>
      <c r="AE141" s="200"/>
      <c r="AF141" s="200"/>
      <c r="AG141" s="5"/>
    </row>
    <row r="142" spans="5:33" ht="26.1" customHeight="1">
      <c r="E142" s="105"/>
      <c r="F142" s="5"/>
      <c r="G142" s="44" t="str">
        <f t="shared" si="7"/>
        <v/>
      </c>
      <c r="H142" s="88"/>
      <c r="I142" s="5"/>
      <c r="J142" s="34"/>
      <c r="K142" s="5"/>
      <c r="L142" s="22"/>
      <c r="M142" s="7"/>
      <c r="N142" s="23"/>
      <c r="O142" s="45"/>
      <c r="P142" s="46"/>
      <c r="Q142" s="39"/>
      <c r="R142" s="15"/>
      <c r="S142" s="23"/>
      <c r="T142" s="23"/>
      <c r="U142" s="47"/>
      <c r="V142" s="35" t="str">
        <f t="shared" si="1"/>
        <v/>
      </c>
      <c r="W142" s="48"/>
      <c r="X142" s="24"/>
      <c r="Y142" s="48"/>
      <c r="Z142" s="24"/>
      <c r="AA142" s="24"/>
      <c r="AB142" s="193"/>
      <c r="AC142" s="200"/>
      <c r="AD142" s="200"/>
      <c r="AE142" s="200"/>
      <c r="AF142" s="200"/>
      <c r="AG142" s="5"/>
    </row>
    <row r="143" spans="5:33" ht="26.1" customHeight="1">
      <c r="E143" s="105"/>
      <c r="F143" s="5"/>
      <c r="G143" s="44" t="str">
        <f t="shared" si="7"/>
        <v/>
      </c>
      <c r="H143" s="88"/>
      <c r="I143" s="5"/>
      <c r="J143" s="34"/>
      <c r="K143" s="5"/>
      <c r="L143" s="22"/>
      <c r="M143" s="7"/>
      <c r="N143" s="23"/>
      <c r="O143" s="45"/>
      <c r="P143" s="46"/>
      <c r="Q143" s="39"/>
      <c r="R143" s="15"/>
      <c r="S143" s="23"/>
      <c r="T143" s="23"/>
      <c r="U143" s="47"/>
      <c r="V143" s="35" t="str">
        <f t="shared" si="1"/>
        <v/>
      </c>
      <c r="W143" s="48"/>
      <c r="X143" s="24"/>
      <c r="Y143" s="48"/>
      <c r="Z143" s="24"/>
      <c r="AA143" s="24"/>
      <c r="AB143" s="193"/>
      <c r="AC143" s="200"/>
      <c r="AD143" s="200"/>
      <c r="AE143" s="200"/>
      <c r="AF143" s="200"/>
      <c r="AG143" s="5"/>
    </row>
    <row r="144" spans="5:33" ht="26.1" customHeight="1">
      <c r="E144" s="105"/>
      <c r="F144" s="5"/>
      <c r="G144" s="44" t="str">
        <f t="shared" si="7"/>
        <v/>
      </c>
      <c r="H144" s="88"/>
      <c r="I144" s="5"/>
      <c r="J144" s="34"/>
      <c r="K144" s="5"/>
      <c r="L144" s="22"/>
      <c r="M144" s="7"/>
      <c r="N144" s="23"/>
      <c r="O144" s="45"/>
      <c r="P144" s="46"/>
      <c r="Q144" s="39"/>
      <c r="R144" s="15"/>
      <c r="S144" s="23"/>
      <c r="T144" s="23"/>
      <c r="U144" s="47"/>
      <c r="V144" s="35" t="str">
        <f t="shared" si="1"/>
        <v/>
      </c>
      <c r="W144" s="48"/>
      <c r="X144" s="24"/>
      <c r="Y144" s="48"/>
      <c r="Z144" s="24"/>
      <c r="AA144" s="24"/>
      <c r="AB144" s="193"/>
      <c r="AC144" s="200"/>
      <c r="AD144" s="200"/>
      <c r="AE144" s="200"/>
      <c r="AF144" s="200"/>
      <c r="AG144" s="5"/>
    </row>
    <row r="145" spans="5:33" ht="26.1" customHeight="1">
      <c r="E145" s="105"/>
      <c r="F145" s="193"/>
      <c r="G145" s="44" t="str">
        <f t="shared" si="7"/>
        <v/>
      </c>
      <c r="H145" s="88"/>
      <c r="I145" s="5"/>
      <c r="J145" s="34"/>
      <c r="K145" s="5"/>
      <c r="L145" s="22"/>
      <c r="M145" s="7"/>
      <c r="N145" s="23"/>
      <c r="O145" s="45"/>
      <c r="P145" s="46"/>
      <c r="Q145" s="39"/>
      <c r="R145" s="15"/>
      <c r="S145" s="23"/>
      <c r="T145" s="23"/>
      <c r="U145" s="47"/>
      <c r="V145" s="35" t="str">
        <f t="shared" si="1"/>
        <v/>
      </c>
      <c r="W145" s="48"/>
      <c r="X145" s="24"/>
      <c r="Y145" s="48"/>
      <c r="Z145" s="24"/>
      <c r="AA145" s="24"/>
      <c r="AB145" s="193"/>
      <c r="AC145" s="200"/>
      <c r="AD145" s="200"/>
      <c r="AE145" s="200"/>
      <c r="AF145" s="200"/>
      <c r="AG145" s="193"/>
    </row>
    <row r="146" spans="5:33" ht="26.1" customHeight="1">
      <c r="E146" s="105"/>
      <c r="F146" s="193"/>
      <c r="G146" s="44" t="str">
        <f t="shared" si="7"/>
        <v/>
      </c>
      <c r="H146" s="88"/>
      <c r="I146" s="5"/>
      <c r="J146" s="34"/>
      <c r="K146" s="5"/>
      <c r="L146" s="22"/>
      <c r="M146" s="7"/>
      <c r="N146" s="23"/>
      <c r="O146" s="45"/>
      <c r="P146" s="46"/>
      <c r="Q146" s="39"/>
      <c r="R146" s="15"/>
      <c r="S146" s="23"/>
      <c r="T146" s="23"/>
      <c r="U146" s="47"/>
      <c r="V146" s="35" t="str">
        <f t="shared" si="1"/>
        <v/>
      </c>
      <c r="W146" s="48"/>
      <c r="X146" s="24"/>
      <c r="Y146" s="48"/>
      <c r="Z146" s="24"/>
      <c r="AA146" s="24"/>
      <c r="AB146" s="193"/>
      <c r="AC146" s="200"/>
      <c r="AD146" s="200"/>
      <c r="AE146" s="200"/>
      <c r="AF146" s="200"/>
      <c r="AG146" s="193"/>
    </row>
    <row r="147" spans="5:33" ht="26.1" customHeight="1">
      <c r="E147" s="105"/>
      <c r="F147" s="193"/>
      <c r="G147" s="44" t="str">
        <f t="shared" ref="G147:G166" si="8">IF(ISBLANK($F147),"",VLOOKUP($F147,제안사_펀드현황,3,FALSE))</f>
        <v/>
      </c>
      <c r="H147" s="88"/>
      <c r="I147" s="5"/>
      <c r="J147" s="34"/>
      <c r="K147" s="5"/>
      <c r="L147" s="22"/>
      <c r="M147" s="7"/>
      <c r="N147" s="23"/>
      <c r="O147" s="45"/>
      <c r="P147" s="46"/>
      <c r="Q147" s="39"/>
      <c r="R147" s="15"/>
      <c r="S147" s="23"/>
      <c r="T147" s="23"/>
      <c r="U147" s="47"/>
      <c r="V147" s="35" t="str">
        <f t="shared" si="1"/>
        <v/>
      </c>
      <c r="W147" s="48"/>
      <c r="X147" s="24"/>
      <c r="Y147" s="48"/>
      <c r="Z147" s="24"/>
      <c r="AA147" s="24"/>
      <c r="AB147" s="193"/>
      <c r="AC147" s="200"/>
      <c r="AD147" s="200"/>
      <c r="AE147" s="200"/>
      <c r="AF147" s="200"/>
      <c r="AG147" s="193"/>
    </row>
    <row r="148" spans="5:33" ht="26.1" customHeight="1">
      <c r="E148" s="105"/>
      <c r="F148" s="193"/>
      <c r="G148" s="44" t="str">
        <f t="shared" si="8"/>
        <v/>
      </c>
      <c r="H148" s="88"/>
      <c r="I148" s="5"/>
      <c r="J148" s="34"/>
      <c r="K148" s="5"/>
      <c r="L148" s="22"/>
      <c r="M148" s="7"/>
      <c r="N148" s="23"/>
      <c r="O148" s="45"/>
      <c r="P148" s="46"/>
      <c r="Q148" s="39"/>
      <c r="R148" s="15"/>
      <c r="S148" s="23"/>
      <c r="T148" s="23"/>
      <c r="U148" s="47"/>
      <c r="V148" s="35" t="str">
        <f t="shared" si="1"/>
        <v/>
      </c>
      <c r="W148" s="48"/>
      <c r="X148" s="24"/>
      <c r="Y148" s="48"/>
      <c r="Z148" s="24"/>
      <c r="AA148" s="24"/>
      <c r="AB148" s="193"/>
      <c r="AC148" s="200"/>
      <c r="AD148" s="200"/>
      <c r="AE148" s="200"/>
      <c r="AF148" s="200"/>
      <c r="AG148" s="193"/>
    </row>
    <row r="149" spans="5:33" ht="26.1" customHeight="1">
      <c r="E149" s="105"/>
      <c r="F149" s="193"/>
      <c r="G149" s="44" t="str">
        <f t="shared" si="8"/>
        <v/>
      </c>
      <c r="H149" s="88"/>
      <c r="I149" s="5"/>
      <c r="J149" s="34"/>
      <c r="K149" s="5"/>
      <c r="L149" s="22"/>
      <c r="M149" s="7"/>
      <c r="N149" s="23"/>
      <c r="O149" s="45"/>
      <c r="P149" s="46"/>
      <c r="Q149" s="39"/>
      <c r="R149" s="15"/>
      <c r="S149" s="23"/>
      <c r="T149" s="23"/>
      <c r="U149" s="47"/>
      <c r="V149" s="35" t="str">
        <f t="shared" si="1"/>
        <v/>
      </c>
      <c r="W149" s="48"/>
      <c r="X149" s="24"/>
      <c r="Y149" s="48"/>
      <c r="Z149" s="24"/>
      <c r="AA149" s="24"/>
      <c r="AB149" s="193"/>
      <c r="AC149" s="200"/>
      <c r="AD149" s="200"/>
      <c r="AE149" s="200"/>
      <c r="AF149" s="200"/>
      <c r="AG149" s="193"/>
    </row>
    <row r="150" spans="5:33" ht="26.1" customHeight="1">
      <c r="E150" s="105"/>
      <c r="F150" s="193"/>
      <c r="G150" s="44" t="str">
        <f t="shared" si="8"/>
        <v/>
      </c>
      <c r="H150" s="88"/>
      <c r="I150" s="5"/>
      <c r="J150" s="34"/>
      <c r="K150" s="5"/>
      <c r="L150" s="22"/>
      <c r="M150" s="7"/>
      <c r="N150" s="23"/>
      <c r="O150" s="45"/>
      <c r="P150" s="46"/>
      <c r="Q150" s="39"/>
      <c r="R150" s="15"/>
      <c r="S150" s="23"/>
      <c r="T150" s="23"/>
      <c r="U150" s="47"/>
      <c r="V150" s="35" t="str">
        <f t="shared" si="1"/>
        <v/>
      </c>
      <c r="W150" s="48"/>
      <c r="X150" s="24"/>
      <c r="Y150" s="48"/>
      <c r="Z150" s="24"/>
      <c r="AA150" s="24"/>
      <c r="AB150" s="193"/>
      <c r="AC150" s="200"/>
      <c r="AD150" s="200"/>
      <c r="AE150" s="200"/>
      <c r="AF150" s="200"/>
      <c r="AG150" s="193"/>
    </row>
    <row r="151" spans="5:33" ht="26.1" customHeight="1">
      <c r="E151" s="105"/>
      <c r="F151" s="193"/>
      <c r="G151" s="44" t="str">
        <f t="shared" si="8"/>
        <v/>
      </c>
      <c r="H151" s="88"/>
      <c r="I151" s="5"/>
      <c r="J151" s="34"/>
      <c r="K151" s="5"/>
      <c r="L151" s="22"/>
      <c r="M151" s="7"/>
      <c r="N151" s="23"/>
      <c r="O151" s="45"/>
      <c r="P151" s="46"/>
      <c r="Q151" s="39"/>
      <c r="R151" s="15"/>
      <c r="S151" s="23"/>
      <c r="T151" s="23"/>
      <c r="U151" s="47"/>
      <c r="V151" s="35" t="str">
        <f t="shared" si="1"/>
        <v/>
      </c>
      <c r="W151" s="48"/>
      <c r="X151" s="24"/>
      <c r="Y151" s="48"/>
      <c r="Z151" s="24"/>
      <c r="AA151" s="24"/>
      <c r="AB151" s="193"/>
      <c r="AC151" s="200"/>
      <c r="AD151" s="200"/>
      <c r="AE151" s="200"/>
      <c r="AF151" s="200"/>
      <c r="AG151" s="193"/>
    </row>
    <row r="152" spans="5:33" ht="26.1" customHeight="1">
      <c r="E152" s="105"/>
      <c r="F152" s="193"/>
      <c r="G152" s="44" t="str">
        <f t="shared" si="8"/>
        <v/>
      </c>
      <c r="H152" s="88"/>
      <c r="I152" s="5"/>
      <c r="J152" s="34"/>
      <c r="K152" s="5"/>
      <c r="L152" s="22"/>
      <c r="M152" s="7"/>
      <c r="N152" s="23"/>
      <c r="O152" s="45"/>
      <c r="P152" s="46"/>
      <c r="Q152" s="39"/>
      <c r="R152" s="15"/>
      <c r="S152" s="23"/>
      <c r="T152" s="23"/>
      <c r="U152" s="47"/>
      <c r="V152" s="35" t="str">
        <f t="shared" si="1"/>
        <v/>
      </c>
      <c r="W152" s="48"/>
      <c r="X152" s="24"/>
      <c r="Y152" s="48"/>
      <c r="Z152" s="24"/>
      <c r="AA152" s="24"/>
      <c r="AB152" s="193"/>
      <c r="AC152" s="200"/>
      <c r="AD152" s="200"/>
      <c r="AE152" s="200"/>
      <c r="AF152" s="200"/>
      <c r="AG152" s="193"/>
    </row>
    <row r="153" spans="5:33" ht="26.1" customHeight="1">
      <c r="E153" s="105"/>
      <c r="F153" s="193"/>
      <c r="G153" s="44" t="str">
        <f t="shared" si="8"/>
        <v/>
      </c>
      <c r="H153" s="88"/>
      <c r="I153" s="5"/>
      <c r="J153" s="34"/>
      <c r="K153" s="5"/>
      <c r="L153" s="22"/>
      <c r="M153" s="7"/>
      <c r="N153" s="23"/>
      <c r="O153" s="45"/>
      <c r="P153" s="46"/>
      <c r="Q153" s="39"/>
      <c r="R153" s="15"/>
      <c r="S153" s="23"/>
      <c r="T153" s="23"/>
      <c r="U153" s="47"/>
      <c r="V153" s="35" t="str">
        <f t="shared" si="1"/>
        <v/>
      </c>
      <c r="W153" s="48"/>
      <c r="X153" s="24"/>
      <c r="Y153" s="48"/>
      <c r="Z153" s="24"/>
      <c r="AA153" s="24"/>
      <c r="AB153" s="193"/>
      <c r="AC153" s="200"/>
      <c r="AD153" s="200"/>
      <c r="AE153" s="200"/>
      <c r="AF153" s="200"/>
      <c r="AG153" s="193"/>
    </row>
    <row r="154" spans="5:33" ht="26.1" customHeight="1">
      <c r="E154" s="105"/>
      <c r="F154" s="193"/>
      <c r="G154" s="44" t="str">
        <f t="shared" si="8"/>
        <v/>
      </c>
      <c r="H154" s="88"/>
      <c r="I154" s="5"/>
      <c r="J154" s="34"/>
      <c r="K154" s="5"/>
      <c r="L154" s="22"/>
      <c r="M154" s="7"/>
      <c r="N154" s="23"/>
      <c r="O154" s="45"/>
      <c r="P154" s="46"/>
      <c r="Q154" s="39"/>
      <c r="R154" s="15"/>
      <c r="S154" s="23"/>
      <c r="T154" s="23"/>
      <c r="U154" s="47"/>
      <c r="V154" s="35" t="str">
        <f t="shared" si="1"/>
        <v/>
      </c>
      <c r="W154" s="48"/>
      <c r="X154" s="24"/>
      <c r="Y154" s="48"/>
      <c r="Z154" s="24"/>
      <c r="AA154" s="24"/>
      <c r="AB154" s="193"/>
      <c r="AC154" s="200"/>
      <c r="AD154" s="200"/>
      <c r="AE154" s="200"/>
      <c r="AF154" s="200"/>
      <c r="AG154" s="193"/>
    </row>
    <row r="155" spans="5:33" ht="26.1" customHeight="1">
      <c r="E155" s="105"/>
      <c r="F155" s="193"/>
      <c r="G155" s="44" t="str">
        <f t="shared" si="8"/>
        <v/>
      </c>
      <c r="H155" s="88"/>
      <c r="I155" s="5"/>
      <c r="J155" s="34"/>
      <c r="K155" s="5"/>
      <c r="L155" s="22"/>
      <c r="M155" s="7"/>
      <c r="N155" s="23"/>
      <c r="O155" s="45"/>
      <c r="P155" s="46"/>
      <c r="Q155" s="39"/>
      <c r="R155" s="15"/>
      <c r="S155" s="23"/>
      <c r="T155" s="23"/>
      <c r="U155" s="47"/>
      <c r="V155" s="35" t="str">
        <f t="shared" si="1"/>
        <v/>
      </c>
      <c r="W155" s="48"/>
      <c r="X155" s="24"/>
      <c r="Y155" s="48"/>
      <c r="Z155" s="24"/>
      <c r="AA155" s="24"/>
      <c r="AB155" s="193"/>
      <c r="AC155" s="200"/>
      <c r="AD155" s="200"/>
      <c r="AE155" s="200"/>
      <c r="AF155" s="200"/>
      <c r="AG155" s="193"/>
    </row>
    <row r="156" spans="5:33" ht="26.1" customHeight="1">
      <c r="E156" s="105"/>
      <c r="F156" s="193"/>
      <c r="G156" s="44" t="str">
        <f t="shared" si="8"/>
        <v/>
      </c>
      <c r="H156" s="88"/>
      <c r="I156" s="5"/>
      <c r="J156" s="34"/>
      <c r="K156" s="5"/>
      <c r="L156" s="22"/>
      <c r="M156" s="7"/>
      <c r="N156" s="23"/>
      <c r="O156" s="45"/>
      <c r="P156" s="46"/>
      <c r="Q156" s="39"/>
      <c r="R156" s="15"/>
      <c r="S156" s="23"/>
      <c r="T156" s="23"/>
      <c r="U156" s="47"/>
      <c r="V156" s="35" t="str">
        <f t="shared" si="1"/>
        <v/>
      </c>
      <c r="W156" s="48"/>
      <c r="X156" s="24"/>
      <c r="Y156" s="48"/>
      <c r="Z156" s="24"/>
      <c r="AA156" s="24"/>
      <c r="AB156" s="193"/>
      <c r="AC156" s="200"/>
      <c r="AD156" s="200"/>
      <c r="AE156" s="200"/>
      <c r="AF156" s="200"/>
      <c r="AG156" s="193"/>
    </row>
    <row r="157" spans="5:33" ht="26.1" customHeight="1">
      <c r="E157" s="105"/>
      <c r="F157" s="193"/>
      <c r="G157" s="44" t="str">
        <f t="shared" si="8"/>
        <v/>
      </c>
      <c r="H157" s="88"/>
      <c r="I157" s="5"/>
      <c r="J157" s="34"/>
      <c r="K157" s="5"/>
      <c r="L157" s="22"/>
      <c r="M157" s="7"/>
      <c r="N157" s="23"/>
      <c r="O157" s="45"/>
      <c r="P157" s="46"/>
      <c r="Q157" s="39"/>
      <c r="R157" s="15"/>
      <c r="S157" s="23"/>
      <c r="T157" s="23"/>
      <c r="U157" s="47"/>
      <c r="V157" s="35" t="str">
        <f t="shared" si="1"/>
        <v/>
      </c>
      <c r="W157" s="48"/>
      <c r="X157" s="24"/>
      <c r="Y157" s="48"/>
      <c r="Z157" s="24"/>
      <c r="AA157" s="24"/>
      <c r="AB157" s="193"/>
      <c r="AC157" s="200"/>
      <c r="AD157" s="200"/>
      <c r="AE157" s="200"/>
      <c r="AF157" s="200"/>
      <c r="AG157" s="193"/>
    </row>
    <row r="158" spans="5:33" ht="26.1" customHeight="1">
      <c r="E158" s="105"/>
      <c r="F158" s="193"/>
      <c r="G158" s="44" t="str">
        <f t="shared" si="8"/>
        <v/>
      </c>
      <c r="H158" s="88"/>
      <c r="I158" s="5"/>
      <c r="J158" s="34"/>
      <c r="K158" s="5"/>
      <c r="L158" s="22"/>
      <c r="M158" s="7"/>
      <c r="N158" s="23"/>
      <c r="O158" s="45"/>
      <c r="P158" s="46"/>
      <c r="Q158" s="39"/>
      <c r="R158" s="15"/>
      <c r="S158" s="23"/>
      <c r="T158" s="23"/>
      <c r="U158" s="47"/>
      <c r="V158" s="35" t="str">
        <f t="shared" si="1"/>
        <v/>
      </c>
      <c r="W158" s="48"/>
      <c r="X158" s="24"/>
      <c r="Y158" s="48"/>
      <c r="Z158" s="24"/>
      <c r="AA158" s="24"/>
      <c r="AB158" s="193"/>
      <c r="AC158" s="200"/>
      <c r="AD158" s="200"/>
      <c r="AE158" s="200"/>
      <c r="AF158" s="200"/>
      <c r="AG158" s="193"/>
    </row>
    <row r="159" spans="5:33" ht="26.1" customHeight="1">
      <c r="E159" s="105"/>
      <c r="F159" s="193"/>
      <c r="G159" s="44" t="str">
        <f t="shared" si="8"/>
        <v/>
      </c>
      <c r="H159" s="88"/>
      <c r="I159" s="5"/>
      <c r="J159" s="34"/>
      <c r="K159" s="5"/>
      <c r="L159" s="22"/>
      <c r="M159" s="7"/>
      <c r="N159" s="23"/>
      <c r="O159" s="45"/>
      <c r="P159" s="46"/>
      <c r="Q159" s="39"/>
      <c r="R159" s="15"/>
      <c r="S159" s="23"/>
      <c r="T159" s="23"/>
      <c r="U159" s="47"/>
      <c r="V159" s="35" t="str">
        <f t="shared" si="1"/>
        <v/>
      </c>
      <c r="W159" s="48"/>
      <c r="X159" s="24"/>
      <c r="Y159" s="48"/>
      <c r="Z159" s="24"/>
      <c r="AA159" s="24"/>
      <c r="AB159" s="193"/>
      <c r="AC159" s="200"/>
      <c r="AD159" s="200"/>
      <c r="AE159" s="200"/>
      <c r="AF159" s="200"/>
      <c r="AG159" s="193"/>
    </row>
    <row r="160" spans="5:33" ht="26.1" customHeight="1">
      <c r="E160" s="105"/>
      <c r="F160" s="193"/>
      <c r="G160" s="44" t="str">
        <f t="shared" si="8"/>
        <v/>
      </c>
      <c r="H160" s="88"/>
      <c r="I160" s="5"/>
      <c r="J160" s="34"/>
      <c r="K160" s="5"/>
      <c r="L160" s="22"/>
      <c r="M160" s="7"/>
      <c r="N160" s="23"/>
      <c r="O160" s="45"/>
      <c r="P160" s="46"/>
      <c r="Q160" s="39"/>
      <c r="R160" s="15"/>
      <c r="S160" s="23"/>
      <c r="T160" s="23"/>
      <c r="U160" s="47"/>
      <c r="V160" s="35" t="str">
        <f t="shared" si="1"/>
        <v/>
      </c>
      <c r="W160" s="48"/>
      <c r="X160" s="24"/>
      <c r="Y160" s="48"/>
      <c r="Z160" s="24"/>
      <c r="AA160" s="24"/>
      <c r="AB160" s="193"/>
      <c r="AC160" s="200"/>
      <c r="AD160" s="200"/>
      <c r="AE160" s="200"/>
      <c r="AF160" s="200"/>
      <c r="AG160" s="193"/>
    </row>
    <row r="161" spans="5:33" ht="26.1" customHeight="1">
      <c r="E161" s="105"/>
      <c r="F161" s="193"/>
      <c r="G161" s="44" t="str">
        <f t="shared" si="8"/>
        <v/>
      </c>
      <c r="H161" s="88"/>
      <c r="I161" s="5"/>
      <c r="J161" s="34"/>
      <c r="K161" s="5"/>
      <c r="L161" s="22"/>
      <c r="M161" s="7"/>
      <c r="N161" s="23"/>
      <c r="O161" s="45"/>
      <c r="P161" s="46"/>
      <c r="Q161" s="39"/>
      <c r="R161" s="15"/>
      <c r="S161" s="23"/>
      <c r="T161" s="23"/>
      <c r="U161" s="47"/>
      <c r="V161" s="35" t="str">
        <f t="shared" si="1"/>
        <v/>
      </c>
      <c r="W161" s="48"/>
      <c r="X161" s="24"/>
      <c r="Y161" s="48"/>
      <c r="Z161" s="24"/>
      <c r="AA161" s="24"/>
      <c r="AB161" s="193"/>
      <c r="AC161" s="200"/>
      <c r="AD161" s="200"/>
      <c r="AE161" s="200"/>
      <c r="AF161" s="200"/>
      <c r="AG161" s="193"/>
    </row>
    <row r="162" spans="5:33" ht="26.1" customHeight="1">
      <c r="E162" s="105"/>
      <c r="F162" s="193"/>
      <c r="G162" s="44" t="str">
        <f t="shared" si="8"/>
        <v/>
      </c>
      <c r="H162" s="88"/>
      <c r="I162" s="5"/>
      <c r="J162" s="34"/>
      <c r="K162" s="5"/>
      <c r="L162" s="22"/>
      <c r="M162" s="7"/>
      <c r="N162" s="23"/>
      <c r="O162" s="45"/>
      <c r="P162" s="46"/>
      <c r="Q162" s="39"/>
      <c r="R162" s="15"/>
      <c r="S162" s="23"/>
      <c r="T162" s="23"/>
      <c r="U162" s="47"/>
      <c r="V162" s="35" t="str">
        <f t="shared" si="1"/>
        <v/>
      </c>
      <c r="W162" s="48"/>
      <c r="X162" s="24"/>
      <c r="Y162" s="48"/>
      <c r="Z162" s="24"/>
      <c r="AA162" s="24"/>
      <c r="AB162" s="193"/>
      <c r="AC162" s="200"/>
      <c r="AD162" s="200"/>
      <c r="AE162" s="200"/>
      <c r="AF162" s="200"/>
      <c r="AG162" s="193"/>
    </row>
    <row r="163" spans="5:33" ht="26.1" customHeight="1">
      <c r="E163" s="105"/>
      <c r="F163" s="193"/>
      <c r="G163" s="44" t="str">
        <f t="shared" si="8"/>
        <v/>
      </c>
      <c r="H163" s="88"/>
      <c r="I163" s="5"/>
      <c r="J163" s="34"/>
      <c r="K163" s="5"/>
      <c r="L163" s="22"/>
      <c r="M163" s="7"/>
      <c r="N163" s="23"/>
      <c r="O163" s="45"/>
      <c r="P163" s="46"/>
      <c r="Q163" s="39"/>
      <c r="R163" s="15"/>
      <c r="S163" s="23"/>
      <c r="T163" s="23"/>
      <c r="U163" s="47"/>
      <c r="V163" s="35" t="str">
        <f t="shared" si="1"/>
        <v/>
      </c>
      <c r="W163" s="48"/>
      <c r="X163" s="24"/>
      <c r="Y163" s="48"/>
      <c r="Z163" s="24"/>
      <c r="AA163" s="24"/>
      <c r="AB163" s="193"/>
      <c r="AC163" s="200"/>
      <c r="AD163" s="200"/>
      <c r="AE163" s="200"/>
      <c r="AF163" s="200"/>
      <c r="AG163" s="193"/>
    </row>
    <row r="164" spans="5:33" ht="26.1" customHeight="1">
      <c r="E164" s="105"/>
      <c r="F164" s="193"/>
      <c r="G164" s="44" t="str">
        <f t="shared" si="8"/>
        <v/>
      </c>
      <c r="H164" s="88"/>
      <c r="I164" s="5"/>
      <c r="J164" s="34"/>
      <c r="K164" s="5"/>
      <c r="L164" s="22"/>
      <c r="M164" s="7"/>
      <c r="N164" s="23"/>
      <c r="O164" s="45"/>
      <c r="P164" s="46"/>
      <c r="Q164" s="39"/>
      <c r="R164" s="15"/>
      <c r="S164" s="23"/>
      <c r="T164" s="23"/>
      <c r="U164" s="47"/>
      <c r="V164" s="35" t="str">
        <f t="shared" si="1"/>
        <v/>
      </c>
      <c r="W164" s="48"/>
      <c r="X164" s="24"/>
      <c r="Y164" s="48"/>
      <c r="Z164" s="24"/>
      <c r="AA164" s="24"/>
      <c r="AB164" s="193"/>
      <c r="AC164" s="200"/>
      <c r="AD164" s="200"/>
      <c r="AE164" s="200"/>
      <c r="AF164" s="200"/>
      <c r="AG164" s="193"/>
    </row>
    <row r="165" spans="5:33" ht="26.1" customHeight="1">
      <c r="E165" s="105"/>
      <c r="F165" s="193"/>
      <c r="G165" s="44" t="str">
        <f t="shared" si="8"/>
        <v/>
      </c>
      <c r="H165" s="88"/>
      <c r="I165" s="5"/>
      <c r="J165" s="34"/>
      <c r="K165" s="5"/>
      <c r="L165" s="22"/>
      <c r="M165" s="7"/>
      <c r="N165" s="23"/>
      <c r="O165" s="45"/>
      <c r="P165" s="46"/>
      <c r="Q165" s="39"/>
      <c r="R165" s="15"/>
      <c r="S165" s="23"/>
      <c r="T165" s="23"/>
      <c r="U165" s="47"/>
      <c r="V165" s="35" t="str">
        <f t="shared" si="1"/>
        <v/>
      </c>
      <c r="W165" s="48"/>
      <c r="X165" s="24"/>
      <c r="Y165" s="48"/>
      <c r="Z165" s="24"/>
      <c r="AA165" s="24"/>
      <c r="AB165" s="193"/>
      <c r="AC165" s="200"/>
      <c r="AD165" s="200"/>
      <c r="AE165" s="200"/>
      <c r="AF165" s="200"/>
      <c r="AG165" s="193"/>
    </row>
    <row r="166" spans="5:33" ht="26.1" customHeight="1">
      <c r="E166" s="105"/>
      <c r="F166" s="193"/>
      <c r="G166" s="44" t="str">
        <f t="shared" si="8"/>
        <v/>
      </c>
      <c r="H166" s="88"/>
      <c r="I166" s="5"/>
      <c r="J166" s="34"/>
      <c r="K166" s="5"/>
      <c r="L166" s="22"/>
      <c r="M166" s="7"/>
      <c r="N166" s="23"/>
      <c r="O166" s="45"/>
      <c r="P166" s="46"/>
      <c r="Q166" s="39"/>
      <c r="R166" s="15"/>
      <c r="S166" s="23"/>
      <c r="T166" s="23"/>
      <c r="U166" s="47"/>
      <c r="V166" s="35" t="str">
        <f t="shared" si="1"/>
        <v/>
      </c>
      <c r="W166" s="48"/>
      <c r="X166" s="24"/>
      <c r="Y166" s="48"/>
      <c r="Z166" s="24"/>
      <c r="AA166" s="24"/>
      <c r="AB166" s="193"/>
      <c r="AC166" s="200"/>
      <c r="AD166" s="200"/>
      <c r="AE166" s="200"/>
      <c r="AF166" s="200"/>
      <c r="AG166" s="193"/>
    </row>
    <row r="167" spans="5:33" ht="26.1" customHeight="1">
      <c r="E167" s="105"/>
      <c r="F167" s="193"/>
      <c r="G167" s="44" t="str">
        <f t="shared" ref="G167:G186" si="9">IF(ISBLANK($F167),"",VLOOKUP($F167,제안사_펀드현황,3,FALSE))</f>
        <v/>
      </c>
      <c r="H167" s="88"/>
      <c r="I167" s="5"/>
      <c r="J167" s="34"/>
      <c r="K167" s="5"/>
      <c r="L167" s="22"/>
      <c r="M167" s="7"/>
      <c r="N167" s="23"/>
      <c r="O167" s="45"/>
      <c r="P167" s="46"/>
      <c r="Q167" s="39"/>
      <c r="R167" s="15"/>
      <c r="S167" s="23"/>
      <c r="T167" s="23"/>
      <c r="U167" s="47"/>
      <c r="V167" s="35" t="str">
        <f t="shared" si="1"/>
        <v/>
      </c>
      <c r="W167" s="48"/>
      <c r="X167" s="24"/>
      <c r="Y167" s="48"/>
      <c r="Z167" s="24"/>
      <c r="AA167" s="24"/>
      <c r="AB167" s="193"/>
      <c r="AC167" s="200"/>
      <c r="AD167" s="200"/>
      <c r="AE167" s="200"/>
      <c r="AF167" s="200"/>
      <c r="AG167" s="193"/>
    </row>
    <row r="168" spans="5:33" ht="26.1" customHeight="1">
      <c r="E168" s="105"/>
      <c r="F168" s="193"/>
      <c r="G168" s="44" t="str">
        <f t="shared" si="9"/>
        <v/>
      </c>
      <c r="H168" s="88"/>
      <c r="I168" s="5"/>
      <c r="J168" s="34"/>
      <c r="K168" s="5"/>
      <c r="L168" s="22"/>
      <c r="M168" s="7"/>
      <c r="N168" s="23"/>
      <c r="O168" s="45"/>
      <c r="P168" s="46"/>
      <c r="Q168" s="39"/>
      <c r="R168" s="15"/>
      <c r="S168" s="23"/>
      <c r="T168" s="23"/>
      <c r="U168" s="47"/>
      <c r="V168" s="35" t="str">
        <f t="shared" si="1"/>
        <v/>
      </c>
      <c r="W168" s="48"/>
      <c r="X168" s="24"/>
      <c r="Y168" s="48"/>
      <c r="Z168" s="24"/>
      <c r="AA168" s="24"/>
      <c r="AB168" s="193"/>
      <c r="AC168" s="200"/>
      <c r="AD168" s="200"/>
      <c r="AE168" s="200"/>
      <c r="AF168" s="200"/>
      <c r="AG168" s="193"/>
    </row>
    <row r="169" spans="5:33" ht="26.1" customHeight="1">
      <c r="E169" s="105"/>
      <c r="F169" s="193"/>
      <c r="G169" s="44" t="str">
        <f t="shared" si="9"/>
        <v/>
      </c>
      <c r="H169" s="88"/>
      <c r="I169" s="5"/>
      <c r="J169" s="34"/>
      <c r="K169" s="5"/>
      <c r="L169" s="22"/>
      <c r="M169" s="7"/>
      <c r="N169" s="23"/>
      <c r="O169" s="45"/>
      <c r="P169" s="46"/>
      <c r="Q169" s="39"/>
      <c r="R169" s="15"/>
      <c r="S169" s="23"/>
      <c r="T169" s="23"/>
      <c r="U169" s="47"/>
      <c r="V169" s="35" t="str">
        <f t="shared" si="1"/>
        <v/>
      </c>
      <c r="W169" s="48"/>
      <c r="X169" s="24"/>
      <c r="Y169" s="48"/>
      <c r="Z169" s="24"/>
      <c r="AA169" s="24"/>
      <c r="AB169" s="193"/>
      <c r="AC169" s="200"/>
      <c r="AD169" s="200"/>
      <c r="AE169" s="200"/>
      <c r="AF169" s="200"/>
      <c r="AG169" s="193"/>
    </row>
    <row r="170" spans="5:33" ht="26.1" customHeight="1">
      <c r="E170" s="105"/>
      <c r="F170" s="193"/>
      <c r="G170" s="44" t="str">
        <f t="shared" si="9"/>
        <v/>
      </c>
      <c r="H170" s="88"/>
      <c r="I170" s="5"/>
      <c r="J170" s="34"/>
      <c r="K170" s="5"/>
      <c r="L170" s="22"/>
      <c r="M170" s="7"/>
      <c r="N170" s="23"/>
      <c r="O170" s="45"/>
      <c r="P170" s="46"/>
      <c r="Q170" s="39"/>
      <c r="R170" s="15"/>
      <c r="S170" s="23"/>
      <c r="T170" s="23"/>
      <c r="U170" s="47"/>
      <c r="V170" s="35" t="str">
        <f t="shared" si="1"/>
        <v/>
      </c>
      <c r="W170" s="48"/>
      <c r="X170" s="24"/>
      <c r="Y170" s="48"/>
      <c r="Z170" s="24"/>
      <c r="AA170" s="24"/>
      <c r="AB170" s="193"/>
      <c r="AC170" s="200"/>
      <c r="AD170" s="200"/>
      <c r="AE170" s="200"/>
      <c r="AF170" s="200"/>
      <c r="AG170" s="193"/>
    </row>
    <row r="171" spans="5:33" ht="26.1" customHeight="1">
      <c r="E171" s="105"/>
      <c r="F171" s="193"/>
      <c r="G171" s="44" t="str">
        <f t="shared" si="9"/>
        <v/>
      </c>
      <c r="H171" s="88"/>
      <c r="I171" s="5"/>
      <c r="J171" s="34"/>
      <c r="K171" s="5"/>
      <c r="L171" s="22"/>
      <c r="M171" s="7"/>
      <c r="N171" s="23"/>
      <c r="O171" s="45"/>
      <c r="P171" s="46"/>
      <c r="Q171" s="39"/>
      <c r="R171" s="15"/>
      <c r="S171" s="23"/>
      <c r="T171" s="23"/>
      <c r="U171" s="47"/>
      <c r="V171" s="35" t="str">
        <f t="shared" si="1"/>
        <v/>
      </c>
      <c r="W171" s="48"/>
      <c r="X171" s="24"/>
      <c r="Y171" s="48"/>
      <c r="Z171" s="24"/>
      <c r="AA171" s="24"/>
      <c r="AB171" s="193"/>
      <c r="AC171" s="200"/>
      <c r="AD171" s="200"/>
      <c r="AE171" s="200"/>
      <c r="AF171" s="200"/>
      <c r="AG171" s="193"/>
    </row>
    <row r="172" spans="5:33" ht="26.1" customHeight="1">
      <c r="E172" s="105"/>
      <c r="F172" s="5"/>
      <c r="G172" s="44" t="str">
        <f t="shared" si="9"/>
        <v/>
      </c>
      <c r="H172" s="88"/>
      <c r="I172" s="5"/>
      <c r="J172" s="34"/>
      <c r="K172" s="5"/>
      <c r="L172" s="22"/>
      <c r="M172" s="7"/>
      <c r="N172" s="23"/>
      <c r="O172" s="45"/>
      <c r="P172" s="46"/>
      <c r="Q172" s="39"/>
      <c r="R172" s="15"/>
      <c r="S172" s="23"/>
      <c r="T172" s="23"/>
      <c r="U172" s="47"/>
      <c r="V172" s="35" t="str">
        <f t="shared" si="1"/>
        <v/>
      </c>
      <c r="W172" s="48"/>
      <c r="X172" s="24"/>
      <c r="Y172" s="48"/>
      <c r="Z172" s="24"/>
      <c r="AA172" s="24"/>
      <c r="AB172" s="193"/>
      <c r="AC172" s="200"/>
      <c r="AD172" s="200"/>
      <c r="AE172" s="200"/>
      <c r="AF172" s="200"/>
      <c r="AG172" s="193"/>
    </row>
    <row r="173" spans="5:33" ht="26.1" customHeight="1">
      <c r="E173" s="105"/>
      <c r="F173" s="193"/>
      <c r="G173" s="44" t="str">
        <f t="shared" si="9"/>
        <v/>
      </c>
      <c r="H173" s="88"/>
      <c r="I173" s="5"/>
      <c r="J173" s="34"/>
      <c r="K173" s="5"/>
      <c r="L173" s="22"/>
      <c r="M173" s="7"/>
      <c r="N173" s="23"/>
      <c r="O173" s="45"/>
      <c r="P173" s="46"/>
      <c r="Q173" s="39"/>
      <c r="R173" s="15"/>
      <c r="S173" s="23"/>
      <c r="T173" s="23"/>
      <c r="U173" s="47"/>
      <c r="V173" s="35" t="str">
        <f t="shared" si="1"/>
        <v/>
      </c>
      <c r="W173" s="48"/>
      <c r="X173" s="24"/>
      <c r="Y173" s="48"/>
      <c r="Z173" s="24"/>
      <c r="AA173" s="24"/>
      <c r="AB173" s="193"/>
      <c r="AC173" s="200"/>
      <c r="AD173" s="200"/>
      <c r="AE173" s="200"/>
      <c r="AF173" s="200"/>
      <c r="AG173" s="193"/>
    </row>
    <row r="174" spans="5:33" ht="26.1" customHeight="1">
      <c r="E174" s="105"/>
      <c r="F174" s="193"/>
      <c r="G174" s="44" t="str">
        <f t="shared" si="9"/>
        <v/>
      </c>
      <c r="H174" s="88"/>
      <c r="I174" s="5"/>
      <c r="J174" s="34"/>
      <c r="K174" s="5"/>
      <c r="L174" s="22"/>
      <c r="M174" s="7"/>
      <c r="N174" s="23"/>
      <c r="O174" s="45"/>
      <c r="P174" s="46"/>
      <c r="Q174" s="39"/>
      <c r="R174" s="15"/>
      <c r="S174" s="23"/>
      <c r="T174" s="23"/>
      <c r="U174" s="47"/>
      <c r="V174" s="35" t="str">
        <f t="shared" si="1"/>
        <v/>
      </c>
      <c r="W174" s="48"/>
      <c r="X174" s="24"/>
      <c r="Y174" s="48"/>
      <c r="Z174" s="24"/>
      <c r="AA174" s="24"/>
      <c r="AB174" s="193"/>
      <c r="AC174" s="200"/>
      <c r="AD174" s="200"/>
      <c r="AE174" s="200"/>
      <c r="AF174" s="200"/>
      <c r="AG174" s="193"/>
    </row>
    <row r="175" spans="5:33" ht="26.1" customHeight="1">
      <c r="E175" s="105"/>
      <c r="F175" s="193"/>
      <c r="G175" s="44" t="str">
        <f t="shared" si="9"/>
        <v/>
      </c>
      <c r="H175" s="88"/>
      <c r="I175" s="5"/>
      <c r="J175" s="34"/>
      <c r="K175" s="5"/>
      <c r="L175" s="22"/>
      <c r="M175" s="7"/>
      <c r="N175" s="23"/>
      <c r="O175" s="45"/>
      <c r="P175" s="46"/>
      <c r="Q175" s="39"/>
      <c r="R175" s="15"/>
      <c r="S175" s="23"/>
      <c r="T175" s="23"/>
      <c r="U175" s="47"/>
      <c r="V175" s="35" t="str">
        <f t="shared" si="1"/>
        <v/>
      </c>
      <c r="W175" s="48"/>
      <c r="X175" s="24"/>
      <c r="Y175" s="48"/>
      <c r="Z175" s="24"/>
      <c r="AA175" s="24"/>
      <c r="AB175" s="193"/>
      <c r="AC175" s="200"/>
      <c r="AD175" s="200"/>
      <c r="AE175" s="200"/>
      <c r="AF175" s="200"/>
      <c r="AG175" s="193"/>
    </row>
    <row r="176" spans="5:33" ht="26.1" customHeight="1">
      <c r="E176" s="105"/>
      <c r="F176" s="193"/>
      <c r="G176" s="44" t="str">
        <f t="shared" si="9"/>
        <v/>
      </c>
      <c r="H176" s="88"/>
      <c r="I176" s="5"/>
      <c r="J176" s="34"/>
      <c r="K176" s="5"/>
      <c r="L176" s="22"/>
      <c r="M176" s="7"/>
      <c r="N176" s="23"/>
      <c r="O176" s="45"/>
      <c r="P176" s="46"/>
      <c r="Q176" s="39"/>
      <c r="R176" s="15"/>
      <c r="S176" s="23"/>
      <c r="T176" s="23"/>
      <c r="U176" s="47"/>
      <c r="V176" s="35" t="str">
        <f t="shared" si="1"/>
        <v/>
      </c>
      <c r="W176" s="48"/>
      <c r="X176" s="24"/>
      <c r="Y176" s="48"/>
      <c r="Z176" s="24"/>
      <c r="AA176" s="24"/>
      <c r="AB176" s="193"/>
      <c r="AC176" s="200"/>
      <c r="AD176" s="200"/>
      <c r="AE176" s="200"/>
      <c r="AF176" s="200"/>
      <c r="AG176" s="193"/>
    </row>
    <row r="177" spans="5:33" ht="26.1" customHeight="1">
      <c r="E177" s="105"/>
      <c r="F177" s="193"/>
      <c r="G177" s="44" t="str">
        <f t="shared" si="9"/>
        <v/>
      </c>
      <c r="H177" s="88"/>
      <c r="I177" s="5"/>
      <c r="J177" s="34"/>
      <c r="K177" s="5"/>
      <c r="L177" s="22"/>
      <c r="M177" s="7"/>
      <c r="N177" s="23"/>
      <c r="O177" s="45"/>
      <c r="P177" s="46"/>
      <c r="Q177" s="39"/>
      <c r="R177" s="15"/>
      <c r="S177" s="23"/>
      <c r="T177" s="23"/>
      <c r="U177" s="47"/>
      <c r="V177" s="35" t="str">
        <f t="shared" si="1"/>
        <v/>
      </c>
      <c r="W177" s="48"/>
      <c r="X177" s="24"/>
      <c r="Y177" s="48"/>
      <c r="Z177" s="24"/>
      <c r="AA177" s="24"/>
      <c r="AB177" s="193"/>
      <c r="AC177" s="200"/>
      <c r="AD177" s="200"/>
      <c r="AE177" s="200"/>
      <c r="AF177" s="200"/>
      <c r="AG177" s="193"/>
    </row>
    <row r="178" spans="5:33" ht="26.1" customHeight="1">
      <c r="E178" s="105"/>
      <c r="F178" s="193"/>
      <c r="G178" s="44" t="str">
        <f t="shared" si="9"/>
        <v/>
      </c>
      <c r="H178" s="88"/>
      <c r="I178" s="5"/>
      <c r="J178" s="34"/>
      <c r="K178" s="5"/>
      <c r="L178" s="22"/>
      <c r="M178" s="7"/>
      <c r="N178" s="23"/>
      <c r="O178" s="45"/>
      <c r="P178" s="46"/>
      <c r="Q178" s="39"/>
      <c r="R178" s="15"/>
      <c r="S178" s="23"/>
      <c r="T178" s="23"/>
      <c r="U178" s="47"/>
      <c r="V178" s="35" t="str">
        <f t="shared" si="1"/>
        <v/>
      </c>
      <c r="W178" s="48"/>
      <c r="X178" s="24"/>
      <c r="Y178" s="48"/>
      <c r="Z178" s="24"/>
      <c r="AA178" s="24"/>
      <c r="AB178" s="193"/>
      <c r="AC178" s="200"/>
      <c r="AD178" s="200"/>
      <c r="AE178" s="200"/>
      <c r="AF178" s="200"/>
      <c r="AG178" s="193"/>
    </row>
    <row r="179" spans="5:33" ht="26.1" customHeight="1">
      <c r="E179" s="105"/>
      <c r="F179" s="193"/>
      <c r="G179" s="44" t="str">
        <f t="shared" si="9"/>
        <v/>
      </c>
      <c r="H179" s="88"/>
      <c r="I179" s="5"/>
      <c r="J179" s="34"/>
      <c r="K179" s="5"/>
      <c r="L179" s="22"/>
      <c r="M179" s="7"/>
      <c r="N179" s="23"/>
      <c r="O179" s="45"/>
      <c r="P179" s="46"/>
      <c r="Q179" s="39"/>
      <c r="R179" s="15"/>
      <c r="S179" s="23"/>
      <c r="T179" s="23"/>
      <c r="U179" s="47"/>
      <c r="V179" s="35" t="str">
        <f t="shared" si="1"/>
        <v/>
      </c>
      <c r="W179" s="48"/>
      <c r="X179" s="24"/>
      <c r="Y179" s="48"/>
      <c r="Z179" s="24"/>
      <c r="AA179" s="24"/>
      <c r="AB179" s="193"/>
      <c r="AC179" s="200"/>
      <c r="AD179" s="200"/>
      <c r="AE179" s="200"/>
      <c r="AF179" s="200"/>
      <c r="AG179" s="193"/>
    </row>
    <row r="180" spans="5:33" ht="26.1" customHeight="1">
      <c r="E180" s="105"/>
      <c r="F180" s="193"/>
      <c r="G180" s="44" t="str">
        <f t="shared" si="9"/>
        <v/>
      </c>
      <c r="H180" s="88"/>
      <c r="I180" s="5"/>
      <c r="J180" s="34"/>
      <c r="K180" s="5"/>
      <c r="L180" s="22"/>
      <c r="M180" s="7"/>
      <c r="N180" s="23"/>
      <c r="O180" s="45"/>
      <c r="P180" s="46"/>
      <c r="Q180" s="39"/>
      <c r="R180" s="15"/>
      <c r="S180" s="23"/>
      <c r="T180" s="23"/>
      <c r="U180" s="47"/>
      <c r="V180" s="35" t="str">
        <f t="shared" si="1"/>
        <v/>
      </c>
      <c r="W180" s="48"/>
      <c r="X180" s="24"/>
      <c r="Y180" s="48"/>
      <c r="Z180" s="24"/>
      <c r="AA180" s="24"/>
      <c r="AB180" s="193"/>
      <c r="AC180" s="200"/>
      <c r="AD180" s="200"/>
      <c r="AE180" s="200"/>
      <c r="AF180" s="200"/>
      <c r="AG180" s="193"/>
    </row>
    <row r="181" spans="5:33" ht="26.1" customHeight="1">
      <c r="E181" s="105"/>
      <c r="F181" s="193"/>
      <c r="G181" s="44" t="str">
        <f t="shared" si="9"/>
        <v/>
      </c>
      <c r="H181" s="88"/>
      <c r="I181" s="5"/>
      <c r="J181" s="34"/>
      <c r="K181" s="5"/>
      <c r="L181" s="22"/>
      <c r="M181" s="7"/>
      <c r="N181" s="23"/>
      <c r="O181" s="45"/>
      <c r="P181" s="46"/>
      <c r="Q181" s="39"/>
      <c r="R181" s="15"/>
      <c r="S181" s="23"/>
      <c r="T181" s="23"/>
      <c r="U181" s="47"/>
      <c r="V181" s="35" t="str">
        <f t="shared" si="1"/>
        <v/>
      </c>
      <c r="W181" s="48"/>
      <c r="X181" s="24"/>
      <c r="Y181" s="48"/>
      <c r="Z181" s="24"/>
      <c r="AA181" s="24"/>
      <c r="AB181" s="193"/>
      <c r="AC181" s="200"/>
      <c r="AD181" s="200"/>
      <c r="AE181" s="200"/>
      <c r="AF181" s="200"/>
      <c r="AG181" s="193"/>
    </row>
    <row r="182" spans="5:33" ht="26.1" customHeight="1">
      <c r="E182" s="105"/>
      <c r="F182" s="193"/>
      <c r="G182" s="44" t="str">
        <f t="shared" si="9"/>
        <v/>
      </c>
      <c r="H182" s="88"/>
      <c r="I182" s="5"/>
      <c r="J182" s="34"/>
      <c r="K182" s="5"/>
      <c r="L182" s="22"/>
      <c r="M182" s="7"/>
      <c r="N182" s="23"/>
      <c r="O182" s="45"/>
      <c r="P182" s="46"/>
      <c r="Q182" s="39"/>
      <c r="R182" s="15"/>
      <c r="S182" s="23"/>
      <c r="T182" s="23"/>
      <c r="U182" s="47"/>
      <c r="V182" s="35" t="str">
        <f t="shared" si="1"/>
        <v/>
      </c>
      <c r="W182" s="48"/>
      <c r="X182" s="24"/>
      <c r="Y182" s="48"/>
      <c r="Z182" s="24"/>
      <c r="AA182" s="24"/>
      <c r="AB182" s="193"/>
      <c r="AC182" s="200"/>
      <c r="AD182" s="200"/>
      <c r="AE182" s="200"/>
      <c r="AF182" s="200"/>
      <c r="AG182" s="193"/>
    </row>
    <row r="183" spans="5:33" ht="26.1" customHeight="1">
      <c r="E183" s="105"/>
      <c r="F183" s="193"/>
      <c r="G183" s="44" t="str">
        <f t="shared" si="9"/>
        <v/>
      </c>
      <c r="H183" s="88"/>
      <c r="I183" s="5"/>
      <c r="J183" s="34"/>
      <c r="K183" s="5"/>
      <c r="L183" s="22"/>
      <c r="M183" s="7"/>
      <c r="N183" s="23"/>
      <c r="O183" s="45"/>
      <c r="P183" s="46"/>
      <c r="Q183" s="39"/>
      <c r="R183" s="15"/>
      <c r="S183" s="23"/>
      <c r="T183" s="23"/>
      <c r="U183" s="47"/>
      <c r="V183" s="35" t="str">
        <f t="shared" si="1"/>
        <v/>
      </c>
      <c r="W183" s="48"/>
      <c r="X183" s="24"/>
      <c r="Y183" s="48"/>
      <c r="Z183" s="24"/>
      <c r="AA183" s="24"/>
      <c r="AB183" s="193"/>
      <c r="AC183" s="200"/>
      <c r="AD183" s="200"/>
      <c r="AE183" s="200"/>
      <c r="AF183" s="200"/>
      <c r="AG183" s="193"/>
    </row>
    <row r="184" spans="5:33" ht="26.1" customHeight="1">
      <c r="E184" s="105"/>
      <c r="F184" s="193"/>
      <c r="G184" s="44" t="str">
        <f t="shared" si="9"/>
        <v/>
      </c>
      <c r="H184" s="88"/>
      <c r="I184" s="5"/>
      <c r="J184" s="34"/>
      <c r="K184" s="5"/>
      <c r="L184" s="22"/>
      <c r="M184" s="7"/>
      <c r="N184" s="23"/>
      <c r="O184" s="45"/>
      <c r="P184" s="46"/>
      <c r="Q184" s="39"/>
      <c r="R184" s="15"/>
      <c r="S184" s="23"/>
      <c r="T184" s="23"/>
      <c r="U184" s="47"/>
      <c r="V184" s="35" t="str">
        <f t="shared" si="1"/>
        <v/>
      </c>
      <c r="W184" s="48"/>
      <c r="X184" s="24"/>
      <c r="Y184" s="48"/>
      <c r="Z184" s="24"/>
      <c r="AA184" s="24"/>
      <c r="AB184" s="193"/>
      <c r="AC184" s="200"/>
      <c r="AD184" s="200"/>
      <c r="AE184" s="200"/>
      <c r="AF184" s="200"/>
      <c r="AG184" s="193"/>
    </row>
    <row r="185" spans="5:33" ht="26.1" customHeight="1">
      <c r="E185" s="105"/>
      <c r="F185" s="193"/>
      <c r="G185" s="44" t="str">
        <f t="shared" si="9"/>
        <v/>
      </c>
      <c r="H185" s="88"/>
      <c r="I185" s="5"/>
      <c r="J185" s="34"/>
      <c r="K185" s="5"/>
      <c r="L185" s="22"/>
      <c r="M185" s="7"/>
      <c r="N185" s="24"/>
      <c r="O185" s="201"/>
      <c r="P185" s="202"/>
      <c r="Q185" s="203"/>
      <c r="R185" s="204"/>
      <c r="S185" s="24"/>
      <c r="T185" s="24"/>
      <c r="U185" s="205"/>
      <c r="V185" s="35" t="str">
        <f t="shared" si="1"/>
        <v/>
      </c>
      <c r="W185" s="48"/>
      <c r="X185" s="24"/>
      <c r="Y185" s="48"/>
      <c r="Z185" s="24"/>
      <c r="AA185" s="24"/>
      <c r="AB185" s="193"/>
      <c r="AC185" s="200"/>
      <c r="AD185" s="200"/>
      <c r="AE185" s="200"/>
      <c r="AF185" s="200"/>
      <c r="AG185" s="193"/>
    </row>
    <row r="186" spans="5:33" ht="26.1" customHeight="1">
      <c r="E186" s="105"/>
      <c r="F186" s="193"/>
      <c r="G186" s="44" t="str">
        <f t="shared" si="9"/>
        <v/>
      </c>
      <c r="H186" s="88"/>
      <c r="I186" s="5"/>
      <c r="J186" s="34"/>
      <c r="K186" s="5"/>
      <c r="L186" s="22"/>
      <c r="M186" s="7"/>
      <c r="N186" s="23"/>
      <c r="O186" s="45"/>
      <c r="P186" s="46"/>
      <c r="Q186" s="39"/>
      <c r="R186" s="15"/>
      <c r="S186" s="23"/>
      <c r="T186" s="23"/>
      <c r="U186" s="47"/>
      <c r="V186" s="35" t="str">
        <f t="shared" si="1"/>
        <v/>
      </c>
      <c r="W186" s="48"/>
      <c r="X186" s="24"/>
      <c r="Y186" s="48"/>
      <c r="Z186" s="24"/>
      <c r="AA186" s="24"/>
      <c r="AB186" s="193"/>
      <c r="AC186" s="200"/>
      <c r="AD186" s="200"/>
      <c r="AE186" s="200"/>
      <c r="AF186" s="200"/>
      <c r="AG186" s="193"/>
    </row>
    <row r="187" spans="5:33" ht="26.1" customHeight="1">
      <c r="E187" s="105"/>
      <c r="F187" s="193"/>
      <c r="G187" s="44" t="str">
        <f t="shared" ref="G187:G206" si="10">IF(ISBLANK($F187),"",VLOOKUP($F187,제안사_펀드현황,3,FALSE))</f>
        <v/>
      </c>
      <c r="H187" s="88"/>
      <c r="I187" s="5"/>
      <c r="J187" s="34"/>
      <c r="K187" s="5"/>
      <c r="L187" s="22"/>
      <c r="M187" s="7"/>
      <c r="N187" s="23"/>
      <c r="O187" s="45"/>
      <c r="P187" s="46"/>
      <c r="Q187" s="39"/>
      <c r="R187" s="15"/>
      <c r="S187" s="23"/>
      <c r="T187" s="23"/>
      <c r="U187" s="47"/>
      <c r="V187" s="35" t="str">
        <f t="shared" si="1"/>
        <v/>
      </c>
      <c r="W187" s="48"/>
      <c r="X187" s="24"/>
      <c r="Y187" s="48"/>
      <c r="Z187" s="24"/>
      <c r="AA187" s="24"/>
      <c r="AB187" s="193"/>
      <c r="AC187" s="200"/>
      <c r="AD187" s="200"/>
      <c r="AE187" s="200"/>
      <c r="AF187" s="200"/>
      <c r="AG187" s="193"/>
    </row>
    <row r="188" spans="5:33" ht="26.1" customHeight="1">
      <c r="E188" s="105"/>
      <c r="F188" s="193"/>
      <c r="G188" s="44" t="str">
        <f t="shared" si="10"/>
        <v/>
      </c>
      <c r="H188" s="88"/>
      <c r="I188" s="5"/>
      <c r="J188" s="34"/>
      <c r="K188" s="5"/>
      <c r="L188" s="22"/>
      <c r="M188" s="7"/>
      <c r="N188" s="23"/>
      <c r="O188" s="45"/>
      <c r="P188" s="46"/>
      <c r="Q188" s="39"/>
      <c r="R188" s="15"/>
      <c r="S188" s="23"/>
      <c r="T188" s="23"/>
      <c r="U188" s="47"/>
      <c r="V188" s="35" t="str">
        <f t="shared" si="1"/>
        <v/>
      </c>
      <c r="W188" s="48"/>
      <c r="X188" s="24"/>
      <c r="Y188" s="48"/>
      <c r="Z188" s="24"/>
      <c r="AA188" s="24"/>
      <c r="AB188" s="193"/>
      <c r="AC188" s="200"/>
      <c r="AD188" s="200"/>
      <c r="AE188" s="200"/>
      <c r="AF188" s="200"/>
      <c r="AG188" s="193"/>
    </row>
    <row r="189" spans="5:33" ht="26.1" customHeight="1">
      <c r="E189" s="105"/>
      <c r="F189" s="193"/>
      <c r="G189" s="44" t="str">
        <f t="shared" si="10"/>
        <v/>
      </c>
      <c r="H189" s="88"/>
      <c r="I189" s="5"/>
      <c r="J189" s="34"/>
      <c r="K189" s="5"/>
      <c r="L189" s="22"/>
      <c r="M189" s="7"/>
      <c r="N189" s="23"/>
      <c r="O189" s="45"/>
      <c r="P189" s="46"/>
      <c r="Q189" s="39"/>
      <c r="R189" s="15"/>
      <c r="S189" s="23"/>
      <c r="T189" s="23"/>
      <c r="U189" s="47"/>
      <c r="V189" s="35" t="str">
        <f t="shared" si="1"/>
        <v/>
      </c>
      <c r="W189" s="48"/>
      <c r="X189" s="24"/>
      <c r="Y189" s="48"/>
      <c r="Z189" s="24"/>
      <c r="AA189" s="24"/>
      <c r="AB189" s="193"/>
      <c r="AC189" s="200"/>
      <c r="AD189" s="200"/>
      <c r="AE189" s="200"/>
      <c r="AF189" s="200"/>
      <c r="AG189" s="193"/>
    </row>
    <row r="190" spans="5:33" ht="26.1" customHeight="1">
      <c r="E190" s="105"/>
      <c r="F190" s="193"/>
      <c r="G190" s="44" t="str">
        <f t="shared" si="10"/>
        <v/>
      </c>
      <c r="H190" s="88"/>
      <c r="I190" s="5"/>
      <c r="J190" s="34"/>
      <c r="K190" s="5"/>
      <c r="L190" s="22"/>
      <c r="M190" s="7"/>
      <c r="N190" s="23"/>
      <c r="O190" s="45"/>
      <c r="P190" s="46"/>
      <c r="Q190" s="39"/>
      <c r="R190" s="15"/>
      <c r="S190" s="23"/>
      <c r="T190" s="23"/>
      <c r="U190" s="47"/>
      <c r="V190" s="35" t="str">
        <f t="shared" si="1"/>
        <v/>
      </c>
      <c r="W190" s="48"/>
      <c r="X190" s="24"/>
      <c r="Y190" s="48"/>
      <c r="Z190" s="24"/>
      <c r="AA190" s="24"/>
      <c r="AB190" s="193"/>
      <c r="AC190" s="200"/>
      <c r="AD190" s="200"/>
      <c r="AE190" s="200"/>
      <c r="AF190" s="200"/>
      <c r="AG190" s="193"/>
    </row>
    <row r="191" spans="5:33" ht="26.1" customHeight="1">
      <c r="E191" s="105"/>
      <c r="F191" s="193"/>
      <c r="G191" s="44" t="str">
        <f t="shared" si="10"/>
        <v/>
      </c>
      <c r="H191" s="88"/>
      <c r="I191" s="5"/>
      <c r="J191" s="34"/>
      <c r="K191" s="5"/>
      <c r="L191" s="22"/>
      <c r="M191" s="7"/>
      <c r="N191" s="23"/>
      <c r="O191" s="45"/>
      <c r="P191" s="46"/>
      <c r="Q191" s="39"/>
      <c r="R191" s="15"/>
      <c r="S191" s="23"/>
      <c r="T191" s="23"/>
      <c r="U191" s="47"/>
      <c r="V191" s="35" t="str">
        <f t="shared" ref="V191:V237" si="11">IF(ISBLANK(R191),"",DATEDIF(L191,R191,"d")/365)</f>
        <v/>
      </c>
      <c r="W191" s="48"/>
      <c r="X191" s="24"/>
      <c r="Y191" s="48"/>
      <c r="Z191" s="24"/>
      <c r="AA191" s="24"/>
      <c r="AB191" s="193"/>
      <c r="AC191" s="200"/>
      <c r="AD191" s="200"/>
      <c r="AE191" s="200"/>
      <c r="AF191" s="200"/>
      <c r="AG191" s="193"/>
    </row>
    <row r="192" spans="5:33" ht="26.1" customHeight="1">
      <c r="E192" s="105"/>
      <c r="F192" s="193"/>
      <c r="G192" s="44" t="str">
        <f t="shared" si="10"/>
        <v/>
      </c>
      <c r="H192" s="88"/>
      <c r="I192" s="5"/>
      <c r="J192" s="34"/>
      <c r="K192" s="5"/>
      <c r="L192" s="22"/>
      <c r="M192" s="7"/>
      <c r="N192" s="23"/>
      <c r="O192" s="45"/>
      <c r="P192" s="46"/>
      <c r="Q192" s="39"/>
      <c r="R192" s="15"/>
      <c r="S192" s="23"/>
      <c r="T192" s="23"/>
      <c r="U192" s="47"/>
      <c r="V192" s="35" t="str">
        <f t="shared" si="11"/>
        <v/>
      </c>
      <c r="W192" s="48"/>
      <c r="X192" s="24"/>
      <c r="Y192" s="48"/>
      <c r="Z192" s="24"/>
      <c r="AA192" s="24"/>
      <c r="AB192" s="193"/>
      <c r="AC192" s="200"/>
      <c r="AD192" s="200"/>
      <c r="AE192" s="200"/>
      <c r="AF192" s="200"/>
      <c r="AG192" s="193"/>
    </row>
    <row r="193" spans="5:33" ht="26.1" customHeight="1">
      <c r="E193" s="105"/>
      <c r="F193" s="193"/>
      <c r="G193" s="44" t="str">
        <f t="shared" si="10"/>
        <v/>
      </c>
      <c r="H193" s="88"/>
      <c r="I193" s="5"/>
      <c r="J193" s="34"/>
      <c r="K193" s="5"/>
      <c r="L193" s="22"/>
      <c r="M193" s="7"/>
      <c r="N193" s="23"/>
      <c r="O193" s="45"/>
      <c r="P193" s="46"/>
      <c r="Q193" s="39"/>
      <c r="R193" s="15"/>
      <c r="S193" s="23"/>
      <c r="T193" s="23"/>
      <c r="U193" s="47"/>
      <c r="V193" s="35" t="str">
        <f t="shared" si="11"/>
        <v/>
      </c>
      <c r="W193" s="48"/>
      <c r="X193" s="24"/>
      <c r="Y193" s="48"/>
      <c r="Z193" s="24"/>
      <c r="AA193" s="24"/>
      <c r="AB193" s="193"/>
      <c r="AC193" s="200"/>
      <c r="AD193" s="200"/>
      <c r="AE193" s="200"/>
      <c r="AF193" s="200"/>
      <c r="AG193" s="193"/>
    </row>
    <row r="194" spans="5:33" ht="26.1" customHeight="1">
      <c r="E194" s="105"/>
      <c r="F194" s="193"/>
      <c r="G194" s="44" t="str">
        <f t="shared" si="10"/>
        <v/>
      </c>
      <c r="H194" s="88"/>
      <c r="I194" s="5"/>
      <c r="J194" s="34"/>
      <c r="K194" s="5"/>
      <c r="L194" s="22"/>
      <c r="M194" s="7"/>
      <c r="N194" s="23"/>
      <c r="O194" s="45"/>
      <c r="P194" s="46"/>
      <c r="Q194" s="39"/>
      <c r="R194" s="15"/>
      <c r="S194" s="23"/>
      <c r="T194" s="23"/>
      <c r="U194" s="47"/>
      <c r="V194" s="35" t="str">
        <f t="shared" si="11"/>
        <v/>
      </c>
      <c r="W194" s="48"/>
      <c r="X194" s="24"/>
      <c r="Y194" s="48"/>
      <c r="Z194" s="24"/>
      <c r="AA194" s="24"/>
      <c r="AB194" s="193"/>
      <c r="AC194" s="200"/>
      <c r="AD194" s="200"/>
      <c r="AE194" s="200"/>
      <c r="AF194" s="200"/>
      <c r="AG194" s="193"/>
    </row>
    <row r="195" spans="5:33" ht="26.1" customHeight="1">
      <c r="E195" s="105"/>
      <c r="F195" s="193"/>
      <c r="G195" s="44" t="str">
        <f t="shared" si="10"/>
        <v/>
      </c>
      <c r="H195" s="88"/>
      <c r="I195" s="5"/>
      <c r="J195" s="34"/>
      <c r="K195" s="5"/>
      <c r="L195" s="22"/>
      <c r="M195" s="7"/>
      <c r="N195" s="23"/>
      <c r="O195" s="45"/>
      <c r="P195" s="46"/>
      <c r="Q195" s="39"/>
      <c r="R195" s="15"/>
      <c r="S195" s="23"/>
      <c r="T195" s="23"/>
      <c r="U195" s="47"/>
      <c r="V195" s="35" t="str">
        <f t="shared" si="11"/>
        <v/>
      </c>
      <c r="W195" s="48"/>
      <c r="X195" s="24"/>
      <c r="Y195" s="48"/>
      <c r="Z195" s="24"/>
      <c r="AA195" s="24"/>
      <c r="AB195" s="193"/>
      <c r="AC195" s="200"/>
      <c r="AD195" s="200"/>
      <c r="AE195" s="200"/>
      <c r="AF195" s="200"/>
      <c r="AG195" s="193"/>
    </row>
    <row r="196" spans="5:33" ht="26.1" customHeight="1">
      <c r="E196" s="105"/>
      <c r="F196" s="193"/>
      <c r="G196" s="44" t="str">
        <f t="shared" si="10"/>
        <v/>
      </c>
      <c r="H196" s="88"/>
      <c r="I196" s="5"/>
      <c r="J196" s="34"/>
      <c r="K196" s="5"/>
      <c r="L196" s="22"/>
      <c r="M196" s="7"/>
      <c r="N196" s="23"/>
      <c r="O196" s="45"/>
      <c r="P196" s="46"/>
      <c r="Q196" s="39"/>
      <c r="R196" s="15"/>
      <c r="S196" s="23"/>
      <c r="T196" s="23"/>
      <c r="U196" s="47"/>
      <c r="V196" s="35" t="str">
        <f t="shared" si="11"/>
        <v/>
      </c>
      <c r="W196" s="48"/>
      <c r="X196" s="24"/>
      <c r="Y196" s="48"/>
      <c r="Z196" s="24"/>
      <c r="AA196" s="24"/>
      <c r="AB196" s="193"/>
      <c r="AC196" s="200"/>
      <c r="AD196" s="200"/>
      <c r="AE196" s="200"/>
      <c r="AF196" s="200"/>
      <c r="AG196" s="193"/>
    </row>
    <row r="197" spans="5:33" ht="26.1" customHeight="1">
      <c r="E197" s="105"/>
      <c r="F197" s="193"/>
      <c r="G197" s="44" t="str">
        <f t="shared" si="10"/>
        <v/>
      </c>
      <c r="H197" s="88"/>
      <c r="I197" s="5"/>
      <c r="J197" s="34"/>
      <c r="K197" s="5"/>
      <c r="L197" s="22"/>
      <c r="M197" s="7"/>
      <c r="N197" s="23"/>
      <c r="O197" s="45"/>
      <c r="P197" s="46"/>
      <c r="Q197" s="39"/>
      <c r="R197" s="15"/>
      <c r="S197" s="23"/>
      <c r="T197" s="23"/>
      <c r="U197" s="47"/>
      <c r="V197" s="35" t="str">
        <f t="shared" si="11"/>
        <v/>
      </c>
      <c r="W197" s="48"/>
      <c r="X197" s="24"/>
      <c r="Y197" s="48"/>
      <c r="Z197" s="24"/>
      <c r="AA197" s="24"/>
      <c r="AB197" s="193"/>
      <c r="AC197" s="200"/>
      <c r="AD197" s="200"/>
      <c r="AE197" s="200"/>
      <c r="AF197" s="200"/>
      <c r="AG197" s="193"/>
    </row>
    <row r="198" spans="5:33" ht="26.1" customHeight="1">
      <c r="E198" s="105"/>
      <c r="F198" s="193"/>
      <c r="G198" s="44" t="str">
        <f t="shared" si="10"/>
        <v/>
      </c>
      <c r="H198" s="88"/>
      <c r="I198" s="5"/>
      <c r="J198" s="34"/>
      <c r="K198" s="5"/>
      <c r="L198" s="22"/>
      <c r="M198" s="7"/>
      <c r="N198" s="23"/>
      <c r="O198" s="45"/>
      <c r="P198" s="46"/>
      <c r="Q198" s="39"/>
      <c r="R198" s="15"/>
      <c r="S198" s="23"/>
      <c r="T198" s="23"/>
      <c r="U198" s="47"/>
      <c r="V198" s="35" t="str">
        <f t="shared" si="11"/>
        <v/>
      </c>
      <c r="W198" s="48"/>
      <c r="X198" s="24"/>
      <c r="Y198" s="48"/>
      <c r="Z198" s="24"/>
      <c r="AA198" s="24"/>
      <c r="AB198" s="193"/>
      <c r="AC198" s="200"/>
      <c r="AD198" s="200"/>
      <c r="AE198" s="200"/>
      <c r="AF198" s="200"/>
      <c r="AG198" s="193"/>
    </row>
    <row r="199" spans="5:33" ht="26.1" customHeight="1">
      <c r="E199" s="105"/>
      <c r="F199" s="193"/>
      <c r="G199" s="44" t="str">
        <f t="shared" si="10"/>
        <v/>
      </c>
      <c r="H199" s="88"/>
      <c r="I199" s="5"/>
      <c r="J199" s="34"/>
      <c r="K199" s="5"/>
      <c r="L199" s="22"/>
      <c r="M199" s="7"/>
      <c r="N199" s="23"/>
      <c r="O199" s="45"/>
      <c r="P199" s="46"/>
      <c r="Q199" s="39"/>
      <c r="R199" s="15"/>
      <c r="S199" s="23"/>
      <c r="T199" s="23"/>
      <c r="U199" s="47"/>
      <c r="V199" s="35" t="str">
        <f t="shared" si="11"/>
        <v/>
      </c>
      <c r="W199" s="48"/>
      <c r="X199" s="24"/>
      <c r="Y199" s="48"/>
      <c r="Z199" s="24"/>
      <c r="AA199" s="24"/>
      <c r="AB199" s="193"/>
      <c r="AC199" s="200"/>
      <c r="AD199" s="200"/>
      <c r="AE199" s="200"/>
      <c r="AF199" s="200"/>
      <c r="AG199" s="193"/>
    </row>
    <row r="200" spans="5:33" ht="26.1" customHeight="1">
      <c r="E200" s="105"/>
      <c r="F200" s="193"/>
      <c r="G200" s="44" t="str">
        <f t="shared" si="10"/>
        <v/>
      </c>
      <c r="H200" s="88"/>
      <c r="I200" s="193"/>
      <c r="J200" s="129"/>
      <c r="K200" s="193"/>
      <c r="L200" s="194"/>
      <c r="M200" s="200"/>
      <c r="N200" s="24"/>
      <c r="O200" s="201"/>
      <c r="P200" s="202"/>
      <c r="Q200" s="203"/>
      <c r="R200" s="204"/>
      <c r="S200" s="24"/>
      <c r="T200" s="24"/>
      <c r="U200" s="205"/>
      <c r="V200" s="35" t="str">
        <f t="shared" si="11"/>
        <v/>
      </c>
      <c r="W200" s="48"/>
      <c r="X200" s="24"/>
      <c r="Y200" s="48"/>
      <c r="Z200" s="24"/>
      <c r="AA200" s="24"/>
      <c r="AB200" s="193"/>
      <c r="AC200" s="200"/>
      <c r="AD200" s="200"/>
      <c r="AE200" s="200"/>
      <c r="AF200" s="200"/>
      <c r="AG200" s="193"/>
    </row>
    <row r="201" spans="5:33" ht="26.1" customHeight="1">
      <c r="E201" s="105"/>
      <c r="F201" s="193"/>
      <c r="G201" s="44" t="str">
        <f t="shared" si="10"/>
        <v/>
      </c>
      <c r="H201" s="88"/>
      <c r="I201" s="5"/>
      <c r="J201" s="34"/>
      <c r="K201" s="5"/>
      <c r="L201" s="22"/>
      <c r="M201" s="7"/>
      <c r="N201" s="23"/>
      <c r="O201" s="45"/>
      <c r="P201" s="46"/>
      <c r="Q201" s="39"/>
      <c r="R201" s="15"/>
      <c r="S201" s="23"/>
      <c r="T201" s="23"/>
      <c r="U201" s="47"/>
      <c r="V201" s="35" t="str">
        <f t="shared" si="11"/>
        <v/>
      </c>
      <c r="W201" s="48"/>
      <c r="X201" s="24"/>
      <c r="Y201" s="48"/>
      <c r="Z201" s="24"/>
      <c r="AA201" s="24"/>
      <c r="AB201" s="193"/>
      <c r="AC201" s="200"/>
      <c r="AD201" s="200"/>
      <c r="AE201" s="200"/>
      <c r="AF201" s="200"/>
      <c r="AG201" s="193"/>
    </row>
    <row r="202" spans="5:33" ht="26.1" customHeight="1">
      <c r="E202" s="105"/>
      <c r="F202" s="193"/>
      <c r="G202" s="44" t="str">
        <f t="shared" si="10"/>
        <v/>
      </c>
      <c r="H202" s="88"/>
      <c r="I202" s="5"/>
      <c r="J202" s="34"/>
      <c r="K202" s="5"/>
      <c r="L202" s="22"/>
      <c r="M202" s="7"/>
      <c r="N202" s="23"/>
      <c r="O202" s="45"/>
      <c r="P202" s="46"/>
      <c r="Q202" s="39"/>
      <c r="R202" s="15"/>
      <c r="S202" s="23"/>
      <c r="T202" s="23"/>
      <c r="U202" s="47"/>
      <c r="V202" s="35" t="str">
        <f t="shared" si="11"/>
        <v/>
      </c>
      <c r="W202" s="48"/>
      <c r="X202" s="24"/>
      <c r="Y202" s="48"/>
      <c r="Z202" s="24"/>
      <c r="AA202" s="24"/>
      <c r="AB202" s="193"/>
      <c r="AC202" s="200"/>
      <c r="AD202" s="200"/>
      <c r="AE202" s="200"/>
      <c r="AF202" s="200"/>
      <c r="AG202" s="193"/>
    </row>
    <row r="203" spans="5:33" ht="26.1" customHeight="1">
      <c r="E203" s="105"/>
      <c r="F203" s="193"/>
      <c r="G203" s="44" t="str">
        <f t="shared" si="10"/>
        <v/>
      </c>
      <c r="H203" s="88"/>
      <c r="I203" s="5"/>
      <c r="J203" s="34"/>
      <c r="K203" s="5"/>
      <c r="L203" s="22"/>
      <c r="M203" s="7"/>
      <c r="N203" s="23"/>
      <c r="O203" s="45"/>
      <c r="P203" s="46"/>
      <c r="Q203" s="39"/>
      <c r="R203" s="15"/>
      <c r="S203" s="23"/>
      <c r="T203" s="23"/>
      <c r="U203" s="47"/>
      <c r="V203" s="35" t="str">
        <f t="shared" si="11"/>
        <v/>
      </c>
      <c r="W203" s="48"/>
      <c r="X203" s="24"/>
      <c r="Y203" s="48"/>
      <c r="Z203" s="24"/>
      <c r="AA203" s="24"/>
      <c r="AB203" s="193"/>
      <c r="AC203" s="200"/>
      <c r="AD203" s="200"/>
      <c r="AE203" s="200"/>
      <c r="AF203" s="200"/>
      <c r="AG203" s="193"/>
    </row>
    <row r="204" spans="5:33" ht="26.1" customHeight="1">
      <c r="E204" s="105"/>
      <c r="F204" s="193"/>
      <c r="G204" s="44" t="str">
        <f t="shared" si="10"/>
        <v/>
      </c>
      <c r="H204" s="88"/>
      <c r="I204" s="5"/>
      <c r="J204" s="34"/>
      <c r="K204" s="5"/>
      <c r="L204" s="22"/>
      <c r="M204" s="7"/>
      <c r="N204" s="23"/>
      <c r="O204" s="45"/>
      <c r="P204" s="46"/>
      <c r="Q204" s="39"/>
      <c r="R204" s="15"/>
      <c r="S204" s="23"/>
      <c r="T204" s="23"/>
      <c r="U204" s="47"/>
      <c r="V204" s="35" t="str">
        <f t="shared" si="11"/>
        <v/>
      </c>
      <c r="W204" s="48"/>
      <c r="X204" s="24"/>
      <c r="Y204" s="48"/>
      <c r="Z204" s="24"/>
      <c r="AA204" s="24"/>
      <c r="AB204" s="193"/>
      <c r="AC204" s="200"/>
      <c r="AD204" s="200"/>
      <c r="AE204" s="200"/>
      <c r="AF204" s="200"/>
      <c r="AG204" s="193"/>
    </row>
    <row r="205" spans="5:33" ht="26.1" customHeight="1">
      <c r="E205" s="105"/>
      <c r="F205" s="193"/>
      <c r="G205" s="44" t="str">
        <f t="shared" si="10"/>
        <v/>
      </c>
      <c r="H205" s="88"/>
      <c r="I205" s="5"/>
      <c r="J205" s="34"/>
      <c r="K205" s="5"/>
      <c r="L205" s="22"/>
      <c r="M205" s="7"/>
      <c r="N205" s="23"/>
      <c r="O205" s="45"/>
      <c r="P205" s="46"/>
      <c r="Q205" s="39"/>
      <c r="R205" s="15"/>
      <c r="S205" s="23"/>
      <c r="T205" s="23"/>
      <c r="U205" s="47"/>
      <c r="V205" s="35" t="str">
        <f t="shared" si="11"/>
        <v/>
      </c>
      <c r="W205" s="48"/>
      <c r="X205" s="24"/>
      <c r="Y205" s="48"/>
      <c r="Z205" s="24"/>
      <c r="AA205" s="24"/>
      <c r="AB205" s="193"/>
      <c r="AC205" s="200"/>
      <c r="AD205" s="200"/>
      <c r="AE205" s="200"/>
      <c r="AF205" s="200"/>
      <c r="AG205" s="193"/>
    </row>
    <row r="206" spans="5:33" ht="26.1" customHeight="1">
      <c r="E206" s="105"/>
      <c r="F206" s="193"/>
      <c r="G206" s="44" t="str">
        <f t="shared" si="10"/>
        <v/>
      </c>
      <c r="H206" s="88"/>
      <c r="I206" s="5"/>
      <c r="J206" s="34"/>
      <c r="K206" s="5"/>
      <c r="L206" s="22"/>
      <c r="M206" s="7"/>
      <c r="N206" s="23"/>
      <c r="O206" s="45"/>
      <c r="P206" s="46"/>
      <c r="Q206" s="39"/>
      <c r="R206" s="15"/>
      <c r="S206" s="23"/>
      <c r="T206" s="23"/>
      <c r="U206" s="47"/>
      <c r="V206" s="35" t="str">
        <f t="shared" si="11"/>
        <v/>
      </c>
      <c r="W206" s="48"/>
      <c r="X206" s="24"/>
      <c r="Y206" s="48"/>
      <c r="Z206" s="24"/>
      <c r="AA206" s="24"/>
      <c r="AB206" s="193"/>
      <c r="AC206" s="200"/>
      <c r="AD206" s="200"/>
      <c r="AE206" s="200"/>
      <c r="AF206" s="200"/>
      <c r="AG206" s="193"/>
    </row>
    <row r="207" spans="5:33" ht="26.1" customHeight="1">
      <c r="E207" s="105"/>
      <c r="F207" s="193"/>
      <c r="G207" s="44" t="str">
        <f t="shared" ref="G207:G226" si="12">IF(ISBLANK($F207),"",VLOOKUP($F207,제안사_펀드현황,3,FALSE))</f>
        <v/>
      </c>
      <c r="H207" s="88"/>
      <c r="I207" s="5"/>
      <c r="J207" s="34"/>
      <c r="K207" s="5"/>
      <c r="L207" s="22"/>
      <c r="M207" s="7"/>
      <c r="N207" s="23"/>
      <c r="O207" s="45"/>
      <c r="P207" s="46"/>
      <c r="Q207" s="39"/>
      <c r="R207" s="15"/>
      <c r="S207" s="23"/>
      <c r="T207" s="23"/>
      <c r="U207" s="47"/>
      <c r="V207" s="35" t="str">
        <f t="shared" si="11"/>
        <v/>
      </c>
      <c r="W207" s="48"/>
      <c r="X207" s="24"/>
      <c r="Y207" s="48"/>
      <c r="Z207" s="24"/>
      <c r="AA207" s="24"/>
      <c r="AB207" s="193"/>
      <c r="AC207" s="200"/>
      <c r="AD207" s="200"/>
      <c r="AE207" s="200"/>
      <c r="AF207" s="200"/>
      <c r="AG207" s="193"/>
    </row>
    <row r="208" spans="5:33" ht="26.1" customHeight="1">
      <c r="E208" s="105"/>
      <c r="F208" s="193"/>
      <c r="G208" s="44" t="str">
        <f t="shared" si="12"/>
        <v/>
      </c>
      <c r="H208" s="88"/>
      <c r="I208" s="5"/>
      <c r="J208" s="34"/>
      <c r="K208" s="5"/>
      <c r="L208" s="22"/>
      <c r="M208" s="7"/>
      <c r="N208" s="23"/>
      <c r="O208" s="45"/>
      <c r="P208" s="46"/>
      <c r="Q208" s="39"/>
      <c r="R208" s="15"/>
      <c r="S208" s="23"/>
      <c r="T208" s="23"/>
      <c r="U208" s="47"/>
      <c r="V208" s="35" t="str">
        <f t="shared" si="11"/>
        <v/>
      </c>
      <c r="W208" s="48"/>
      <c r="X208" s="24"/>
      <c r="Y208" s="48"/>
      <c r="Z208" s="24"/>
      <c r="AA208" s="24"/>
      <c r="AB208" s="193"/>
      <c r="AC208" s="200"/>
      <c r="AD208" s="200"/>
      <c r="AE208" s="200"/>
      <c r="AF208" s="200"/>
      <c r="AG208" s="193"/>
    </row>
    <row r="209" spans="5:33" ht="26.1" customHeight="1">
      <c r="E209" s="105"/>
      <c r="F209" s="193"/>
      <c r="G209" s="44" t="str">
        <f t="shared" si="12"/>
        <v/>
      </c>
      <c r="H209" s="88"/>
      <c r="I209" s="5"/>
      <c r="J209" s="34"/>
      <c r="K209" s="5"/>
      <c r="L209" s="22"/>
      <c r="M209" s="7"/>
      <c r="N209" s="23"/>
      <c r="O209" s="45"/>
      <c r="P209" s="46"/>
      <c r="Q209" s="39"/>
      <c r="R209" s="15"/>
      <c r="S209" s="23"/>
      <c r="T209" s="23"/>
      <c r="U209" s="47"/>
      <c r="V209" s="35" t="str">
        <f t="shared" si="11"/>
        <v/>
      </c>
      <c r="W209" s="48"/>
      <c r="X209" s="24"/>
      <c r="Y209" s="48"/>
      <c r="Z209" s="24"/>
      <c r="AA209" s="24"/>
      <c r="AB209" s="193"/>
      <c r="AC209" s="200"/>
      <c r="AD209" s="200"/>
      <c r="AE209" s="200"/>
      <c r="AF209" s="200"/>
      <c r="AG209" s="193"/>
    </row>
    <row r="210" spans="5:33" ht="26.1" customHeight="1">
      <c r="E210" s="105"/>
      <c r="F210" s="193"/>
      <c r="G210" s="44" t="str">
        <f t="shared" si="12"/>
        <v/>
      </c>
      <c r="H210" s="88"/>
      <c r="I210" s="5"/>
      <c r="J210" s="34"/>
      <c r="K210" s="5"/>
      <c r="L210" s="22"/>
      <c r="M210" s="7"/>
      <c r="N210" s="23"/>
      <c r="O210" s="45"/>
      <c r="P210" s="46"/>
      <c r="Q210" s="39"/>
      <c r="R210" s="15"/>
      <c r="S210" s="23"/>
      <c r="T210" s="23"/>
      <c r="U210" s="47"/>
      <c r="V210" s="35" t="str">
        <f t="shared" si="11"/>
        <v/>
      </c>
      <c r="W210" s="48"/>
      <c r="X210" s="24"/>
      <c r="Y210" s="48"/>
      <c r="Z210" s="24"/>
      <c r="AA210" s="24"/>
      <c r="AB210" s="193"/>
      <c r="AC210" s="200"/>
      <c r="AD210" s="200"/>
      <c r="AE210" s="200"/>
      <c r="AF210" s="200"/>
      <c r="AG210" s="193"/>
    </row>
    <row r="211" spans="5:33" ht="26.1" customHeight="1">
      <c r="E211" s="105"/>
      <c r="F211" s="193"/>
      <c r="G211" s="44" t="str">
        <f t="shared" si="12"/>
        <v/>
      </c>
      <c r="H211" s="88"/>
      <c r="I211" s="5"/>
      <c r="J211" s="34"/>
      <c r="K211" s="5"/>
      <c r="L211" s="22"/>
      <c r="M211" s="7"/>
      <c r="N211" s="23"/>
      <c r="O211" s="45"/>
      <c r="P211" s="46"/>
      <c r="Q211" s="39"/>
      <c r="R211" s="15"/>
      <c r="S211" s="23"/>
      <c r="T211" s="23"/>
      <c r="U211" s="47"/>
      <c r="V211" s="35" t="str">
        <f t="shared" si="11"/>
        <v/>
      </c>
      <c r="W211" s="48"/>
      <c r="X211" s="24"/>
      <c r="Y211" s="48"/>
      <c r="Z211" s="24"/>
      <c r="AA211" s="24"/>
      <c r="AB211" s="193"/>
      <c r="AC211" s="200"/>
      <c r="AD211" s="200"/>
      <c r="AE211" s="200"/>
      <c r="AF211" s="200"/>
      <c r="AG211" s="193"/>
    </row>
    <row r="212" spans="5:33" ht="26.1" customHeight="1">
      <c r="E212" s="105"/>
      <c r="F212" s="193"/>
      <c r="G212" s="44" t="str">
        <f t="shared" si="12"/>
        <v/>
      </c>
      <c r="H212" s="88"/>
      <c r="I212" s="5"/>
      <c r="J212" s="34"/>
      <c r="K212" s="5"/>
      <c r="L212" s="22"/>
      <c r="M212" s="7"/>
      <c r="N212" s="23"/>
      <c r="O212" s="45"/>
      <c r="P212" s="46"/>
      <c r="Q212" s="39"/>
      <c r="R212" s="15"/>
      <c r="S212" s="23"/>
      <c r="T212" s="23"/>
      <c r="U212" s="47"/>
      <c r="V212" s="35" t="str">
        <f t="shared" si="11"/>
        <v/>
      </c>
      <c r="W212" s="48"/>
      <c r="X212" s="24"/>
      <c r="Y212" s="48"/>
      <c r="Z212" s="24"/>
      <c r="AA212" s="24"/>
      <c r="AB212" s="193"/>
      <c r="AC212" s="200"/>
      <c r="AD212" s="200"/>
      <c r="AE212" s="200"/>
      <c r="AF212" s="200"/>
      <c r="AG212" s="193"/>
    </row>
    <row r="213" spans="5:33" ht="26.1" customHeight="1">
      <c r="E213" s="105"/>
      <c r="F213" s="193"/>
      <c r="G213" s="44" t="str">
        <f t="shared" si="12"/>
        <v/>
      </c>
      <c r="H213" s="88"/>
      <c r="I213" s="5"/>
      <c r="J213" s="34"/>
      <c r="K213" s="5"/>
      <c r="L213" s="22"/>
      <c r="M213" s="7"/>
      <c r="N213" s="23"/>
      <c r="O213" s="45"/>
      <c r="P213" s="46"/>
      <c r="Q213" s="39"/>
      <c r="R213" s="15"/>
      <c r="S213" s="23"/>
      <c r="T213" s="23"/>
      <c r="U213" s="47"/>
      <c r="V213" s="35" t="str">
        <f t="shared" si="11"/>
        <v/>
      </c>
      <c r="W213" s="48"/>
      <c r="X213" s="24"/>
      <c r="Y213" s="48"/>
      <c r="Z213" s="24"/>
      <c r="AA213" s="24"/>
      <c r="AB213" s="193"/>
      <c r="AC213" s="200"/>
      <c r="AD213" s="200"/>
      <c r="AE213" s="200"/>
      <c r="AF213" s="200"/>
      <c r="AG213" s="193"/>
    </row>
    <row r="214" spans="5:33" ht="26.1" customHeight="1">
      <c r="E214" s="105"/>
      <c r="F214" s="193"/>
      <c r="G214" s="44" t="str">
        <f t="shared" si="12"/>
        <v/>
      </c>
      <c r="H214" s="88"/>
      <c r="I214" s="5"/>
      <c r="J214" s="34"/>
      <c r="K214" s="5"/>
      <c r="L214" s="22"/>
      <c r="M214" s="7"/>
      <c r="N214" s="23"/>
      <c r="O214" s="45"/>
      <c r="P214" s="46"/>
      <c r="Q214" s="39"/>
      <c r="R214" s="15"/>
      <c r="S214" s="23"/>
      <c r="T214" s="23"/>
      <c r="U214" s="47"/>
      <c r="V214" s="35" t="str">
        <f t="shared" si="11"/>
        <v/>
      </c>
      <c r="W214" s="48"/>
      <c r="X214" s="24"/>
      <c r="Y214" s="48"/>
      <c r="Z214" s="24"/>
      <c r="AA214" s="24"/>
      <c r="AB214" s="193"/>
      <c r="AC214" s="200"/>
      <c r="AD214" s="200"/>
      <c r="AE214" s="200"/>
      <c r="AF214" s="200"/>
      <c r="AG214" s="193"/>
    </row>
    <row r="215" spans="5:33" ht="26.1" customHeight="1">
      <c r="E215" s="105"/>
      <c r="F215" s="193"/>
      <c r="G215" s="44" t="str">
        <f t="shared" si="12"/>
        <v/>
      </c>
      <c r="H215" s="88"/>
      <c r="I215" s="5"/>
      <c r="J215" s="34"/>
      <c r="K215" s="5"/>
      <c r="L215" s="22"/>
      <c r="M215" s="7"/>
      <c r="N215" s="23"/>
      <c r="O215" s="45"/>
      <c r="P215" s="46"/>
      <c r="Q215" s="39"/>
      <c r="R215" s="15"/>
      <c r="S215" s="23"/>
      <c r="T215" s="23"/>
      <c r="U215" s="47"/>
      <c r="V215" s="35" t="str">
        <f t="shared" si="11"/>
        <v/>
      </c>
      <c r="W215" s="48"/>
      <c r="X215" s="24"/>
      <c r="Y215" s="48"/>
      <c r="Z215" s="24"/>
      <c r="AA215" s="24"/>
      <c r="AB215" s="193"/>
      <c r="AC215" s="200"/>
      <c r="AD215" s="200"/>
      <c r="AE215" s="200"/>
      <c r="AF215" s="200"/>
      <c r="AG215" s="193"/>
    </row>
    <row r="216" spans="5:33" ht="26.1" customHeight="1">
      <c r="E216" s="105"/>
      <c r="F216" s="193"/>
      <c r="G216" s="44" t="str">
        <f t="shared" si="12"/>
        <v/>
      </c>
      <c r="H216" s="88"/>
      <c r="I216" s="5"/>
      <c r="J216" s="34"/>
      <c r="K216" s="5"/>
      <c r="L216" s="22"/>
      <c r="M216" s="7"/>
      <c r="N216" s="23"/>
      <c r="O216" s="45"/>
      <c r="P216" s="46"/>
      <c r="Q216" s="39"/>
      <c r="R216" s="15"/>
      <c r="S216" s="23"/>
      <c r="T216" s="23"/>
      <c r="U216" s="47"/>
      <c r="V216" s="35" t="str">
        <f t="shared" si="11"/>
        <v/>
      </c>
      <c r="W216" s="48"/>
      <c r="X216" s="24"/>
      <c r="Y216" s="48"/>
      <c r="Z216" s="24"/>
      <c r="AA216" s="24"/>
      <c r="AB216" s="193"/>
      <c r="AC216" s="200"/>
      <c r="AD216" s="200"/>
      <c r="AE216" s="200"/>
      <c r="AF216" s="200"/>
      <c r="AG216" s="193"/>
    </row>
    <row r="217" spans="5:33" ht="26.1" customHeight="1">
      <c r="E217" s="105"/>
      <c r="F217" s="193"/>
      <c r="G217" s="44" t="str">
        <f t="shared" si="12"/>
        <v/>
      </c>
      <c r="H217" s="88"/>
      <c r="I217" s="5"/>
      <c r="J217" s="34"/>
      <c r="K217" s="5"/>
      <c r="L217" s="22"/>
      <c r="M217" s="7"/>
      <c r="N217" s="23"/>
      <c r="O217" s="45"/>
      <c r="P217" s="46"/>
      <c r="Q217" s="39"/>
      <c r="R217" s="15"/>
      <c r="S217" s="23"/>
      <c r="T217" s="23"/>
      <c r="U217" s="47"/>
      <c r="V217" s="35" t="str">
        <f t="shared" si="11"/>
        <v/>
      </c>
      <c r="W217" s="48"/>
      <c r="X217" s="24"/>
      <c r="Y217" s="48"/>
      <c r="Z217" s="24"/>
      <c r="AA217" s="24"/>
      <c r="AB217" s="193"/>
      <c r="AC217" s="200"/>
      <c r="AD217" s="200"/>
      <c r="AE217" s="200"/>
      <c r="AF217" s="200"/>
      <c r="AG217" s="193"/>
    </row>
    <row r="218" spans="5:33" ht="26.1" customHeight="1">
      <c r="E218" s="105"/>
      <c r="F218" s="193"/>
      <c r="G218" s="44" t="str">
        <f t="shared" si="12"/>
        <v/>
      </c>
      <c r="H218" s="88"/>
      <c r="I218" s="5"/>
      <c r="J218" s="34"/>
      <c r="K218" s="5"/>
      <c r="L218" s="22"/>
      <c r="M218" s="7"/>
      <c r="N218" s="23"/>
      <c r="O218" s="45"/>
      <c r="P218" s="46"/>
      <c r="Q218" s="39"/>
      <c r="R218" s="15"/>
      <c r="S218" s="23"/>
      <c r="T218" s="23"/>
      <c r="U218" s="47"/>
      <c r="V218" s="35" t="str">
        <f t="shared" si="11"/>
        <v/>
      </c>
      <c r="W218" s="48"/>
      <c r="X218" s="24"/>
      <c r="Y218" s="48"/>
      <c r="Z218" s="24"/>
      <c r="AA218" s="24"/>
      <c r="AB218" s="193"/>
      <c r="AC218" s="200"/>
      <c r="AD218" s="200"/>
      <c r="AE218" s="200"/>
      <c r="AF218" s="200"/>
      <c r="AG218" s="193"/>
    </row>
    <row r="219" spans="5:33" ht="26.1" customHeight="1">
      <c r="E219" s="105"/>
      <c r="F219" s="193"/>
      <c r="G219" s="44" t="str">
        <f t="shared" si="12"/>
        <v/>
      </c>
      <c r="H219" s="88"/>
      <c r="I219" s="5"/>
      <c r="J219" s="34"/>
      <c r="K219" s="5"/>
      <c r="L219" s="22"/>
      <c r="M219" s="7"/>
      <c r="N219" s="23"/>
      <c r="O219" s="45"/>
      <c r="P219" s="46"/>
      <c r="Q219" s="39"/>
      <c r="R219" s="15"/>
      <c r="S219" s="23"/>
      <c r="T219" s="23"/>
      <c r="U219" s="47"/>
      <c r="V219" s="35" t="str">
        <f t="shared" si="11"/>
        <v/>
      </c>
      <c r="W219" s="48"/>
      <c r="X219" s="24"/>
      <c r="Y219" s="48"/>
      <c r="Z219" s="24"/>
      <c r="AA219" s="24"/>
      <c r="AB219" s="193"/>
      <c r="AC219" s="200"/>
      <c r="AD219" s="200"/>
      <c r="AE219" s="200"/>
      <c r="AF219" s="200"/>
      <c r="AG219" s="193"/>
    </row>
    <row r="220" spans="5:33" ht="26.1" customHeight="1">
      <c r="E220" s="105"/>
      <c r="F220" s="193"/>
      <c r="G220" s="44" t="str">
        <f t="shared" si="12"/>
        <v/>
      </c>
      <c r="H220" s="88"/>
      <c r="I220" s="5"/>
      <c r="J220" s="34"/>
      <c r="K220" s="5"/>
      <c r="L220" s="22"/>
      <c r="M220" s="7"/>
      <c r="N220" s="23"/>
      <c r="O220" s="45"/>
      <c r="P220" s="46"/>
      <c r="Q220" s="39"/>
      <c r="R220" s="15"/>
      <c r="S220" s="23"/>
      <c r="T220" s="23"/>
      <c r="U220" s="47"/>
      <c r="V220" s="35" t="str">
        <f t="shared" si="11"/>
        <v/>
      </c>
      <c r="W220" s="48"/>
      <c r="X220" s="24"/>
      <c r="Y220" s="48"/>
      <c r="Z220" s="24"/>
      <c r="AA220" s="24"/>
      <c r="AB220" s="193"/>
      <c r="AC220" s="200"/>
      <c r="AD220" s="200"/>
      <c r="AE220" s="200"/>
      <c r="AF220" s="200"/>
      <c r="AG220" s="193"/>
    </row>
    <row r="221" spans="5:33" ht="26.1" customHeight="1">
      <c r="E221" s="105"/>
      <c r="F221" s="193"/>
      <c r="G221" s="44" t="str">
        <f t="shared" si="12"/>
        <v/>
      </c>
      <c r="H221" s="88"/>
      <c r="I221" s="5"/>
      <c r="J221" s="34"/>
      <c r="K221" s="5"/>
      <c r="L221" s="22"/>
      <c r="M221" s="7"/>
      <c r="N221" s="23"/>
      <c r="O221" s="45"/>
      <c r="P221" s="46"/>
      <c r="Q221" s="39"/>
      <c r="R221" s="15"/>
      <c r="S221" s="23"/>
      <c r="T221" s="23"/>
      <c r="U221" s="47"/>
      <c r="V221" s="35" t="str">
        <f t="shared" si="11"/>
        <v/>
      </c>
      <c r="W221" s="48"/>
      <c r="X221" s="24"/>
      <c r="Y221" s="48"/>
      <c r="Z221" s="24"/>
      <c r="AA221" s="24"/>
      <c r="AB221" s="193"/>
      <c r="AC221" s="200"/>
      <c r="AD221" s="200"/>
      <c r="AE221" s="200"/>
      <c r="AF221" s="200"/>
      <c r="AG221" s="193"/>
    </row>
    <row r="222" spans="5:33" ht="26.1" customHeight="1">
      <c r="E222" s="105"/>
      <c r="F222" s="193"/>
      <c r="G222" s="44" t="str">
        <f t="shared" si="12"/>
        <v/>
      </c>
      <c r="H222" s="88"/>
      <c r="I222" s="5"/>
      <c r="J222" s="34"/>
      <c r="K222" s="5"/>
      <c r="L222" s="22"/>
      <c r="M222" s="7"/>
      <c r="N222" s="23"/>
      <c r="O222" s="45"/>
      <c r="P222" s="46"/>
      <c r="Q222" s="39"/>
      <c r="R222" s="15"/>
      <c r="S222" s="23"/>
      <c r="T222" s="23"/>
      <c r="U222" s="47"/>
      <c r="V222" s="35" t="str">
        <f t="shared" si="11"/>
        <v/>
      </c>
      <c r="W222" s="48"/>
      <c r="X222" s="24"/>
      <c r="Y222" s="48"/>
      <c r="Z222" s="24"/>
      <c r="AA222" s="24"/>
      <c r="AB222" s="193"/>
      <c r="AC222" s="200"/>
      <c r="AD222" s="200"/>
      <c r="AE222" s="200"/>
      <c r="AF222" s="200"/>
      <c r="AG222" s="193"/>
    </row>
    <row r="223" spans="5:33" ht="26.1" customHeight="1">
      <c r="E223" s="105"/>
      <c r="F223" s="193"/>
      <c r="G223" s="44" t="str">
        <f t="shared" si="12"/>
        <v/>
      </c>
      <c r="H223" s="88"/>
      <c r="I223" s="5"/>
      <c r="J223" s="34"/>
      <c r="K223" s="5"/>
      <c r="L223" s="22"/>
      <c r="M223" s="7"/>
      <c r="N223" s="23"/>
      <c r="O223" s="45"/>
      <c r="P223" s="46"/>
      <c r="Q223" s="39"/>
      <c r="R223" s="15"/>
      <c r="S223" s="23"/>
      <c r="T223" s="23"/>
      <c r="U223" s="47"/>
      <c r="V223" s="35" t="str">
        <f t="shared" si="11"/>
        <v/>
      </c>
      <c r="W223" s="48"/>
      <c r="X223" s="24"/>
      <c r="Y223" s="48"/>
      <c r="Z223" s="24"/>
      <c r="AA223" s="24"/>
      <c r="AB223" s="193"/>
      <c r="AC223" s="200"/>
      <c r="AD223" s="200"/>
      <c r="AE223" s="200"/>
      <c r="AF223" s="200"/>
      <c r="AG223" s="193"/>
    </row>
    <row r="224" spans="5:33" ht="26.1" customHeight="1">
      <c r="E224" s="105"/>
      <c r="F224" s="193"/>
      <c r="G224" s="44" t="str">
        <f t="shared" si="12"/>
        <v/>
      </c>
      <c r="H224" s="88"/>
      <c r="I224" s="5"/>
      <c r="J224" s="34"/>
      <c r="K224" s="5"/>
      <c r="L224" s="22"/>
      <c r="M224" s="7"/>
      <c r="N224" s="23"/>
      <c r="O224" s="45"/>
      <c r="P224" s="46"/>
      <c r="Q224" s="39"/>
      <c r="R224" s="15"/>
      <c r="S224" s="23"/>
      <c r="T224" s="23"/>
      <c r="U224" s="47"/>
      <c r="V224" s="35" t="str">
        <f t="shared" si="11"/>
        <v/>
      </c>
      <c r="W224" s="48"/>
      <c r="X224" s="24"/>
      <c r="Y224" s="48"/>
      <c r="Z224" s="24"/>
      <c r="AA224" s="24"/>
      <c r="AB224" s="193"/>
      <c r="AC224" s="200"/>
      <c r="AD224" s="200"/>
      <c r="AE224" s="200"/>
      <c r="AF224" s="200"/>
      <c r="AG224" s="193"/>
    </row>
    <row r="225" spans="5:33" ht="26.1" customHeight="1">
      <c r="E225" s="105"/>
      <c r="F225" s="193"/>
      <c r="G225" s="44" t="str">
        <f t="shared" si="12"/>
        <v/>
      </c>
      <c r="H225" s="88"/>
      <c r="I225" s="5"/>
      <c r="J225" s="34"/>
      <c r="K225" s="5"/>
      <c r="L225" s="22"/>
      <c r="M225" s="7"/>
      <c r="N225" s="23"/>
      <c r="O225" s="45"/>
      <c r="P225" s="46"/>
      <c r="Q225" s="39"/>
      <c r="R225" s="15"/>
      <c r="S225" s="23"/>
      <c r="T225" s="23"/>
      <c r="U225" s="47"/>
      <c r="V225" s="35" t="str">
        <f t="shared" si="11"/>
        <v/>
      </c>
      <c r="W225" s="48"/>
      <c r="X225" s="24"/>
      <c r="Y225" s="48"/>
      <c r="Z225" s="24"/>
      <c r="AA225" s="24"/>
      <c r="AB225" s="193"/>
      <c r="AC225" s="200"/>
      <c r="AD225" s="200"/>
      <c r="AE225" s="200"/>
      <c r="AF225" s="200"/>
      <c r="AG225" s="193"/>
    </row>
    <row r="226" spans="5:33" ht="26.1" customHeight="1">
      <c r="E226" s="105"/>
      <c r="F226" s="193"/>
      <c r="G226" s="44" t="str">
        <f t="shared" si="12"/>
        <v/>
      </c>
      <c r="H226" s="88"/>
      <c r="I226" s="5"/>
      <c r="J226" s="34"/>
      <c r="K226" s="5"/>
      <c r="L226" s="22"/>
      <c r="M226" s="7"/>
      <c r="N226" s="23"/>
      <c r="O226" s="45"/>
      <c r="P226" s="46"/>
      <c r="Q226" s="39"/>
      <c r="R226" s="15"/>
      <c r="S226" s="23"/>
      <c r="T226" s="23"/>
      <c r="U226" s="47"/>
      <c r="V226" s="35" t="str">
        <f t="shared" si="11"/>
        <v/>
      </c>
      <c r="W226" s="48"/>
      <c r="X226" s="24"/>
      <c r="Y226" s="48"/>
      <c r="Z226" s="24"/>
      <c r="AA226" s="24"/>
      <c r="AB226" s="193"/>
      <c r="AC226" s="200"/>
      <c r="AD226" s="200"/>
      <c r="AE226" s="200"/>
      <c r="AF226" s="200"/>
      <c r="AG226" s="193"/>
    </row>
    <row r="227" spans="5:33" ht="26.1" customHeight="1">
      <c r="E227" s="105"/>
      <c r="F227" s="193"/>
      <c r="G227" s="44" t="str">
        <f t="shared" ref="G227:G237" si="13">IF(ISBLANK($F227),"",VLOOKUP($F227,제안사_펀드현황,3,FALSE))</f>
        <v/>
      </c>
      <c r="H227" s="88"/>
      <c r="I227" s="5"/>
      <c r="J227" s="34"/>
      <c r="K227" s="5"/>
      <c r="L227" s="22"/>
      <c r="M227" s="7"/>
      <c r="N227" s="23"/>
      <c r="O227" s="45"/>
      <c r="P227" s="46"/>
      <c r="Q227" s="39"/>
      <c r="R227" s="15"/>
      <c r="S227" s="23"/>
      <c r="T227" s="23"/>
      <c r="U227" s="47"/>
      <c r="V227" s="35" t="str">
        <f t="shared" si="11"/>
        <v/>
      </c>
      <c r="W227" s="48"/>
      <c r="X227" s="24"/>
      <c r="Y227" s="48"/>
      <c r="Z227" s="24"/>
      <c r="AA227" s="24"/>
      <c r="AB227" s="193"/>
      <c r="AC227" s="200"/>
      <c r="AD227" s="200"/>
      <c r="AE227" s="200"/>
      <c r="AF227" s="200"/>
      <c r="AG227" s="193"/>
    </row>
    <row r="228" spans="5:33" ht="26.1" customHeight="1">
      <c r="E228" s="105"/>
      <c r="F228" s="193"/>
      <c r="G228" s="44" t="str">
        <f t="shared" si="13"/>
        <v/>
      </c>
      <c r="H228" s="88"/>
      <c r="I228" s="5"/>
      <c r="J228" s="34"/>
      <c r="K228" s="5"/>
      <c r="L228" s="22"/>
      <c r="M228" s="7"/>
      <c r="N228" s="23"/>
      <c r="O228" s="45"/>
      <c r="P228" s="46"/>
      <c r="Q228" s="39"/>
      <c r="R228" s="15"/>
      <c r="S228" s="23"/>
      <c r="T228" s="23"/>
      <c r="U228" s="47"/>
      <c r="V228" s="35" t="str">
        <f t="shared" si="11"/>
        <v/>
      </c>
      <c r="W228" s="48"/>
      <c r="X228" s="24"/>
      <c r="Y228" s="48"/>
      <c r="Z228" s="24"/>
      <c r="AA228" s="24"/>
      <c r="AB228" s="193"/>
      <c r="AC228" s="200"/>
      <c r="AD228" s="200"/>
      <c r="AE228" s="200"/>
      <c r="AF228" s="200"/>
      <c r="AG228" s="193"/>
    </row>
    <row r="229" spans="5:33" ht="26.1" customHeight="1">
      <c r="E229" s="105"/>
      <c r="F229" s="193"/>
      <c r="G229" s="44" t="str">
        <f t="shared" si="13"/>
        <v/>
      </c>
      <c r="H229" s="88"/>
      <c r="I229" s="5"/>
      <c r="J229" s="34"/>
      <c r="K229" s="5"/>
      <c r="L229" s="22"/>
      <c r="M229" s="7"/>
      <c r="N229" s="23"/>
      <c r="O229" s="45"/>
      <c r="P229" s="46"/>
      <c r="Q229" s="39"/>
      <c r="R229" s="15"/>
      <c r="S229" s="23"/>
      <c r="T229" s="23"/>
      <c r="U229" s="47"/>
      <c r="V229" s="35" t="str">
        <f t="shared" si="11"/>
        <v/>
      </c>
      <c r="W229" s="48"/>
      <c r="X229" s="24"/>
      <c r="Y229" s="48"/>
      <c r="Z229" s="24"/>
      <c r="AA229" s="24"/>
      <c r="AB229" s="193"/>
      <c r="AC229" s="200"/>
      <c r="AD229" s="200"/>
      <c r="AE229" s="200"/>
      <c r="AF229" s="200"/>
      <c r="AG229" s="193"/>
    </row>
    <row r="230" spans="5:33" ht="26.1" customHeight="1">
      <c r="E230" s="105"/>
      <c r="F230" s="193"/>
      <c r="G230" s="44" t="str">
        <f t="shared" si="13"/>
        <v/>
      </c>
      <c r="H230" s="88"/>
      <c r="I230" s="5"/>
      <c r="J230" s="34"/>
      <c r="K230" s="5"/>
      <c r="L230" s="22"/>
      <c r="M230" s="7"/>
      <c r="N230" s="23"/>
      <c r="O230" s="45"/>
      <c r="P230" s="46"/>
      <c r="Q230" s="39"/>
      <c r="R230" s="15"/>
      <c r="S230" s="23"/>
      <c r="T230" s="23"/>
      <c r="U230" s="47"/>
      <c r="V230" s="35" t="str">
        <f t="shared" si="11"/>
        <v/>
      </c>
      <c r="W230" s="48"/>
      <c r="X230" s="24"/>
      <c r="Y230" s="48"/>
      <c r="Z230" s="24"/>
      <c r="AA230" s="24"/>
      <c r="AB230" s="193"/>
      <c r="AC230" s="200"/>
      <c r="AD230" s="200"/>
      <c r="AE230" s="200"/>
      <c r="AF230" s="200"/>
      <c r="AG230" s="193"/>
    </row>
    <row r="231" spans="5:33" ht="26.1" customHeight="1">
      <c r="E231" s="105"/>
      <c r="F231" s="193"/>
      <c r="G231" s="44" t="str">
        <f t="shared" si="13"/>
        <v/>
      </c>
      <c r="H231" s="88"/>
      <c r="I231" s="5"/>
      <c r="J231" s="34"/>
      <c r="K231" s="5"/>
      <c r="L231" s="22"/>
      <c r="M231" s="7"/>
      <c r="N231" s="23"/>
      <c r="O231" s="45"/>
      <c r="P231" s="46"/>
      <c r="Q231" s="39"/>
      <c r="R231" s="15"/>
      <c r="S231" s="23"/>
      <c r="T231" s="23"/>
      <c r="U231" s="47"/>
      <c r="V231" s="35" t="str">
        <f t="shared" si="11"/>
        <v/>
      </c>
      <c r="W231" s="48"/>
      <c r="X231" s="24"/>
      <c r="Y231" s="48"/>
      <c r="Z231" s="24"/>
      <c r="AA231" s="24"/>
      <c r="AB231" s="193"/>
      <c r="AC231" s="200"/>
      <c r="AD231" s="200"/>
      <c r="AE231" s="200"/>
      <c r="AF231" s="200"/>
      <c r="AG231" s="193"/>
    </row>
    <row r="232" spans="5:33" ht="26.1" customHeight="1">
      <c r="E232" s="105"/>
      <c r="F232" s="193"/>
      <c r="G232" s="44" t="str">
        <f t="shared" si="13"/>
        <v/>
      </c>
      <c r="H232" s="88"/>
      <c r="I232" s="5"/>
      <c r="J232" s="34"/>
      <c r="K232" s="5"/>
      <c r="L232" s="22"/>
      <c r="M232" s="7"/>
      <c r="N232" s="23"/>
      <c r="O232" s="45"/>
      <c r="P232" s="46"/>
      <c r="Q232" s="39"/>
      <c r="R232" s="15"/>
      <c r="S232" s="23"/>
      <c r="T232" s="23"/>
      <c r="U232" s="47"/>
      <c r="V232" s="35" t="str">
        <f t="shared" si="11"/>
        <v/>
      </c>
      <c r="W232" s="48"/>
      <c r="X232" s="24"/>
      <c r="Y232" s="48"/>
      <c r="Z232" s="23"/>
      <c r="AA232" s="23"/>
      <c r="AB232" s="5"/>
      <c r="AC232" s="7"/>
      <c r="AD232" s="200"/>
      <c r="AE232" s="200"/>
      <c r="AF232" s="200"/>
      <c r="AG232" s="193"/>
    </row>
    <row r="233" spans="5:33" ht="26.1" customHeight="1">
      <c r="E233" s="105"/>
      <c r="F233" s="193"/>
      <c r="G233" s="44" t="str">
        <f t="shared" si="13"/>
        <v/>
      </c>
      <c r="H233" s="88"/>
      <c r="I233" s="5"/>
      <c r="J233" s="34"/>
      <c r="K233" s="5"/>
      <c r="L233" s="22"/>
      <c r="M233" s="7"/>
      <c r="N233" s="23"/>
      <c r="O233" s="45"/>
      <c r="P233" s="46"/>
      <c r="Q233" s="39"/>
      <c r="R233" s="15"/>
      <c r="S233" s="23"/>
      <c r="T233" s="23"/>
      <c r="U233" s="47"/>
      <c r="V233" s="35" t="str">
        <f t="shared" si="11"/>
        <v/>
      </c>
      <c r="W233" s="48"/>
      <c r="X233" s="24"/>
      <c r="Y233" s="48"/>
      <c r="Z233" s="23"/>
      <c r="AA233" s="23"/>
      <c r="AB233" s="5"/>
      <c r="AC233" s="7"/>
      <c r="AD233" s="200"/>
      <c r="AE233" s="200"/>
      <c r="AF233" s="200"/>
      <c r="AG233" s="193"/>
    </row>
    <row r="234" spans="5:33" ht="26.1" customHeight="1">
      <c r="E234" s="105"/>
      <c r="F234" s="193"/>
      <c r="G234" s="44" t="str">
        <f t="shared" si="13"/>
        <v/>
      </c>
      <c r="H234" s="88"/>
      <c r="I234" s="5"/>
      <c r="J234" s="34"/>
      <c r="K234" s="5"/>
      <c r="L234" s="22"/>
      <c r="M234" s="7"/>
      <c r="N234" s="23"/>
      <c r="O234" s="45"/>
      <c r="P234" s="46"/>
      <c r="Q234" s="39"/>
      <c r="R234" s="15"/>
      <c r="S234" s="23"/>
      <c r="T234" s="23"/>
      <c r="U234" s="47"/>
      <c r="V234" s="35" t="str">
        <f t="shared" si="11"/>
        <v/>
      </c>
      <c r="W234" s="48"/>
      <c r="X234" s="24"/>
      <c r="Y234" s="48"/>
      <c r="Z234" s="23"/>
      <c r="AA234" s="23"/>
      <c r="AB234" s="5"/>
      <c r="AC234" s="7"/>
      <c r="AD234" s="200"/>
      <c r="AE234" s="200"/>
      <c r="AF234" s="200"/>
      <c r="AG234" s="193"/>
    </row>
    <row r="235" spans="5:33" ht="26.1" customHeight="1">
      <c r="E235" s="105"/>
      <c r="F235" s="193"/>
      <c r="G235" s="44" t="str">
        <f t="shared" si="13"/>
        <v/>
      </c>
      <c r="H235" s="88"/>
      <c r="I235" s="5"/>
      <c r="J235" s="34"/>
      <c r="K235" s="5"/>
      <c r="L235" s="22"/>
      <c r="M235" s="7"/>
      <c r="N235" s="23"/>
      <c r="O235" s="45"/>
      <c r="P235" s="46"/>
      <c r="Q235" s="39"/>
      <c r="R235" s="15"/>
      <c r="S235" s="23"/>
      <c r="T235" s="23"/>
      <c r="U235" s="47"/>
      <c r="V235" s="35" t="str">
        <f t="shared" si="11"/>
        <v/>
      </c>
      <c r="W235" s="48"/>
      <c r="X235" s="24"/>
      <c r="Y235" s="48"/>
      <c r="Z235" s="23"/>
      <c r="AA235" s="23"/>
      <c r="AB235" s="5"/>
      <c r="AC235" s="7"/>
      <c r="AD235" s="200"/>
      <c r="AE235" s="200"/>
      <c r="AF235" s="200"/>
      <c r="AG235" s="193"/>
    </row>
    <row r="236" spans="5:33" ht="26.1" customHeight="1">
      <c r="E236" s="105"/>
      <c r="F236" s="193"/>
      <c r="G236" s="44" t="str">
        <f t="shared" si="13"/>
        <v/>
      </c>
      <c r="H236" s="88"/>
      <c r="I236" s="5"/>
      <c r="J236" s="34"/>
      <c r="K236" s="5"/>
      <c r="L236" s="22"/>
      <c r="M236" s="7"/>
      <c r="N236" s="23"/>
      <c r="O236" s="45"/>
      <c r="P236" s="46"/>
      <c r="Q236" s="39"/>
      <c r="R236" s="15"/>
      <c r="S236" s="23"/>
      <c r="T236" s="23"/>
      <c r="U236" s="47"/>
      <c r="V236" s="35" t="str">
        <f t="shared" si="11"/>
        <v/>
      </c>
      <c r="W236" s="48"/>
      <c r="X236" s="23"/>
      <c r="Y236" s="48"/>
      <c r="Z236" s="23"/>
      <c r="AA236" s="23"/>
      <c r="AB236" s="5"/>
      <c r="AC236" s="7"/>
      <c r="AD236" s="200"/>
      <c r="AE236" s="200"/>
      <c r="AF236" s="200"/>
      <c r="AG236" s="193"/>
    </row>
    <row r="237" spans="5:33" ht="26.1" customHeight="1">
      <c r="E237" s="105"/>
      <c r="F237" s="193"/>
      <c r="G237" s="44" t="str">
        <f t="shared" si="13"/>
        <v/>
      </c>
      <c r="H237" s="88"/>
      <c r="I237" s="5"/>
      <c r="J237" s="34"/>
      <c r="K237" s="5"/>
      <c r="L237" s="22"/>
      <c r="M237" s="7"/>
      <c r="N237" s="23"/>
      <c r="O237" s="45"/>
      <c r="P237" s="46"/>
      <c r="Q237" s="39"/>
      <c r="R237" s="15"/>
      <c r="S237" s="23"/>
      <c r="T237" s="23"/>
      <c r="U237" s="47"/>
      <c r="V237" s="35" t="str">
        <f t="shared" si="11"/>
        <v/>
      </c>
      <c r="W237" s="48"/>
      <c r="X237" s="23"/>
      <c r="Y237" s="48"/>
      <c r="Z237" s="23"/>
      <c r="AA237" s="23"/>
      <c r="AB237" s="5"/>
      <c r="AC237" s="7"/>
      <c r="AD237" s="200"/>
      <c r="AE237" s="200"/>
      <c r="AF237" s="200"/>
      <c r="AG237" s="193"/>
    </row>
    <row r="240" spans="5:33">
      <c r="L240" s="208"/>
      <c r="M240" s="208"/>
      <c r="N240" s="209"/>
      <c r="O240" s="209"/>
      <c r="P240" s="209"/>
      <c r="Q240" s="209"/>
      <c r="R240" s="209"/>
      <c r="S240" s="209"/>
      <c r="T240" s="209"/>
      <c r="U240" s="209"/>
      <c r="V240" s="209"/>
      <c r="W240" s="209"/>
      <c r="X240" s="209"/>
      <c r="Y240" s="209"/>
      <c r="Z240" s="209"/>
      <c r="AA240" s="209"/>
      <c r="AB240" s="209"/>
    </row>
    <row r="241" spans="12:28">
      <c r="L241" s="208"/>
      <c r="M241" s="208"/>
      <c r="N241" s="208"/>
      <c r="O241" s="208"/>
      <c r="P241" s="208"/>
      <c r="Q241" s="208"/>
      <c r="R241" s="208"/>
      <c r="S241" s="208"/>
      <c r="T241" s="208"/>
      <c r="U241" s="208"/>
      <c r="V241" s="208"/>
      <c r="W241" s="208"/>
      <c r="X241" s="208"/>
      <c r="Y241" s="208"/>
      <c r="Z241" s="208"/>
      <c r="AA241" s="208"/>
      <c r="AB241" s="208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allowBlank="1" showInputMessage="1" showErrorMessage="1" error="연월일을 입력" sqref="G5"/>
    <dataValidation type="list" allowBlank="1" showInputMessage="1" showErrorMessage="1" sqref="Q6:Q237">
      <formula1>동반투자자유형</formula1>
    </dataValidation>
    <dataValidation type="list" allowBlank="1" showInputMessage="1" showErrorMessage="1" sqref="U6:U237">
      <formula1>회수유형</formula1>
    </dataValidation>
    <dataValidation type="list" allowBlank="1" showInputMessage="1" showErrorMessage="1" sqref="O6:O237">
      <formula1>회수구분</formula1>
    </dataValidation>
    <dataValidation type="list" allowBlank="1" showInputMessage="1" showErrorMessage="1" sqref="W6:W237 Y6:Y237">
      <formula1>여부</formula1>
    </dataValidation>
    <dataValidation type="list" allowBlank="1" showInputMessage="1" showErrorMessage="1" sqref="M6:M237">
      <formula1>투자유형</formula1>
    </dataValidation>
    <dataValidation type="list" allowBlank="1" showInputMessage="1" showErrorMessage="1" sqref="J6:J237">
      <formula1>투자기업_법인유형</formula1>
    </dataValidation>
    <dataValidation type="list" allowBlank="1" showInputMessage="1" showErrorMessage="1" sqref="H7:H11">
      <formula1>펀드법적유형</formula1>
    </dataValidation>
    <dataValidation type="list" allowBlank="1" showInputMessage="1" showErrorMessage="1" sqref="E6:E237">
      <formula1>펀드계정구분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목록값'!$C$24:$C$39</xm:f>
          </x14:formula1>
          <xm:sqref>H6 H12:H1048576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AG18"/>
  <sheetViews>
    <sheetView topLeftCell="I4" zoomScaleNormal="100" workbookViewId="0">
      <selection activeCell="N12" sqref="N12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7" width="8.625" customWidth="1"/>
    <col min="18" max="18" width="7.25" customWidth="1"/>
    <col min="19" max="19" width="7.75" customWidth="1"/>
    <col min="20" max="20" width="7.625" customWidth="1"/>
    <col min="21" max="22" width="8.625" customWidth="1"/>
    <col min="23" max="23" width="4.625" customWidth="1"/>
    <col min="24" max="24" width="8.125" customWidth="1"/>
    <col min="25" max="29" width="7.625" customWidth="1"/>
    <col min="30" max="30" width="8.125" customWidth="1"/>
    <col min="31" max="33" width="7.625" customWidth="1"/>
  </cols>
  <sheetData>
    <row r="1" spans="5:33" hidden="1"/>
    <row r="2" spans="5:33" hidden="1"/>
    <row r="3" spans="5:33" hidden="1"/>
    <row r="4" spans="5:33" ht="22.5" customHeight="1">
      <c r="E4" s="426" t="s">
        <v>349</v>
      </c>
      <c r="F4" s="426"/>
      <c r="G4" s="426"/>
      <c r="H4" s="426" t="s">
        <v>829</v>
      </c>
      <c r="I4" s="426"/>
      <c r="J4" s="426"/>
      <c r="K4" s="426"/>
      <c r="L4" s="426"/>
      <c r="M4" s="426"/>
      <c r="N4" s="426"/>
      <c r="O4" s="426"/>
      <c r="P4" s="426"/>
      <c r="Q4" s="426" t="s">
        <v>830</v>
      </c>
      <c r="R4" s="410" t="s">
        <v>924</v>
      </c>
      <c r="S4" s="426" t="s">
        <v>350</v>
      </c>
      <c r="T4" s="426"/>
      <c r="U4" s="426" t="s">
        <v>351</v>
      </c>
      <c r="V4" s="410" t="s">
        <v>352</v>
      </c>
      <c r="W4" s="426" t="s">
        <v>353</v>
      </c>
      <c r="X4" s="426"/>
      <c r="Y4" s="426"/>
      <c r="Z4" s="426"/>
      <c r="AA4" s="426"/>
      <c r="AB4" s="426"/>
      <c r="AC4" s="426"/>
      <c r="AD4" s="426"/>
      <c r="AE4" s="442" t="s">
        <v>354</v>
      </c>
      <c r="AF4" s="442"/>
      <c r="AG4" s="442"/>
    </row>
    <row r="5" spans="5:33" ht="54">
      <c r="E5" s="125" t="s">
        <v>355</v>
      </c>
      <c r="F5" s="49" t="s">
        <v>356</v>
      </c>
      <c r="G5" s="42" t="s">
        <v>357</v>
      </c>
      <c r="H5" s="176" t="s">
        <v>831</v>
      </c>
      <c r="I5" s="176" t="s">
        <v>832</v>
      </c>
      <c r="J5" s="176" t="s">
        <v>833</v>
      </c>
      <c r="K5" s="198" t="s">
        <v>834</v>
      </c>
      <c r="L5" s="176" t="s">
        <v>835</v>
      </c>
      <c r="M5" s="198" t="s">
        <v>836</v>
      </c>
      <c r="N5" s="190" t="s">
        <v>837</v>
      </c>
      <c r="O5" s="190" t="s">
        <v>838</v>
      </c>
      <c r="P5" s="190" t="s">
        <v>839</v>
      </c>
      <c r="Q5" s="426"/>
      <c r="R5" s="411"/>
      <c r="S5" s="125" t="s">
        <v>358</v>
      </c>
      <c r="T5" s="125" t="s">
        <v>359</v>
      </c>
      <c r="U5" s="426"/>
      <c r="V5" s="411"/>
      <c r="W5" s="125" t="s">
        <v>360</v>
      </c>
      <c r="X5" s="125" t="s">
        <v>361</v>
      </c>
      <c r="Y5" s="125" t="s">
        <v>362</v>
      </c>
      <c r="Z5" s="125" t="s">
        <v>363</v>
      </c>
      <c r="AA5" s="125" t="s">
        <v>364</v>
      </c>
      <c r="AB5" s="125" t="s">
        <v>365</v>
      </c>
      <c r="AC5" s="125" t="s">
        <v>366</v>
      </c>
      <c r="AD5" s="125" t="s">
        <v>367</v>
      </c>
      <c r="AE5" s="125" t="s">
        <v>368</v>
      </c>
      <c r="AF5" s="125" t="s">
        <v>369</v>
      </c>
      <c r="AG5" s="125" t="s">
        <v>370</v>
      </c>
    </row>
    <row r="6" spans="5:33" hidden="1">
      <c r="E6" s="32"/>
      <c r="F6" s="51"/>
      <c r="G6" s="31"/>
      <c r="H6" s="184"/>
      <c r="I6" s="184"/>
      <c r="J6" s="184"/>
      <c r="K6" s="184"/>
      <c r="L6" s="184"/>
      <c r="M6" s="184"/>
      <c r="N6" s="185"/>
      <c r="O6" s="185"/>
      <c r="P6" s="184"/>
      <c r="Q6" s="98"/>
      <c r="R6" s="98"/>
      <c r="S6" s="31"/>
      <c r="T6" s="33"/>
      <c r="U6" s="32"/>
      <c r="V6" s="32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5:33" hidden="1">
      <c r="E7" s="32"/>
      <c r="F7" s="51"/>
      <c r="G7" s="31"/>
      <c r="H7" s="184"/>
      <c r="I7" s="184"/>
      <c r="J7" s="184"/>
      <c r="K7" s="184"/>
      <c r="L7" s="184"/>
      <c r="M7" s="184"/>
      <c r="N7" s="185"/>
      <c r="O7" s="185"/>
      <c r="P7" s="184"/>
      <c r="Q7" s="98"/>
      <c r="R7" s="98"/>
      <c r="S7" s="31"/>
      <c r="T7" s="33"/>
      <c r="U7" s="32"/>
      <c r="V7" s="32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5:33" hidden="1">
      <c r="E8" s="32"/>
      <c r="F8" s="51"/>
      <c r="G8" s="31"/>
      <c r="H8" s="184"/>
      <c r="I8" s="184"/>
      <c r="J8" s="184"/>
      <c r="K8" s="184"/>
      <c r="L8" s="184"/>
      <c r="M8" s="184"/>
      <c r="N8" s="185"/>
      <c r="O8" s="185"/>
      <c r="P8" s="184"/>
      <c r="Q8" s="98"/>
      <c r="R8" s="98"/>
      <c r="S8" s="31"/>
      <c r="T8" s="33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5:33" hidden="1">
      <c r="E9" s="32"/>
      <c r="F9" s="51"/>
      <c r="G9" s="31"/>
      <c r="H9" s="184"/>
      <c r="I9" s="184"/>
      <c r="J9" s="184"/>
      <c r="K9" s="184"/>
      <c r="L9" s="184"/>
      <c r="M9" s="184"/>
      <c r="N9" s="185"/>
      <c r="O9" s="185"/>
      <c r="P9" s="184"/>
      <c r="Q9" s="98"/>
      <c r="R9" s="98"/>
      <c r="S9" s="31"/>
      <c r="T9" s="33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5:33" hidden="1">
      <c r="E10" s="32"/>
      <c r="F10" s="51"/>
      <c r="G10" s="31"/>
      <c r="H10" s="184"/>
      <c r="I10" s="184"/>
      <c r="J10" s="184"/>
      <c r="K10" s="184"/>
      <c r="L10" s="184"/>
      <c r="M10" s="184"/>
      <c r="N10" s="185"/>
      <c r="O10" s="185"/>
      <c r="P10" s="184"/>
      <c r="Q10" s="98"/>
      <c r="R10" s="98"/>
      <c r="S10" s="31"/>
      <c r="T10" s="33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5:33">
      <c r="E11" s="7"/>
      <c r="F11" s="45"/>
      <c r="G11" s="7"/>
      <c r="H11" s="186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7"/>
      <c r="T11" s="5"/>
      <c r="U11" s="142" t="str">
        <f t="shared" ref="U11:U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V11" s="142" t="str">
        <f t="shared" ref="V11:V17" ca="1" si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W11" s="135" t="str">
        <f t="shared" ref="W11:W17" ca="1" si="2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X11" s="135" t="str">
        <f t="shared" ref="X11:X17" ca="1" si="3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Y11" s="112" t="str">
        <f t="shared" ref="Y11:Y17" ca="1" si="4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Z11" s="112" t="str">
        <f t="shared" ref="Z11:Z17" ca="1" si="5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A11" s="112" t="str">
        <f t="shared" ref="AA11:AA17" ca="1" si="6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B11" s="112" t="str">
        <f t="shared" ref="AB11:AB17" ca="1" si="7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C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/>
      </c>
      <c r="AD11" s="18" t="str">
        <f t="shared" ref="AD11:AD17" ca="1" si="8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E11" s="136" t="str">
        <f t="shared" ref="AE11:AE17" ca="1" si="9">IF(ISBLANK($E11), "", SUMPRODUCT( (OFFSET(제안사_투자현황,0,24,ROWS(제안사_투자현황),1)=$E11)*1, (OFFSET(제안사_투자현황,0,10,ROWS(제안사_투자현황),1)&lt;&gt;"회수료")*1 ) )</f>
        <v/>
      </c>
      <c r="AF11" s="106" t="str">
        <f t="shared" ref="AF11:AF17" ca="1" si="10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G11" s="106" t="str">
        <f t="shared" ref="AG11:AG17" ca="1" si="11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3">
      <c r="E12" s="7"/>
      <c r="F12" s="45"/>
      <c r="G12" s="7"/>
      <c r="H12" s="186"/>
      <c r="I12" s="158"/>
      <c r="J12" s="7"/>
      <c r="K12" s="7"/>
      <c r="L12" s="158"/>
      <c r="M12" s="7"/>
      <c r="N12" s="7"/>
      <c r="O12" s="7"/>
      <c r="P12" s="7"/>
      <c r="Q12" s="7"/>
      <c r="R12" s="7"/>
      <c r="S12" s="7"/>
      <c r="T12" s="5"/>
      <c r="U12" s="142" t="str">
        <f t="shared" ca="1" si="0"/>
        <v/>
      </c>
      <c r="V12" s="142" t="str">
        <f t="shared" ca="1" si="1"/>
        <v/>
      </c>
      <c r="W12" s="135" t="str">
        <f t="shared" ca="1" si="2"/>
        <v/>
      </c>
      <c r="X12" s="135" t="str">
        <f t="shared" ca="1" si="3"/>
        <v/>
      </c>
      <c r="Y12" s="112" t="str">
        <f t="shared" ca="1" si="4"/>
        <v/>
      </c>
      <c r="Z12" s="112" t="str">
        <f t="shared" ca="1" si="5"/>
        <v/>
      </c>
      <c r="AA12" s="112" t="str">
        <f t="shared" ca="1" si="6"/>
        <v/>
      </c>
      <c r="AB12" s="112" t="str">
        <f t="shared" ca="1" si="7"/>
        <v/>
      </c>
      <c r="AC12" s="18" t="str">
        <f t="shared" ref="AC12:AC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OFFSET(대표이사_참여인력_투자현황,0,18,ROWS(대표이사_참여인력_투자현황),1))/Y12),0)</f>
        <v/>
      </c>
      <c r="AD12" s="18" t="str">
        <f t="shared" ca="1" si="8"/>
        <v/>
      </c>
      <c r="AE12" s="136" t="str">
        <f t="shared" ca="1" si="9"/>
        <v/>
      </c>
      <c r="AF12" s="106" t="str">
        <f t="shared" ca="1" si="10"/>
        <v/>
      </c>
      <c r="AG12" s="106" t="str">
        <f t="shared" ca="1" si="11"/>
        <v/>
      </c>
    </row>
    <row r="13" spans="5:33">
      <c r="E13" s="7"/>
      <c r="F13" s="45"/>
      <c r="G13" s="7"/>
      <c r="H13" s="186"/>
      <c r="I13" s="158"/>
      <c r="J13" s="7"/>
      <c r="K13" s="7"/>
      <c r="L13" s="158"/>
      <c r="M13" s="7"/>
      <c r="N13" s="7"/>
      <c r="O13" s="7"/>
      <c r="P13" s="7"/>
      <c r="Q13" s="7"/>
      <c r="R13" s="7"/>
      <c r="S13" s="7"/>
      <c r="T13" s="5"/>
      <c r="U13" s="142" t="str">
        <f t="shared" ca="1" si="0"/>
        <v/>
      </c>
      <c r="V13" s="142" t="str">
        <f t="shared" ca="1" si="1"/>
        <v/>
      </c>
      <c r="W13" s="135" t="str">
        <f t="shared" ca="1" si="2"/>
        <v/>
      </c>
      <c r="X13" s="135" t="str">
        <f t="shared" ca="1" si="3"/>
        <v/>
      </c>
      <c r="Y13" s="112" t="str">
        <f t="shared" ca="1" si="4"/>
        <v/>
      </c>
      <c r="Z13" s="112" t="str">
        <f t="shared" ca="1" si="5"/>
        <v/>
      </c>
      <c r="AA13" s="112" t="str">
        <f t="shared" ca="1" si="6"/>
        <v/>
      </c>
      <c r="AB13" s="112" t="str">
        <f t="shared" ca="1" si="7"/>
        <v/>
      </c>
      <c r="AC13" s="18" t="str">
        <f t="shared" ca="1" si="12"/>
        <v/>
      </c>
      <c r="AD13" s="18" t="str">
        <f t="shared" ca="1" si="8"/>
        <v/>
      </c>
      <c r="AE13" s="136" t="str">
        <f t="shared" ca="1" si="9"/>
        <v/>
      </c>
      <c r="AF13" s="106" t="str">
        <f t="shared" ca="1" si="10"/>
        <v/>
      </c>
      <c r="AG13" s="106" t="str">
        <f t="shared" ca="1" si="11"/>
        <v/>
      </c>
    </row>
    <row r="14" spans="5:33">
      <c r="E14" s="7"/>
      <c r="F14" s="45"/>
      <c r="G14" s="7"/>
      <c r="H14" s="186"/>
      <c r="I14" s="7"/>
      <c r="J14" s="7"/>
      <c r="K14" s="7"/>
      <c r="L14" s="158"/>
      <c r="M14" s="7"/>
      <c r="N14" s="7"/>
      <c r="O14" s="7"/>
      <c r="P14" s="7"/>
      <c r="Q14" s="7"/>
      <c r="R14" s="7"/>
      <c r="S14" s="7"/>
      <c r="T14" s="5"/>
      <c r="U14" s="142" t="str">
        <f t="shared" ca="1" si="0"/>
        <v/>
      </c>
      <c r="V14" s="142" t="str">
        <f t="shared" ca="1" si="1"/>
        <v/>
      </c>
      <c r="W14" s="135" t="str">
        <f t="shared" ca="1" si="2"/>
        <v/>
      </c>
      <c r="X14" s="135" t="str">
        <f t="shared" ca="1" si="3"/>
        <v/>
      </c>
      <c r="Y14" s="112" t="str">
        <f t="shared" ca="1" si="4"/>
        <v/>
      </c>
      <c r="Z14" s="112" t="str">
        <f t="shared" ca="1" si="5"/>
        <v/>
      </c>
      <c r="AA14" s="112" t="str">
        <f t="shared" ca="1" si="6"/>
        <v/>
      </c>
      <c r="AB14" s="112" t="str">
        <f t="shared" ca="1" si="7"/>
        <v/>
      </c>
      <c r="AC14" s="18" t="str">
        <f t="shared" ca="1" si="12"/>
        <v/>
      </c>
      <c r="AD14" s="18" t="str">
        <f t="shared" ca="1" si="8"/>
        <v/>
      </c>
      <c r="AE14" s="136" t="str">
        <f t="shared" ca="1" si="9"/>
        <v/>
      </c>
      <c r="AF14" s="106" t="str">
        <f t="shared" ca="1" si="10"/>
        <v/>
      </c>
      <c r="AG14" s="106" t="str">
        <f t="shared" ca="1" si="11"/>
        <v/>
      </c>
    </row>
    <row r="15" spans="5:33">
      <c r="E15" s="7"/>
      <c r="F15" s="45"/>
      <c r="G15" s="7"/>
      <c r="H15" s="186"/>
      <c r="I15" s="7"/>
      <c r="J15" s="158"/>
      <c r="K15" s="158"/>
      <c r="L15" s="158"/>
      <c r="M15" s="158"/>
      <c r="N15" s="158"/>
      <c r="O15" s="158"/>
      <c r="P15" s="158"/>
      <c r="Q15" s="7"/>
      <c r="R15" s="7"/>
      <c r="S15" s="7"/>
      <c r="T15" s="5"/>
      <c r="U15" s="142" t="str">
        <f t="shared" ca="1" si="0"/>
        <v/>
      </c>
      <c r="V15" s="142" t="str">
        <f t="shared" ca="1" si="1"/>
        <v/>
      </c>
      <c r="W15" s="135" t="str">
        <f t="shared" ca="1" si="2"/>
        <v/>
      </c>
      <c r="X15" s="135" t="str">
        <f t="shared" ca="1" si="3"/>
        <v/>
      </c>
      <c r="Y15" s="112" t="str">
        <f t="shared" ca="1" si="4"/>
        <v/>
      </c>
      <c r="Z15" s="112" t="str">
        <f t="shared" ca="1" si="5"/>
        <v/>
      </c>
      <c r="AA15" s="112" t="str">
        <f t="shared" ca="1" si="6"/>
        <v/>
      </c>
      <c r="AB15" s="112" t="str">
        <f t="shared" ca="1" si="7"/>
        <v/>
      </c>
      <c r="AC15" s="18" t="str">
        <f t="shared" ref="AC15:AC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OFFSET(대표이사_참여인력_투자현황,0,18,ROWS(대표이사_참여인력_투자현황),1))/Y15),0)</f>
        <v/>
      </c>
      <c r="AD15" s="18" t="str">
        <f t="shared" ca="1" si="8"/>
        <v/>
      </c>
      <c r="AE15" s="136" t="str">
        <f t="shared" ca="1" si="9"/>
        <v/>
      </c>
      <c r="AF15" s="106" t="str">
        <f t="shared" ca="1" si="10"/>
        <v/>
      </c>
      <c r="AG15" s="106" t="str">
        <f t="shared" ca="1" si="11"/>
        <v/>
      </c>
    </row>
    <row r="16" spans="5:33">
      <c r="E16" s="7"/>
      <c r="F16" s="45"/>
      <c r="G16" s="7"/>
      <c r="H16" s="186"/>
      <c r="I16" s="7"/>
      <c r="J16" s="7"/>
      <c r="K16" s="7"/>
      <c r="L16" s="158"/>
      <c r="M16" s="7"/>
      <c r="N16" s="7"/>
      <c r="O16" s="7"/>
      <c r="P16" s="7"/>
      <c r="Q16" s="7"/>
      <c r="R16" s="7"/>
      <c r="S16" s="7"/>
      <c r="T16" s="5"/>
      <c r="U16" s="142" t="str">
        <f t="shared" ca="1" si="0"/>
        <v/>
      </c>
      <c r="V16" s="142" t="str">
        <f t="shared" ca="1" si="1"/>
        <v/>
      </c>
      <c r="W16" s="135" t="str">
        <f t="shared" ca="1" si="2"/>
        <v/>
      </c>
      <c r="X16" s="135" t="str">
        <f t="shared" ca="1" si="3"/>
        <v/>
      </c>
      <c r="Y16" s="112" t="str">
        <f t="shared" ca="1" si="4"/>
        <v/>
      </c>
      <c r="Z16" s="112" t="str">
        <f t="shared" ca="1" si="5"/>
        <v/>
      </c>
      <c r="AA16" s="112" t="str">
        <f t="shared" ca="1" si="6"/>
        <v/>
      </c>
      <c r="AB16" s="112" t="str">
        <f t="shared" ca="1" si="7"/>
        <v/>
      </c>
      <c r="AC16" s="18" t="str">
        <f t="shared" ca="1" si="13"/>
        <v/>
      </c>
      <c r="AD16" s="18" t="str">
        <f t="shared" ca="1" si="8"/>
        <v/>
      </c>
      <c r="AE16" s="136" t="str">
        <f t="shared" ca="1" si="9"/>
        <v/>
      </c>
      <c r="AF16" s="106" t="str">
        <f t="shared" ca="1" si="10"/>
        <v/>
      </c>
      <c r="AG16" s="106" t="str">
        <f t="shared" ca="1" si="11"/>
        <v/>
      </c>
    </row>
    <row r="17" spans="5:33">
      <c r="E17" s="7"/>
      <c r="F17" s="45"/>
      <c r="G17" s="7"/>
      <c r="H17" s="186"/>
      <c r="I17" s="7"/>
      <c r="J17" s="7"/>
      <c r="K17" s="7"/>
      <c r="L17" s="158"/>
      <c r="M17" s="7"/>
      <c r="N17" s="7"/>
      <c r="O17" s="7"/>
      <c r="P17" s="7"/>
      <c r="Q17" s="7"/>
      <c r="R17" s="7"/>
      <c r="S17" s="7"/>
      <c r="T17" s="5"/>
      <c r="U17" s="142" t="str">
        <f t="shared" ca="1" si="0"/>
        <v/>
      </c>
      <c r="V17" s="142" t="str">
        <f t="shared" ca="1" si="1"/>
        <v/>
      </c>
      <c r="W17" s="135" t="str">
        <f t="shared" ca="1" si="2"/>
        <v/>
      </c>
      <c r="X17" s="135" t="str">
        <f t="shared" ca="1" si="3"/>
        <v/>
      </c>
      <c r="Y17" s="112" t="str">
        <f t="shared" ca="1" si="4"/>
        <v/>
      </c>
      <c r="Z17" s="112" t="str">
        <f t="shared" ca="1" si="5"/>
        <v/>
      </c>
      <c r="AA17" s="112" t="str">
        <f t="shared" ca="1" si="6"/>
        <v/>
      </c>
      <c r="AB17" s="112" t="str">
        <f t="shared" ca="1" si="7"/>
        <v/>
      </c>
      <c r="AC17" s="18" t="str">
        <f t="shared" ca="1" si="13"/>
        <v/>
      </c>
      <c r="AD17" s="18" t="str">
        <f t="shared" ca="1" si="8"/>
        <v/>
      </c>
      <c r="AE17" s="136" t="str">
        <f t="shared" ca="1" si="9"/>
        <v/>
      </c>
      <c r="AF17" s="106" t="str">
        <f t="shared" ca="1" si="10"/>
        <v/>
      </c>
      <c r="AG17" s="106" t="str">
        <f t="shared" ca="1" si="11"/>
        <v/>
      </c>
    </row>
    <row r="18" spans="5:33"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</sheetData>
  <mergeCells count="9">
    <mergeCell ref="U4:U5"/>
    <mergeCell ref="W4:AD4"/>
    <mergeCell ref="AE4:AG4"/>
    <mergeCell ref="E4:G4"/>
    <mergeCell ref="H4:P4"/>
    <mergeCell ref="Q4:Q5"/>
    <mergeCell ref="S4:T4"/>
    <mergeCell ref="V4:V5"/>
    <mergeCell ref="R4:R5"/>
  </mergeCells>
  <phoneticPr fontId="1" type="noConversion"/>
  <dataValidations count="4">
    <dataValidation type="list" allowBlank="1" showInputMessage="1" showErrorMessage="1" sqref="R11:R17 L11:L17">
      <formula1>여부</formula1>
    </dataValidation>
    <dataValidation type="list" allowBlank="1" showInputMessage="1" showErrorMessage="1" error="목록에서 선택" sqref="S11:S17">
      <formula1>여부</formula1>
    </dataValidation>
    <dataValidation type="list" allowBlank="1" showInputMessage="1" showErrorMessage="1" sqref="Q11:Q17">
      <formula1>참여인력구분</formula1>
    </dataValidation>
    <dataValidation type="decimal" allowBlank="1" showInputMessage="1" showErrorMessage="1" sqref="K11:K17">
      <formula1>0</formula1>
      <formula2>100</formula2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BA146"/>
  <sheetViews>
    <sheetView topLeftCell="X4" zoomScale="75" zoomScaleNormal="75" workbookViewId="0">
      <selection activeCell="AT9" sqref="AT9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2" width="6.625" style="1" customWidth="1"/>
    <col min="43" max="43" width="28.125" style="1" customWidth="1"/>
    <col min="44" max="44" width="19.25" style="1" customWidth="1"/>
    <col min="45" max="46" width="16.125" style="1" customWidth="1"/>
    <col min="47" max="48" width="11.5" style="1" bestFit="1" customWidth="1"/>
    <col min="49" max="49" width="6.25" style="1" customWidth="1"/>
    <col min="50" max="50" width="10.625" style="1" customWidth="1"/>
    <col min="51" max="51" width="14.125" style="1" bestFit="1" customWidth="1"/>
    <col min="52" max="52" width="9.625" style="1" customWidth="1"/>
    <col min="53" max="53" width="12.125" style="1" customWidth="1"/>
    <col min="54" max="16384" width="9" style="1"/>
  </cols>
  <sheetData>
    <row r="1" spans="5:53" ht="14.25" hidden="1" thickBot="1">
      <c r="AR1" s="223"/>
      <c r="AS1" s="223"/>
      <c r="AT1" s="223"/>
      <c r="AU1" s="223"/>
      <c r="AV1" s="223"/>
      <c r="AW1" s="223"/>
    </row>
    <row r="2" spans="5:53" ht="9.75" hidden="1" customHeight="1">
      <c r="AR2" s="223"/>
      <c r="AS2" s="223"/>
      <c r="AT2" s="223"/>
      <c r="AU2" s="223"/>
      <c r="AV2" s="223"/>
      <c r="AW2" s="223"/>
    </row>
    <row r="3" spans="5:53" ht="21.75" hidden="1" customHeight="1" thickBot="1">
      <c r="AR3" s="223"/>
      <c r="AS3" s="223"/>
      <c r="AT3" s="223"/>
      <c r="AU3" s="223"/>
      <c r="AV3" s="223"/>
      <c r="AW3" s="223"/>
    </row>
    <row r="4" spans="5:53" ht="48.75" customHeight="1">
      <c r="E4" s="442" t="s">
        <v>349</v>
      </c>
      <c r="F4" s="442"/>
      <c r="G4" s="442" t="s">
        <v>372</v>
      </c>
      <c r="H4" s="442"/>
      <c r="I4" s="442" t="s">
        <v>851</v>
      </c>
      <c r="J4" s="442"/>
      <c r="K4" s="442"/>
      <c r="L4" s="442"/>
      <c r="M4" s="426" t="s">
        <v>373</v>
      </c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36" t="s">
        <v>255</v>
      </c>
      <c r="Y4" s="437"/>
      <c r="Z4" s="437"/>
      <c r="AA4" s="437"/>
      <c r="AB4" s="438"/>
      <c r="AC4" s="412" t="s">
        <v>256</v>
      </c>
      <c r="AD4" s="414"/>
      <c r="AE4" s="442" t="s">
        <v>257</v>
      </c>
      <c r="AF4" s="442"/>
      <c r="AG4" s="442"/>
      <c r="AH4" s="442"/>
      <c r="AI4" s="430" t="s">
        <v>374</v>
      </c>
      <c r="AJ4" s="430"/>
      <c r="AK4" s="443" t="s">
        <v>118</v>
      </c>
      <c r="AL4" s="430" t="s">
        <v>375</v>
      </c>
      <c r="AM4" s="430"/>
      <c r="AN4" s="430"/>
      <c r="AO4" s="430"/>
      <c r="AP4" s="430"/>
      <c r="AQ4" s="427"/>
      <c r="AR4" s="447" t="s">
        <v>376</v>
      </c>
      <c r="AS4" s="448"/>
      <c r="AT4" s="448"/>
      <c r="AU4" s="448"/>
      <c r="AV4" s="448"/>
      <c r="AW4" s="449"/>
      <c r="AX4" s="445" t="s">
        <v>258</v>
      </c>
      <c r="AY4" s="442" t="s">
        <v>377</v>
      </c>
      <c r="AZ4" s="442"/>
      <c r="BA4" s="442"/>
    </row>
    <row r="5" spans="5:53" ht="42.75" customHeight="1">
      <c r="E5" s="125" t="s">
        <v>355</v>
      </c>
      <c r="F5" s="49" t="s">
        <v>219</v>
      </c>
      <c r="G5" s="119" t="s">
        <v>378</v>
      </c>
      <c r="H5" s="119" t="s">
        <v>379</v>
      </c>
      <c r="I5" s="218" t="s">
        <v>850</v>
      </c>
      <c r="J5" s="218" t="s">
        <v>315</v>
      </c>
      <c r="K5" s="218" t="s">
        <v>316</v>
      </c>
      <c r="L5" s="218" t="s">
        <v>379</v>
      </c>
      <c r="M5" s="121" t="s">
        <v>380</v>
      </c>
      <c r="N5" s="191" t="s">
        <v>381</v>
      </c>
      <c r="O5" s="125" t="s">
        <v>382</v>
      </c>
      <c r="P5" s="217" t="s">
        <v>840</v>
      </c>
      <c r="Q5" s="231" t="s">
        <v>383</v>
      </c>
      <c r="R5" s="40" t="s">
        <v>384</v>
      </c>
      <c r="S5" s="125" t="s">
        <v>385</v>
      </c>
      <c r="T5" s="125" t="s">
        <v>386</v>
      </c>
      <c r="U5" s="231" t="s">
        <v>387</v>
      </c>
      <c r="V5" s="218" t="s">
        <v>388</v>
      </c>
      <c r="W5" s="41" t="s">
        <v>389</v>
      </c>
      <c r="X5" s="28" t="s">
        <v>390</v>
      </c>
      <c r="Y5" s="125" t="s">
        <v>363</v>
      </c>
      <c r="Z5" s="125" t="s">
        <v>391</v>
      </c>
      <c r="AA5" s="119" t="s">
        <v>392</v>
      </c>
      <c r="AB5" s="119" t="s">
        <v>393</v>
      </c>
      <c r="AC5" s="217" t="s">
        <v>394</v>
      </c>
      <c r="AD5" s="217" t="s">
        <v>395</v>
      </c>
      <c r="AE5" s="125" t="s">
        <v>396</v>
      </c>
      <c r="AF5" s="125" t="s">
        <v>391</v>
      </c>
      <c r="AG5" s="125" t="s">
        <v>397</v>
      </c>
      <c r="AH5" s="125" t="s">
        <v>398</v>
      </c>
      <c r="AI5" s="28" t="s">
        <v>399</v>
      </c>
      <c r="AJ5" s="28" t="s">
        <v>400</v>
      </c>
      <c r="AK5" s="444"/>
      <c r="AL5" s="216" t="s">
        <v>401</v>
      </c>
      <c r="AM5" s="216" t="s">
        <v>402</v>
      </c>
      <c r="AN5" s="216" t="s">
        <v>403</v>
      </c>
      <c r="AO5" s="124" t="s">
        <v>404</v>
      </c>
      <c r="AP5" s="125" t="s">
        <v>405</v>
      </c>
      <c r="AQ5" s="214" t="s">
        <v>406</v>
      </c>
      <c r="AR5" s="224" t="s">
        <v>407</v>
      </c>
      <c r="AS5" s="213" t="s">
        <v>408</v>
      </c>
      <c r="AT5" s="217" t="s">
        <v>409</v>
      </c>
      <c r="AU5" s="217" t="s">
        <v>410</v>
      </c>
      <c r="AV5" s="217" t="s">
        <v>849</v>
      </c>
      <c r="AW5" s="225" t="s">
        <v>411</v>
      </c>
      <c r="AX5" s="446"/>
      <c r="AY5" s="125" t="s">
        <v>355</v>
      </c>
      <c r="AZ5" s="125" t="s">
        <v>412</v>
      </c>
      <c r="BA5" s="125" t="s">
        <v>413</v>
      </c>
    </row>
    <row r="6" spans="5:53">
      <c r="E6" s="37"/>
      <c r="F6" s="52" t="str">
        <f t="shared" ref="F6:F36" si="0">IF(ISBLANK($E6), "", VLOOKUP($E6,대표이사_참여인력_개요,2,FALSE))</f>
        <v/>
      </c>
      <c r="G6" s="47"/>
      <c r="H6" s="92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5"/>
      <c r="J6" s="22"/>
      <c r="K6" s="194"/>
      <c r="L6" s="92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219"/>
      <c r="N6" s="220"/>
      <c r="O6" s="143"/>
      <c r="P6" s="7"/>
      <c r="Q6" s="200"/>
      <c r="R6" s="22"/>
      <c r="S6" s="7"/>
      <c r="T6" s="23"/>
      <c r="U6" s="232"/>
      <c r="V6" s="45"/>
      <c r="W6" s="46"/>
      <c r="X6" s="22"/>
      <c r="Y6" s="23"/>
      <c r="Z6" s="23"/>
      <c r="AA6" s="45"/>
      <c r="AB6" s="35" t="str">
        <f t="shared" ref="AB6:AB37" si="3">IF(ISBLANK(X6),"",IF(DATEDIF(R6,제안서작성기준일,"d")/365,DATEDIF(R6,X6,"d")/365))</f>
        <v/>
      </c>
      <c r="AC6" s="48"/>
      <c r="AD6" s="118"/>
      <c r="AE6" s="37"/>
      <c r="AF6" s="23"/>
      <c r="AG6" s="23"/>
      <c r="AH6" s="5"/>
      <c r="AI6" s="22"/>
      <c r="AJ6" s="194"/>
      <c r="AK6" s="114"/>
      <c r="AL6" s="37"/>
      <c r="AM6" s="37"/>
      <c r="AN6" s="58"/>
      <c r="AO6" s="37"/>
      <c r="AP6" s="37"/>
      <c r="AQ6" s="115"/>
      <c r="AR6" s="221"/>
      <c r="AS6" s="222"/>
      <c r="AT6" s="200"/>
      <c r="AU6" s="204"/>
      <c r="AV6" s="204"/>
      <c r="AW6" s="117" t="str">
        <f t="shared" ref="AW6" si="4">IF(ISBLANK(AU6),"",DATEDIF(AU6,AV6,"d")/365)</f>
        <v/>
      </c>
      <c r="AX6" s="53"/>
      <c r="AY6" s="37"/>
      <c r="AZ6" s="47"/>
      <c r="BA6" s="39"/>
    </row>
    <row r="7" spans="5:53">
      <c r="E7" s="37"/>
      <c r="F7" s="52" t="str">
        <f t="shared" si="0"/>
        <v/>
      </c>
      <c r="G7" s="47"/>
      <c r="H7" s="92" t="str">
        <f t="shared" ca="1" si="1"/>
        <v/>
      </c>
      <c r="I7" s="45"/>
      <c r="J7" s="22"/>
      <c r="K7" s="194"/>
      <c r="L7" s="92" t="str">
        <f t="shared" ca="1" si="2"/>
        <v/>
      </c>
      <c r="M7" s="219"/>
      <c r="N7" s="220"/>
      <c r="O7" s="143"/>
      <c r="P7" s="7"/>
      <c r="Q7" s="200"/>
      <c r="R7" s="22"/>
      <c r="S7" s="7"/>
      <c r="T7" s="23"/>
      <c r="U7" s="232"/>
      <c r="V7" s="45"/>
      <c r="W7" s="46"/>
      <c r="X7" s="22"/>
      <c r="Y7" s="23"/>
      <c r="Z7" s="23"/>
      <c r="AA7" s="45"/>
      <c r="AB7" s="35" t="str">
        <f t="shared" si="3"/>
        <v/>
      </c>
      <c r="AC7" s="48"/>
      <c r="AD7" s="118"/>
      <c r="AE7" s="37"/>
      <c r="AF7" s="24"/>
      <c r="AG7" s="24"/>
      <c r="AH7" s="193"/>
      <c r="AI7" s="22"/>
      <c r="AJ7" s="194"/>
      <c r="AK7" s="114"/>
      <c r="AL7" s="37"/>
      <c r="AM7" s="37"/>
      <c r="AN7" s="58"/>
      <c r="AO7" s="37"/>
      <c r="AP7" s="37"/>
      <c r="AQ7" s="115"/>
      <c r="AR7" s="221"/>
      <c r="AS7" s="222"/>
      <c r="AT7" s="200"/>
      <c r="AU7" s="204"/>
      <c r="AV7" s="204"/>
      <c r="AW7" s="117" t="str">
        <f t="shared" ref="AW7:AW11" si="5">IF(ISBLANK(AU7),"",DATEDIF(AU7,AV7,"d")/365)</f>
        <v/>
      </c>
      <c r="AX7" s="53"/>
      <c r="AY7" s="37"/>
      <c r="AZ7" s="47"/>
      <c r="BA7" s="39"/>
    </row>
    <row r="8" spans="5:53">
      <c r="E8" s="37"/>
      <c r="F8" s="52" t="str">
        <f t="shared" si="0"/>
        <v/>
      </c>
      <c r="G8" s="47"/>
      <c r="H8" s="92" t="str">
        <f t="shared" ca="1" si="1"/>
        <v/>
      </c>
      <c r="I8" s="45"/>
      <c r="J8" s="22"/>
      <c r="K8" s="194"/>
      <c r="L8" s="92" t="str">
        <f t="shared" ca="1" si="2"/>
        <v/>
      </c>
      <c r="M8" s="219"/>
      <c r="N8" s="220"/>
      <c r="O8" s="143"/>
      <c r="P8" s="7"/>
      <c r="Q8" s="200"/>
      <c r="R8" s="22"/>
      <c r="S8" s="7"/>
      <c r="T8" s="23"/>
      <c r="U8" s="232"/>
      <c r="V8" s="45"/>
      <c r="W8" s="46"/>
      <c r="X8" s="22"/>
      <c r="Y8" s="23"/>
      <c r="Z8" s="23"/>
      <c r="AA8" s="45"/>
      <c r="AB8" s="35" t="str">
        <f t="shared" si="3"/>
        <v/>
      </c>
      <c r="AC8" s="48"/>
      <c r="AD8" s="118"/>
      <c r="AE8" s="37"/>
      <c r="AF8" s="24"/>
      <c r="AG8" s="24"/>
      <c r="AH8" s="193"/>
      <c r="AI8" s="22"/>
      <c r="AJ8" s="194"/>
      <c r="AK8" s="114"/>
      <c r="AL8" s="37"/>
      <c r="AM8" s="37"/>
      <c r="AN8" s="58"/>
      <c r="AO8" s="37"/>
      <c r="AP8" s="37"/>
      <c r="AQ8" s="115"/>
      <c r="AR8" s="221"/>
      <c r="AS8" s="222"/>
      <c r="AT8" s="7"/>
      <c r="AU8" s="15"/>
      <c r="AV8" s="204"/>
      <c r="AW8" s="117" t="str">
        <f t="shared" si="5"/>
        <v/>
      </c>
      <c r="AX8" s="53"/>
      <c r="AY8" s="37"/>
      <c r="AZ8" s="47"/>
      <c r="BA8" s="39"/>
    </row>
    <row r="9" spans="5:53">
      <c r="E9" s="37"/>
      <c r="F9" s="52" t="str">
        <f t="shared" si="0"/>
        <v/>
      </c>
      <c r="G9" s="47"/>
      <c r="H9" s="92" t="str">
        <f t="shared" ca="1" si="1"/>
        <v/>
      </c>
      <c r="I9" s="45"/>
      <c r="J9" s="22"/>
      <c r="K9" s="194"/>
      <c r="L9" s="92" t="str">
        <f t="shared" ca="1" si="2"/>
        <v/>
      </c>
      <c r="M9" s="219"/>
      <c r="N9" s="220"/>
      <c r="O9" s="143"/>
      <c r="P9" s="7"/>
      <c r="Q9" s="200"/>
      <c r="R9" s="22"/>
      <c r="S9" s="7"/>
      <c r="T9" s="23"/>
      <c r="U9" s="232"/>
      <c r="V9" s="45"/>
      <c r="W9" s="46"/>
      <c r="X9" s="15"/>
      <c r="Y9" s="23"/>
      <c r="Z9" s="23"/>
      <c r="AA9" s="45"/>
      <c r="AB9" s="35" t="str">
        <f t="shared" si="3"/>
        <v/>
      </c>
      <c r="AC9" s="48"/>
      <c r="AD9" s="118"/>
      <c r="AE9" s="37"/>
      <c r="AF9" s="24"/>
      <c r="AG9" s="24"/>
      <c r="AH9" s="193"/>
      <c r="AI9" s="22"/>
      <c r="AJ9" s="194"/>
      <c r="AK9" s="114"/>
      <c r="AL9" s="37"/>
      <c r="AM9" s="37"/>
      <c r="AN9" s="58"/>
      <c r="AO9" s="37"/>
      <c r="AP9" s="37"/>
      <c r="AQ9" s="115"/>
      <c r="AR9" s="221"/>
      <c r="AS9" s="222"/>
      <c r="AT9" s="7"/>
      <c r="AU9" s="15"/>
      <c r="AV9" s="204"/>
      <c r="AW9" s="117" t="str">
        <f t="shared" si="5"/>
        <v/>
      </c>
      <c r="AX9" s="53"/>
      <c r="AY9" s="37"/>
      <c r="AZ9" s="47"/>
      <c r="BA9" s="39"/>
    </row>
    <row r="10" spans="5:53">
      <c r="E10" s="37"/>
      <c r="F10" s="52" t="str">
        <f t="shared" si="0"/>
        <v/>
      </c>
      <c r="G10" s="47"/>
      <c r="H10" s="92" t="str">
        <f t="shared" ca="1" si="1"/>
        <v/>
      </c>
      <c r="I10" s="45"/>
      <c r="J10" s="22"/>
      <c r="K10" s="194"/>
      <c r="L10" s="92" t="str">
        <f t="shared" ca="1" si="2"/>
        <v/>
      </c>
      <c r="M10" s="219"/>
      <c r="N10" s="220"/>
      <c r="O10" s="143"/>
      <c r="P10" s="7"/>
      <c r="Q10" s="200"/>
      <c r="R10" s="22"/>
      <c r="S10" s="7"/>
      <c r="T10" s="23"/>
      <c r="U10" s="232"/>
      <c r="V10" s="45"/>
      <c r="W10" s="46"/>
      <c r="X10" s="15"/>
      <c r="Y10" s="23"/>
      <c r="Z10" s="23"/>
      <c r="AA10" s="45"/>
      <c r="AB10" s="35" t="str">
        <f t="shared" si="3"/>
        <v/>
      </c>
      <c r="AC10" s="48"/>
      <c r="AD10" s="118"/>
      <c r="AE10" s="37"/>
      <c r="AF10" s="24"/>
      <c r="AG10" s="24"/>
      <c r="AH10" s="193"/>
      <c r="AI10" s="22"/>
      <c r="AJ10" s="194"/>
      <c r="AK10" s="114"/>
      <c r="AL10" s="37"/>
      <c r="AM10" s="37"/>
      <c r="AN10" s="58"/>
      <c r="AO10" s="37"/>
      <c r="AP10" s="37"/>
      <c r="AQ10" s="115"/>
      <c r="AR10" s="221"/>
      <c r="AS10" s="222"/>
      <c r="AT10" s="7"/>
      <c r="AU10" s="15"/>
      <c r="AV10" s="204"/>
      <c r="AW10" s="117" t="str">
        <f t="shared" si="5"/>
        <v/>
      </c>
      <c r="AX10" s="53"/>
      <c r="AY10" s="37"/>
      <c r="AZ10" s="47"/>
      <c r="BA10" s="39"/>
    </row>
    <row r="11" spans="5:53">
      <c r="E11" s="37"/>
      <c r="F11" s="52" t="str">
        <f t="shared" si="0"/>
        <v/>
      </c>
      <c r="G11" s="47"/>
      <c r="H11" s="92" t="str">
        <f t="shared" ca="1" si="1"/>
        <v/>
      </c>
      <c r="I11" s="45"/>
      <c r="J11" s="22"/>
      <c r="K11" s="204"/>
      <c r="L11" s="92" t="str">
        <f t="shared" ca="1" si="2"/>
        <v/>
      </c>
      <c r="M11" s="219"/>
      <c r="N11" s="220"/>
      <c r="O11" s="143"/>
      <c r="P11" s="7"/>
      <c r="Q11" s="200"/>
      <c r="R11" s="22"/>
      <c r="S11" s="7"/>
      <c r="T11" s="23"/>
      <c r="U11" s="232"/>
      <c r="V11" s="45"/>
      <c r="W11" s="46"/>
      <c r="X11" s="15"/>
      <c r="Y11" s="23"/>
      <c r="Z11" s="23"/>
      <c r="AA11" s="45"/>
      <c r="AB11" s="35" t="str">
        <f t="shared" si="3"/>
        <v/>
      </c>
      <c r="AC11" s="48"/>
      <c r="AD11" s="118"/>
      <c r="AE11" s="37"/>
      <c r="AF11" s="24"/>
      <c r="AG11" s="24"/>
      <c r="AH11" s="193"/>
      <c r="AI11" s="22"/>
      <c r="AJ11" s="204"/>
      <c r="AK11" s="114"/>
      <c r="AL11" s="37"/>
      <c r="AM11" s="37"/>
      <c r="AN11" s="58"/>
      <c r="AO11" s="37"/>
      <c r="AP11" s="37"/>
      <c r="AQ11" s="115"/>
      <c r="AR11" s="221"/>
      <c r="AS11" s="222"/>
      <c r="AT11" s="7"/>
      <c r="AU11" s="15"/>
      <c r="AV11" s="204"/>
      <c r="AW11" s="117" t="str">
        <f t="shared" si="5"/>
        <v/>
      </c>
      <c r="AX11" s="53"/>
      <c r="AY11" s="37"/>
      <c r="AZ11" s="47"/>
      <c r="BA11" s="39"/>
    </row>
    <row r="12" spans="5:53">
      <c r="E12" s="37"/>
      <c r="F12" s="52" t="str">
        <f t="shared" si="0"/>
        <v/>
      </c>
      <c r="G12" s="47"/>
      <c r="H12" s="92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5"/>
      <c r="J12" s="22"/>
      <c r="K12" s="194"/>
      <c r="L12" s="92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219"/>
      <c r="N12" s="220"/>
      <c r="O12" s="143"/>
      <c r="P12" s="7"/>
      <c r="Q12" s="7"/>
      <c r="R12" s="22"/>
      <c r="S12" s="7"/>
      <c r="T12" s="23"/>
      <c r="U12" s="232"/>
      <c r="V12" s="45"/>
      <c r="W12" s="46"/>
      <c r="X12" s="22"/>
      <c r="Y12" s="23"/>
      <c r="Z12" s="23"/>
      <c r="AA12" s="45"/>
      <c r="AB12" s="35" t="str">
        <f t="shared" si="3"/>
        <v/>
      </c>
      <c r="AC12" s="48"/>
      <c r="AD12" s="118"/>
      <c r="AE12" s="37"/>
      <c r="AF12" s="24"/>
      <c r="AG12" s="24"/>
      <c r="AH12" s="193"/>
      <c r="AI12" s="22"/>
      <c r="AJ12" s="194"/>
      <c r="AK12" s="114"/>
      <c r="AL12" s="37"/>
      <c r="AM12" s="37"/>
      <c r="AN12" s="58"/>
      <c r="AO12" s="37"/>
      <c r="AP12" s="37"/>
      <c r="AQ12" s="115"/>
      <c r="AR12" s="221"/>
      <c r="AS12" s="222"/>
      <c r="AT12" s="7"/>
      <c r="AU12" s="15"/>
      <c r="AV12" s="204"/>
      <c r="AW12" s="117" t="str">
        <f>IF(ISBLANK(AU12),"",DATEDIF(AU12,AV12,"d")/365)</f>
        <v/>
      </c>
      <c r="AX12" s="53"/>
      <c r="AY12" s="37"/>
      <c r="AZ12" s="47"/>
      <c r="BA12" s="39"/>
    </row>
    <row r="13" spans="5:53">
      <c r="E13" s="37"/>
      <c r="F13" s="52" t="str">
        <f t="shared" si="0"/>
        <v/>
      </c>
      <c r="G13" s="47"/>
      <c r="H13" s="92" t="str">
        <f t="shared" ca="1" si="6"/>
        <v/>
      </c>
      <c r="I13" s="45"/>
      <c r="J13" s="22"/>
      <c r="K13" s="194"/>
      <c r="L13" s="92" t="str">
        <f t="shared" ca="1" si="7"/>
        <v/>
      </c>
      <c r="M13" s="219"/>
      <c r="N13" s="220"/>
      <c r="O13" s="143"/>
      <c r="P13" s="7"/>
      <c r="Q13" s="200"/>
      <c r="R13" s="22"/>
      <c r="S13" s="7"/>
      <c r="T13" s="23"/>
      <c r="U13" s="232"/>
      <c r="V13" s="45"/>
      <c r="W13" s="46"/>
      <c r="X13" s="22"/>
      <c r="Y13" s="23"/>
      <c r="Z13" s="23"/>
      <c r="AA13" s="45"/>
      <c r="AB13" s="35" t="str">
        <f t="shared" si="3"/>
        <v/>
      </c>
      <c r="AC13" s="48"/>
      <c r="AD13" s="118"/>
      <c r="AE13" s="37"/>
      <c r="AF13" s="24"/>
      <c r="AG13" s="24"/>
      <c r="AH13" s="193"/>
      <c r="AI13" s="22"/>
      <c r="AJ13" s="194"/>
      <c r="AK13" s="114"/>
      <c r="AL13" s="37"/>
      <c r="AM13" s="37"/>
      <c r="AN13" s="58"/>
      <c r="AO13" s="37"/>
      <c r="AP13" s="37"/>
      <c r="AQ13" s="115"/>
      <c r="AR13" s="221"/>
      <c r="AS13" s="222"/>
      <c r="AT13" s="7"/>
      <c r="AU13" s="15"/>
      <c r="AV13" s="204"/>
      <c r="AW13" s="117" t="str">
        <f t="shared" ref="AW13:AW19" si="8">IF(ISBLANK(AU13),"",DATEDIF(AU13,AV13,"d")/365)</f>
        <v/>
      </c>
      <c r="AX13" s="53"/>
      <c r="AY13" s="37"/>
      <c r="AZ13" s="47"/>
      <c r="BA13" s="39"/>
    </row>
    <row r="14" spans="5:53">
      <c r="E14" s="37"/>
      <c r="F14" s="52" t="str">
        <f t="shared" si="0"/>
        <v/>
      </c>
      <c r="G14" s="47"/>
      <c r="H14" s="92" t="str">
        <f t="shared" ca="1" si="6"/>
        <v/>
      </c>
      <c r="I14" s="45"/>
      <c r="J14" s="22"/>
      <c r="K14" s="194"/>
      <c r="L14" s="92" t="str">
        <f t="shared" ca="1" si="7"/>
        <v/>
      </c>
      <c r="M14" s="219"/>
      <c r="N14" s="220"/>
      <c r="O14" s="143"/>
      <c r="P14" s="7"/>
      <c r="Q14" s="200"/>
      <c r="R14" s="22"/>
      <c r="S14" s="7"/>
      <c r="T14" s="23"/>
      <c r="U14" s="232"/>
      <c r="V14" s="45"/>
      <c r="W14" s="46"/>
      <c r="X14" s="22"/>
      <c r="Y14" s="23"/>
      <c r="Z14" s="23"/>
      <c r="AA14" s="45"/>
      <c r="AB14" s="35" t="str">
        <f t="shared" si="3"/>
        <v/>
      </c>
      <c r="AC14" s="48"/>
      <c r="AD14" s="118"/>
      <c r="AE14" s="37"/>
      <c r="AF14" s="24"/>
      <c r="AG14" s="24"/>
      <c r="AH14" s="193"/>
      <c r="AI14" s="22"/>
      <c r="AJ14" s="194"/>
      <c r="AK14" s="114"/>
      <c r="AL14" s="37"/>
      <c r="AM14" s="37"/>
      <c r="AN14" s="58"/>
      <c r="AO14" s="37"/>
      <c r="AP14" s="37"/>
      <c r="AQ14" s="115"/>
      <c r="AR14" s="221"/>
      <c r="AS14" s="222"/>
      <c r="AT14" s="200"/>
      <c r="AU14" s="204"/>
      <c r="AV14" s="204"/>
      <c r="AW14" s="117" t="str">
        <f t="shared" si="8"/>
        <v/>
      </c>
      <c r="AX14" s="53"/>
      <c r="AY14" s="37"/>
      <c r="AZ14" s="47"/>
      <c r="BA14" s="39"/>
    </row>
    <row r="15" spans="5:53">
      <c r="E15" s="37"/>
      <c r="F15" s="52" t="str">
        <f t="shared" si="0"/>
        <v/>
      </c>
      <c r="G15" s="47"/>
      <c r="H15" s="92" t="str">
        <f t="shared" ca="1" si="6"/>
        <v/>
      </c>
      <c r="I15" s="45"/>
      <c r="J15" s="22"/>
      <c r="K15" s="194"/>
      <c r="L15" s="92" t="str">
        <f t="shared" ca="1" si="7"/>
        <v/>
      </c>
      <c r="M15" s="219"/>
      <c r="N15" s="220"/>
      <c r="O15" s="143"/>
      <c r="P15" s="7"/>
      <c r="Q15" s="200"/>
      <c r="R15" s="22"/>
      <c r="S15" s="7"/>
      <c r="T15" s="23"/>
      <c r="U15" s="232"/>
      <c r="V15" s="45"/>
      <c r="W15" s="46"/>
      <c r="X15" s="22"/>
      <c r="Y15" s="23"/>
      <c r="Z15" s="23"/>
      <c r="AA15" s="45"/>
      <c r="AB15" s="35" t="str">
        <f t="shared" si="3"/>
        <v/>
      </c>
      <c r="AC15" s="48"/>
      <c r="AD15" s="118"/>
      <c r="AE15" s="37"/>
      <c r="AF15" s="24"/>
      <c r="AG15" s="24"/>
      <c r="AH15" s="193"/>
      <c r="AI15" s="22"/>
      <c r="AJ15" s="194"/>
      <c r="AK15" s="114"/>
      <c r="AL15" s="37"/>
      <c r="AM15" s="37"/>
      <c r="AN15" s="58"/>
      <c r="AO15" s="37"/>
      <c r="AP15" s="37"/>
      <c r="AQ15" s="115"/>
      <c r="AR15" s="221"/>
      <c r="AS15" s="50"/>
      <c r="AT15" s="7"/>
      <c r="AU15" s="15"/>
      <c r="AV15" s="204"/>
      <c r="AW15" s="117" t="str">
        <f t="shared" si="8"/>
        <v/>
      </c>
      <c r="AX15" s="53"/>
      <c r="AY15" s="37"/>
      <c r="AZ15" s="47"/>
      <c r="BA15" s="39"/>
    </row>
    <row r="16" spans="5:53">
      <c r="E16" s="37"/>
      <c r="F16" s="52" t="str">
        <f t="shared" si="0"/>
        <v/>
      </c>
      <c r="G16" s="47"/>
      <c r="H16" s="92" t="str">
        <f t="shared" ca="1" si="6"/>
        <v/>
      </c>
      <c r="I16" s="45"/>
      <c r="J16" s="22"/>
      <c r="K16" s="194"/>
      <c r="L16" s="92" t="str">
        <f t="shared" ca="1" si="7"/>
        <v/>
      </c>
      <c r="M16" s="219"/>
      <c r="N16" s="220"/>
      <c r="O16" s="143"/>
      <c r="P16" s="7"/>
      <c r="Q16" s="200"/>
      <c r="R16" s="22"/>
      <c r="S16" s="7"/>
      <c r="T16" s="23"/>
      <c r="U16" s="232"/>
      <c r="V16" s="45"/>
      <c r="W16" s="46"/>
      <c r="X16" s="15"/>
      <c r="Y16" s="23"/>
      <c r="Z16" s="23"/>
      <c r="AA16" s="45"/>
      <c r="AB16" s="35" t="str">
        <f t="shared" si="3"/>
        <v/>
      </c>
      <c r="AC16" s="48"/>
      <c r="AD16" s="118"/>
      <c r="AE16" s="37"/>
      <c r="AF16" s="24"/>
      <c r="AG16" s="24"/>
      <c r="AH16" s="193"/>
      <c r="AI16" s="22"/>
      <c r="AJ16" s="194"/>
      <c r="AK16" s="114"/>
      <c r="AL16" s="37"/>
      <c r="AM16" s="37"/>
      <c r="AN16" s="58"/>
      <c r="AO16" s="37"/>
      <c r="AP16" s="37"/>
      <c r="AQ16" s="115"/>
      <c r="AR16" s="221"/>
      <c r="AS16" s="50"/>
      <c r="AT16" s="7"/>
      <c r="AU16" s="15"/>
      <c r="AV16" s="204"/>
      <c r="AW16" s="117" t="str">
        <f t="shared" si="8"/>
        <v/>
      </c>
      <c r="AX16" s="53"/>
      <c r="AY16" s="37"/>
      <c r="AZ16" s="47"/>
      <c r="BA16" s="39"/>
    </row>
    <row r="17" spans="5:53">
      <c r="E17" s="37"/>
      <c r="F17" s="52" t="str">
        <f t="shared" si="0"/>
        <v/>
      </c>
      <c r="G17" s="47"/>
      <c r="H17" s="92" t="str">
        <f t="shared" ca="1" si="6"/>
        <v/>
      </c>
      <c r="I17" s="45"/>
      <c r="J17" s="22"/>
      <c r="K17" s="194"/>
      <c r="L17" s="92" t="str">
        <f t="shared" ca="1" si="7"/>
        <v/>
      </c>
      <c r="M17" s="219"/>
      <c r="N17" s="220"/>
      <c r="O17" s="143"/>
      <c r="P17" s="7"/>
      <c r="Q17" s="7"/>
      <c r="R17" s="22"/>
      <c r="S17" s="7"/>
      <c r="T17" s="23"/>
      <c r="U17" s="232"/>
      <c r="V17" s="45"/>
      <c r="W17" s="46"/>
      <c r="X17" s="15"/>
      <c r="Y17" s="23"/>
      <c r="Z17" s="23"/>
      <c r="AA17" s="45"/>
      <c r="AB17" s="35" t="str">
        <f t="shared" si="3"/>
        <v/>
      </c>
      <c r="AC17" s="48"/>
      <c r="AD17" s="118"/>
      <c r="AE17" s="37"/>
      <c r="AF17" s="24"/>
      <c r="AG17" s="24"/>
      <c r="AH17" s="193"/>
      <c r="AI17" s="22"/>
      <c r="AJ17" s="194"/>
      <c r="AK17" s="114"/>
      <c r="AL17" s="37"/>
      <c r="AM17" s="37"/>
      <c r="AN17" s="58"/>
      <c r="AO17" s="37"/>
      <c r="AP17" s="37"/>
      <c r="AQ17" s="115"/>
      <c r="AR17" s="221"/>
      <c r="AS17" s="50"/>
      <c r="AT17" s="7"/>
      <c r="AU17" s="15"/>
      <c r="AV17" s="204"/>
      <c r="AW17" s="117" t="str">
        <f t="shared" si="8"/>
        <v/>
      </c>
      <c r="AX17" s="53"/>
      <c r="AY17" s="37"/>
      <c r="AZ17" s="47"/>
      <c r="BA17" s="39"/>
    </row>
    <row r="18" spans="5:53">
      <c r="E18" s="37"/>
      <c r="F18" s="52" t="str">
        <f t="shared" si="0"/>
        <v/>
      </c>
      <c r="G18" s="47"/>
      <c r="H18" s="92" t="str">
        <f t="shared" ca="1" si="6"/>
        <v/>
      </c>
      <c r="I18" s="45"/>
      <c r="J18" s="22"/>
      <c r="K18" s="194"/>
      <c r="L18" s="92" t="str">
        <f t="shared" ca="1" si="7"/>
        <v/>
      </c>
      <c r="M18" s="219"/>
      <c r="N18" s="220"/>
      <c r="O18" s="143"/>
      <c r="P18" s="7"/>
      <c r="Q18" s="7"/>
      <c r="R18" s="22"/>
      <c r="S18" s="7"/>
      <c r="T18" s="23"/>
      <c r="U18" s="232"/>
      <c r="V18" s="45"/>
      <c r="W18" s="46"/>
      <c r="X18" s="15"/>
      <c r="Y18" s="23"/>
      <c r="Z18" s="23"/>
      <c r="AA18" s="45"/>
      <c r="AB18" s="35" t="str">
        <f t="shared" si="3"/>
        <v/>
      </c>
      <c r="AC18" s="48"/>
      <c r="AD18" s="118"/>
      <c r="AE18" s="37"/>
      <c r="AF18" s="24"/>
      <c r="AG18" s="24"/>
      <c r="AH18" s="193"/>
      <c r="AI18" s="22"/>
      <c r="AJ18" s="194"/>
      <c r="AK18" s="114"/>
      <c r="AL18" s="37"/>
      <c r="AM18" s="37"/>
      <c r="AN18" s="58"/>
      <c r="AO18" s="37"/>
      <c r="AP18" s="37"/>
      <c r="AQ18" s="115"/>
      <c r="AR18" s="221"/>
      <c r="AS18" s="50"/>
      <c r="AT18" s="7"/>
      <c r="AU18" s="15"/>
      <c r="AV18" s="204"/>
      <c r="AW18" s="117" t="str">
        <f t="shared" si="8"/>
        <v/>
      </c>
      <c r="AX18" s="53"/>
      <c r="AY18" s="37"/>
      <c r="AZ18" s="47"/>
      <c r="BA18" s="39"/>
    </row>
    <row r="19" spans="5:53">
      <c r="E19" s="37"/>
      <c r="F19" s="52" t="str">
        <f t="shared" si="0"/>
        <v/>
      </c>
      <c r="G19" s="47"/>
      <c r="H19" s="92" t="str">
        <f t="shared" ca="1" si="6"/>
        <v/>
      </c>
      <c r="I19" s="45"/>
      <c r="J19" s="22"/>
      <c r="K19" s="194"/>
      <c r="L19" s="92" t="str">
        <f t="shared" ca="1" si="7"/>
        <v/>
      </c>
      <c r="M19" s="219"/>
      <c r="N19" s="220"/>
      <c r="O19" s="143"/>
      <c r="P19" s="7"/>
      <c r="Q19" s="200"/>
      <c r="R19" s="22"/>
      <c r="S19" s="7"/>
      <c r="T19" s="23"/>
      <c r="U19" s="232"/>
      <c r="V19" s="45"/>
      <c r="W19" s="46"/>
      <c r="X19" s="15"/>
      <c r="Y19" s="23"/>
      <c r="Z19" s="23"/>
      <c r="AA19" s="45"/>
      <c r="AB19" s="35" t="str">
        <f t="shared" si="3"/>
        <v/>
      </c>
      <c r="AC19" s="48"/>
      <c r="AD19" s="118"/>
      <c r="AE19" s="37"/>
      <c r="AF19" s="24"/>
      <c r="AG19" s="24"/>
      <c r="AH19" s="193"/>
      <c r="AI19" s="22"/>
      <c r="AJ19" s="194"/>
      <c r="AK19" s="114"/>
      <c r="AL19" s="37"/>
      <c r="AM19" s="37"/>
      <c r="AN19" s="58"/>
      <c r="AO19" s="37"/>
      <c r="AP19" s="37"/>
      <c r="AQ19" s="115"/>
      <c r="AR19" s="221"/>
      <c r="AS19" s="50"/>
      <c r="AT19" s="7"/>
      <c r="AU19" s="15"/>
      <c r="AV19" s="204"/>
      <c r="AW19" s="117" t="str">
        <f t="shared" si="8"/>
        <v/>
      </c>
      <c r="AX19" s="53"/>
      <c r="AY19" s="37"/>
      <c r="AZ19" s="47"/>
      <c r="BA19" s="39"/>
    </row>
    <row r="20" spans="5:53">
      <c r="E20" s="37"/>
      <c r="F20" s="52" t="str">
        <f t="shared" si="0"/>
        <v/>
      </c>
      <c r="G20" s="47"/>
      <c r="H20" s="92" t="str">
        <f t="shared" ca="1" si="6"/>
        <v/>
      </c>
      <c r="I20" s="45"/>
      <c r="J20" s="22"/>
      <c r="K20" s="194"/>
      <c r="L20" s="92" t="str">
        <f t="shared" ca="1" si="7"/>
        <v/>
      </c>
      <c r="M20" s="219"/>
      <c r="N20" s="220"/>
      <c r="O20" s="143"/>
      <c r="P20" s="7"/>
      <c r="Q20" s="200"/>
      <c r="R20" s="22"/>
      <c r="S20" s="7"/>
      <c r="T20" s="23"/>
      <c r="U20" s="232"/>
      <c r="V20" s="45"/>
      <c r="W20" s="46"/>
      <c r="X20" s="22"/>
      <c r="Y20" s="23"/>
      <c r="Z20" s="23"/>
      <c r="AA20" s="45"/>
      <c r="AB20" s="35" t="str">
        <f t="shared" si="3"/>
        <v/>
      </c>
      <c r="AC20" s="48"/>
      <c r="AD20" s="118"/>
      <c r="AE20" s="37"/>
      <c r="AF20" s="24"/>
      <c r="AG20" s="24"/>
      <c r="AH20" s="193"/>
      <c r="AI20" s="22"/>
      <c r="AJ20" s="194"/>
      <c r="AK20" s="114"/>
      <c r="AL20" s="37"/>
      <c r="AM20" s="37"/>
      <c r="AN20" s="58"/>
      <c r="AO20" s="37"/>
      <c r="AP20" s="37"/>
      <c r="AQ20" s="115"/>
      <c r="AR20" s="221"/>
      <c r="AS20" s="50"/>
      <c r="AT20" s="7"/>
      <c r="AU20" s="15"/>
      <c r="AV20" s="204"/>
      <c r="AW20" s="117" t="str">
        <f>IF(ISBLANK(AU20),"",DATEDIF(AU20,AV20,"d")/365)</f>
        <v/>
      </c>
      <c r="AX20" s="53"/>
      <c r="AY20" s="37"/>
      <c r="AZ20" s="47"/>
      <c r="BA20" s="39"/>
    </row>
    <row r="21" spans="5:53">
      <c r="E21" s="37"/>
      <c r="F21" s="52" t="str">
        <f t="shared" si="0"/>
        <v/>
      </c>
      <c r="G21" s="47"/>
      <c r="H21" s="92" t="str">
        <f t="shared" ca="1" si="6"/>
        <v/>
      </c>
      <c r="I21" s="45"/>
      <c r="J21" s="22"/>
      <c r="K21" s="194"/>
      <c r="L21" s="92" t="str">
        <f t="shared" ca="1" si="7"/>
        <v/>
      </c>
      <c r="M21" s="219"/>
      <c r="N21" s="220"/>
      <c r="O21" s="143"/>
      <c r="P21" s="7"/>
      <c r="Q21" s="7"/>
      <c r="R21" s="22"/>
      <c r="S21" s="7"/>
      <c r="T21" s="23"/>
      <c r="U21" s="232"/>
      <c r="V21" s="45"/>
      <c r="W21" s="46"/>
      <c r="X21" s="22"/>
      <c r="Y21" s="23"/>
      <c r="Z21" s="23"/>
      <c r="AA21" s="45"/>
      <c r="AB21" s="35" t="str">
        <f t="shared" si="3"/>
        <v/>
      </c>
      <c r="AC21" s="48"/>
      <c r="AD21" s="118"/>
      <c r="AE21" s="37"/>
      <c r="AF21" s="24"/>
      <c r="AG21" s="24"/>
      <c r="AH21" s="193"/>
      <c r="AI21" s="22"/>
      <c r="AJ21" s="194"/>
      <c r="AK21" s="114"/>
      <c r="AL21" s="37"/>
      <c r="AM21" s="37"/>
      <c r="AN21" s="58"/>
      <c r="AO21" s="37"/>
      <c r="AP21" s="37"/>
      <c r="AQ21" s="115"/>
      <c r="AR21" s="221"/>
      <c r="AS21" s="50"/>
      <c r="AT21" s="7"/>
      <c r="AU21" s="15"/>
      <c r="AV21" s="204"/>
      <c r="AW21" s="117" t="str">
        <f t="shared" ref="AW21:AW25" si="9">IF(ISBLANK(AU21),"",DATEDIF(AU21,AV21,"d")/365)</f>
        <v/>
      </c>
      <c r="AX21" s="53"/>
      <c r="AY21" s="37"/>
      <c r="AZ21" s="47"/>
      <c r="BA21" s="39"/>
    </row>
    <row r="22" spans="5:53">
      <c r="E22" s="37"/>
      <c r="F22" s="52" t="str">
        <f t="shared" si="0"/>
        <v/>
      </c>
      <c r="G22" s="47"/>
      <c r="H22" s="92" t="str">
        <f t="shared" ca="1" si="6"/>
        <v/>
      </c>
      <c r="I22" s="45"/>
      <c r="J22" s="22"/>
      <c r="K22" s="194"/>
      <c r="L22" s="92" t="str">
        <f t="shared" ca="1" si="7"/>
        <v/>
      </c>
      <c r="M22" s="219"/>
      <c r="N22" s="220"/>
      <c r="O22" s="143"/>
      <c r="P22" s="7"/>
      <c r="Q22" s="7"/>
      <c r="R22" s="22"/>
      <c r="S22" s="7"/>
      <c r="T22" s="23"/>
      <c r="U22" s="232"/>
      <c r="V22" s="45"/>
      <c r="W22" s="46"/>
      <c r="X22" s="22"/>
      <c r="Y22" s="23"/>
      <c r="Z22" s="23"/>
      <c r="AA22" s="45"/>
      <c r="AB22" s="35" t="str">
        <f t="shared" si="3"/>
        <v/>
      </c>
      <c r="AC22" s="48"/>
      <c r="AD22" s="118"/>
      <c r="AE22" s="37"/>
      <c r="AF22" s="24"/>
      <c r="AG22" s="24"/>
      <c r="AH22" s="193"/>
      <c r="AI22" s="22"/>
      <c r="AJ22" s="194"/>
      <c r="AK22" s="114"/>
      <c r="AL22" s="37"/>
      <c r="AM22" s="37"/>
      <c r="AN22" s="58"/>
      <c r="AO22" s="37"/>
      <c r="AP22" s="37"/>
      <c r="AQ22" s="115"/>
      <c r="AR22" s="221"/>
      <c r="AS22" s="50"/>
      <c r="AT22" s="7"/>
      <c r="AU22" s="15"/>
      <c r="AV22" s="204"/>
      <c r="AW22" s="117" t="str">
        <f t="shared" si="9"/>
        <v/>
      </c>
      <c r="AX22" s="53"/>
      <c r="AY22" s="37"/>
      <c r="AZ22" s="47"/>
      <c r="BA22" s="39"/>
    </row>
    <row r="23" spans="5:53">
      <c r="E23" s="37"/>
      <c r="F23" s="52" t="str">
        <f t="shared" si="0"/>
        <v/>
      </c>
      <c r="G23" s="47"/>
      <c r="H23" s="92" t="str">
        <f t="shared" ca="1" si="6"/>
        <v/>
      </c>
      <c r="I23" s="45"/>
      <c r="J23" s="22"/>
      <c r="K23" s="194"/>
      <c r="L23" s="92" t="str">
        <f t="shared" ca="1" si="7"/>
        <v/>
      </c>
      <c r="M23" s="219"/>
      <c r="N23" s="220"/>
      <c r="O23" s="143"/>
      <c r="P23" s="7"/>
      <c r="Q23" s="200"/>
      <c r="R23" s="194"/>
      <c r="S23" s="200"/>
      <c r="T23" s="24"/>
      <c r="U23" s="232"/>
      <c r="V23" s="45"/>
      <c r="W23" s="46"/>
      <c r="X23" s="15"/>
      <c r="Y23" s="23"/>
      <c r="Z23" s="23"/>
      <c r="AA23" s="45"/>
      <c r="AB23" s="35" t="str">
        <f t="shared" si="3"/>
        <v/>
      </c>
      <c r="AC23" s="48"/>
      <c r="AD23" s="118"/>
      <c r="AE23" s="37"/>
      <c r="AF23" s="24"/>
      <c r="AG23" s="24"/>
      <c r="AH23" s="193"/>
      <c r="AI23" s="22"/>
      <c r="AJ23" s="194"/>
      <c r="AK23" s="114"/>
      <c r="AL23" s="37"/>
      <c r="AM23" s="37"/>
      <c r="AN23" s="58"/>
      <c r="AO23" s="37"/>
      <c r="AP23" s="37"/>
      <c r="AQ23" s="115"/>
      <c r="AR23" s="221"/>
      <c r="AS23" s="50"/>
      <c r="AT23" s="7"/>
      <c r="AU23" s="15"/>
      <c r="AV23" s="204"/>
      <c r="AW23" s="117" t="str">
        <f t="shared" si="9"/>
        <v/>
      </c>
      <c r="AX23" s="53"/>
      <c r="AY23" s="37"/>
      <c r="AZ23" s="47"/>
      <c r="BA23" s="39"/>
    </row>
    <row r="24" spans="5:53">
      <c r="E24" s="37"/>
      <c r="F24" s="52" t="str">
        <f t="shared" si="0"/>
        <v/>
      </c>
      <c r="G24" s="47"/>
      <c r="H24" s="92" t="str">
        <f t="shared" ca="1" si="6"/>
        <v/>
      </c>
      <c r="I24" s="45"/>
      <c r="J24" s="22"/>
      <c r="K24" s="194"/>
      <c r="L24" s="92" t="str">
        <f t="shared" ca="1" si="7"/>
        <v/>
      </c>
      <c r="M24" s="219"/>
      <c r="N24" s="220"/>
      <c r="O24" s="143"/>
      <c r="P24" s="7"/>
      <c r="Q24" s="200"/>
      <c r="R24" s="194"/>
      <c r="S24" s="200"/>
      <c r="T24" s="24"/>
      <c r="U24" s="232"/>
      <c r="V24" s="45"/>
      <c r="W24" s="46"/>
      <c r="X24" s="15"/>
      <c r="Y24" s="23"/>
      <c r="Z24" s="23"/>
      <c r="AA24" s="45"/>
      <c r="AB24" s="35" t="str">
        <f t="shared" si="3"/>
        <v/>
      </c>
      <c r="AC24" s="48"/>
      <c r="AD24" s="118"/>
      <c r="AE24" s="37"/>
      <c r="AF24" s="24"/>
      <c r="AG24" s="24"/>
      <c r="AH24" s="193"/>
      <c r="AI24" s="22"/>
      <c r="AJ24" s="194"/>
      <c r="AK24" s="114"/>
      <c r="AL24" s="37"/>
      <c r="AM24" s="37"/>
      <c r="AN24" s="58"/>
      <c r="AO24" s="37"/>
      <c r="AP24" s="37"/>
      <c r="AQ24" s="115"/>
      <c r="AR24" s="221"/>
      <c r="AS24" s="50"/>
      <c r="AT24" s="7"/>
      <c r="AU24" s="15"/>
      <c r="AV24" s="204"/>
      <c r="AW24" s="117" t="str">
        <f t="shared" si="9"/>
        <v/>
      </c>
      <c r="AX24" s="53"/>
      <c r="AY24" s="37"/>
      <c r="AZ24" s="47"/>
      <c r="BA24" s="39"/>
    </row>
    <row r="25" spans="5:53">
      <c r="E25" s="37"/>
      <c r="F25" s="52" t="str">
        <f t="shared" si="0"/>
        <v/>
      </c>
      <c r="G25" s="47"/>
      <c r="H25" s="92" t="str">
        <f t="shared" ca="1" si="6"/>
        <v/>
      </c>
      <c r="I25" s="45"/>
      <c r="J25" s="22"/>
      <c r="K25" s="194"/>
      <c r="L25" s="92" t="str">
        <f t="shared" ca="1" si="7"/>
        <v/>
      </c>
      <c r="M25" s="219"/>
      <c r="N25" s="220"/>
      <c r="O25" s="143"/>
      <c r="P25" s="7"/>
      <c r="Q25" s="200"/>
      <c r="R25" s="22"/>
      <c r="S25" s="7"/>
      <c r="T25" s="23"/>
      <c r="U25" s="232"/>
      <c r="V25" s="45"/>
      <c r="W25" s="46"/>
      <c r="X25" s="15"/>
      <c r="Y25" s="23"/>
      <c r="Z25" s="23"/>
      <c r="AA25" s="45"/>
      <c r="AB25" s="35" t="str">
        <f t="shared" si="3"/>
        <v/>
      </c>
      <c r="AC25" s="48"/>
      <c r="AD25" s="118"/>
      <c r="AE25" s="37"/>
      <c r="AF25" s="24"/>
      <c r="AG25" s="24"/>
      <c r="AH25" s="193"/>
      <c r="AI25" s="22"/>
      <c r="AJ25" s="194"/>
      <c r="AK25" s="114"/>
      <c r="AL25" s="37"/>
      <c r="AM25" s="37"/>
      <c r="AN25" s="58"/>
      <c r="AO25" s="37"/>
      <c r="AP25" s="37"/>
      <c r="AQ25" s="115"/>
      <c r="AR25" s="221"/>
      <c r="AS25" s="50"/>
      <c r="AT25" s="7"/>
      <c r="AU25" s="15"/>
      <c r="AV25" s="204"/>
      <c r="AW25" s="117" t="str">
        <f t="shared" si="9"/>
        <v/>
      </c>
      <c r="AX25" s="53"/>
      <c r="AY25" s="37"/>
      <c r="AZ25" s="47"/>
      <c r="BA25" s="39"/>
    </row>
    <row r="26" spans="5:53">
      <c r="E26" s="37"/>
      <c r="F26" s="52" t="str">
        <f t="shared" si="0"/>
        <v/>
      </c>
      <c r="G26" s="47"/>
      <c r="H26" s="92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5"/>
      <c r="J26" s="22"/>
      <c r="K26" s="194"/>
      <c r="L26" s="92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219"/>
      <c r="N26" s="220"/>
      <c r="O26" s="143"/>
      <c r="P26" s="7"/>
      <c r="Q26" s="7"/>
      <c r="R26" s="22"/>
      <c r="S26" s="7"/>
      <c r="T26" s="23"/>
      <c r="U26" s="232"/>
      <c r="V26" s="45"/>
      <c r="W26" s="46"/>
      <c r="X26" s="15"/>
      <c r="Y26" s="23"/>
      <c r="Z26" s="23"/>
      <c r="AA26" s="45"/>
      <c r="AB26" s="35" t="str">
        <f t="shared" si="3"/>
        <v/>
      </c>
      <c r="AC26" s="48"/>
      <c r="AD26" s="118"/>
      <c r="AE26" s="37"/>
      <c r="AF26" s="24"/>
      <c r="AG26" s="24"/>
      <c r="AH26" s="193"/>
      <c r="AI26" s="22"/>
      <c r="AJ26" s="194"/>
      <c r="AK26" s="114"/>
      <c r="AL26" s="37"/>
      <c r="AM26" s="37"/>
      <c r="AN26" s="58"/>
      <c r="AO26" s="37"/>
      <c r="AP26" s="37"/>
      <c r="AQ26" s="115"/>
      <c r="AR26" s="116"/>
      <c r="AS26" s="50"/>
      <c r="AT26" s="7"/>
      <c r="AU26" s="15"/>
      <c r="AV26" s="204"/>
      <c r="AW26" s="117" t="str">
        <f t="shared" ref="AW26" si="12">IF(ISBLANK(AU26),"",DATEDIF(AU26,AV26,"d")/365)</f>
        <v/>
      </c>
      <c r="AX26" s="53"/>
      <c r="AY26" s="37"/>
      <c r="AZ26" s="47"/>
      <c r="BA26" s="39"/>
    </row>
    <row r="27" spans="5:53">
      <c r="E27" s="37"/>
      <c r="F27" s="52" t="str">
        <f t="shared" si="0"/>
        <v/>
      </c>
      <c r="G27" s="47"/>
      <c r="H27" s="92" t="str">
        <f t="shared" ca="1" si="10"/>
        <v/>
      </c>
      <c r="I27" s="45"/>
      <c r="J27" s="22"/>
      <c r="K27" s="194"/>
      <c r="L27" s="92" t="str">
        <f t="shared" ca="1" si="11"/>
        <v/>
      </c>
      <c r="M27" s="219"/>
      <c r="N27" s="220"/>
      <c r="O27" s="143"/>
      <c r="P27" s="7"/>
      <c r="Q27" s="200"/>
      <c r="R27" s="22"/>
      <c r="S27" s="7"/>
      <c r="T27" s="23"/>
      <c r="U27" s="232"/>
      <c r="V27" s="45"/>
      <c r="W27" s="46"/>
      <c r="X27" s="22"/>
      <c r="Y27" s="23"/>
      <c r="Z27" s="23"/>
      <c r="AA27" s="45"/>
      <c r="AB27" s="35" t="str">
        <f t="shared" si="3"/>
        <v/>
      </c>
      <c r="AC27" s="48"/>
      <c r="AD27" s="118"/>
      <c r="AE27" s="37"/>
      <c r="AF27" s="24"/>
      <c r="AG27" s="24"/>
      <c r="AH27" s="193"/>
      <c r="AI27" s="22"/>
      <c r="AJ27" s="194"/>
      <c r="AK27" s="114"/>
      <c r="AL27" s="37"/>
      <c r="AM27" s="37"/>
      <c r="AN27" s="58"/>
      <c r="AO27" s="37"/>
      <c r="AP27" s="37"/>
      <c r="AQ27" s="115"/>
      <c r="AR27" s="221"/>
      <c r="AS27" s="50"/>
      <c r="AT27" s="7"/>
      <c r="AU27" s="15"/>
      <c r="AV27" s="204"/>
      <c r="AW27" s="117" t="str">
        <f>IF(ISBLANK(AU27),"",DATEDIF(AU27,AV27,"d")/365)</f>
        <v/>
      </c>
      <c r="AX27" s="53"/>
      <c r="AY27" s="37"/>
      <c r="AZ27" s="47"/>
      <c r="BA27" s="39"/>
    </row>
    <row r="28" spans="5:53">
      <c r="E28" s="37"/>
      <c r="F28" s="52" t="str">
        <f t="shared" si="0"/>
        <v/>
      </c>
      <c r="G28" s="47"/>
      <c r="H28" s="92" t="str">
        <f t="shared" ca="1" si="10"/>
        <v/>
      </c>
      <c r="I28" s="45"/>
      <c r="J28" s="22"/>
      <c r="K28" s="194"/>
      <c r="L28" s="92" t="str">
        <f t="shared" ca="1" si="11"/>
        <v/>
      </c>
      <c r="M28" s="219"/>
      <c r="N28" s="220"/>
      <c r="O28" s="143"/>
      <c r="P28" s="200"/>
      <c r="Q28" s="7"/>
      <c r="R28" s="22"/>
      <c r="S28" s="7"/>
      <c r="T28" s="23"/>
      <c r="U28" s="232"/>
      <c r="V28" s="45"/>
      <c r="W28" s="46"/>
      <c r="X28" s="22"/>
      <c r="Y28" s="23"/>
      <c r="Z28" s="23"/>
      <c r="AA28" s="45"/>
      <c r="AB28" s="35" t="str">
        <f t="shared" si="3"/>
        <v/>
      </c>
      <c r="AC28" s="48"/>
      <c r="AD28" s="118"/>
      <c r="AE28" s="37"/>
      <c r="AF28" s="24"/>
      <c r="AG28" s="24"/>
      <c r="AH28" s="193"/>
      <c r="AI28" s="22"/>
      <c r="AJ28" s="194"/>
      <c r="AK28" s="114"/>
      <c r="AL28" s="37"/>
      <c r="AM28" s="37"/>
      <c r="AN28" s="58"/>
      <c r="AO28" s="37"/>
      <c r="AP28" s="37"/>
      <c r="AQ28" s="115"/>
      <c r="AR28" s="116"/>
      <c r="AS28" s="50"/>
      <c r="AT28" s="7"/>
      <c r="AU28" s="15"/>
      <c r="AV28" s="204"/>
      <c r="AW28" s="117" t="str">
        <f t="shared" ref="AW28:AW35" si="13">IF(ISBLANK(AU28),"",DATEDIF(AU28,AV28,"d")/365)</f>
        <v/>
      </c>
      <c r="AX28" s="53"/>
      <c r="AY28" s="37"/>
      <c r="AZ28" s="47"/>
      <c r="BA28" s="39"/>
    </row>
    <row r="29" spans="5:53">
      <c r="E29" s="37"/>
      <c r="F29" s="52" t="str">
        <f t="shared" si="0"/>
        <v/>
      </c>
      <c r="G29" s="47"/>
      <c r="H29" s="92" t="str">
        <f t="shared" ca="1" si="10"/>
        <v/>
      </c>
      <c r="I29" s="45"/>
      <c r="J29" s="22"/>
      <c r="K29" s="194"/>
      <c r="L29" s="92" t="str">
        <f t="shared" ca="1" si="11"/>
        <v/>
      </c>
      <c r="M29" s="219"/>
      <c r="N29" s="220"/>
      <c r="O29" s="143"/>
      <c r="P29" s="200"/>
      <c r="Q29" s="200"/>
      <c r="R29" s="194"/>
      <c r="S29" s="200"/>
      <c r="T29" s="24"/>
      <c r="U29" s="232"/>
      <c r="V29" s="45"/>
      <c r="W29" s="46"/>
      <c r="X29" s="22"/>
      <c r="Y29" s="23"/>
      <c r="Z29" s="23"/>
      <c r="AA29" s="45"/>
      <c r="AB29" s="35" t="str">
        <f t="shared" si="3"/>
        <v/>
      </c>
      <c r="AC29" s="48"/>
      <c r="AD29" s="118"/>
      <c r="AE29" s="37"/>
      <c r="AF29" s="24"/>
      <c r="AG29" s="24"/>
      <c r="AH29" s="193"/>
      <c r="AI29" s="22"/>
      <c r="AJ29" s="194"/>
      <c r="AK29" s="114"/>
      <c r="AL29" s="37"/>
      <c r="AM29" s="37"/>
      <c r="AN29" s="58"/>
      <c r="AO29" s="37"/>
      <c r="AP29" s="37"/>
      <c r="AQ29" s="115"/>
      <c r="AR29" s="221"/>
      <c r="AS29" s="50"/>
      <c r="AT29" s="7"/>
      <c r="AU29" s="15"/>
      <c r="AV29" s="204"/>
      <c r="AW29" s="117" t="str">
        <f t="shared" si="13"/>
        <v/>
      </c>
      <c r="AX29" s="53"/>
      <c r="AY29" s="37"/>
      <c r="AZ29" s="47"/>
      <c r="BA29" s="39"/>
    </row>
    <row r="30" spans="5:53">
      <c r="E30" s="37"/>
      <c r="F30" s="52" t="str">
        <f t="shared" si="0"/>
        <v/>
      </c>
      <c r="G30" s="47"/>
      <c r="H30" s="92" t="str">
        <f t="shared" ca="1" si="10"/>
        <v/>
      </c>
      <c r="I30" s="45"/>
      <c r="J30" s="22"/>
      <c r="K30" s="194"/>
      <c r="L30" s="92" t="str">
        <f t="shared" ca="1" si="11"/>
        <v/>
      </c>
      <c r="M30" s="219"/>
      <c r="N30" s="220"/>
      <c r="O30" s="143"/>
      <c r="P30" s="200"/>
      <c r="Q30" s="200"/>
      <c r="R30" s="194"/>
      <c r="S30" s="200"/>
      <c r="T30" s="24"/>
      <c r="U30" s="232"/>
      <c r="V30" s="45"/>
      <c r="W30" s="46"/>
      <c r="X30" s="22"/>
      <c r="Y30" s="23"/>
      <c r="Z30" s="23"/>
      <c r="AA30" s="45"/>
      <c r="AB30" s="35" t="str">
        <f t="shared" si="3"/>
        <v/>
      </c>
      <c r="AC30" s="48"/>
      <c r="AD30" s="118"/>
      <c r="AE30" s="37"/>
      <c r="AF30" s="24"/>
      <c r="AG30" s="24"/>
      <c r="AH30" s="193"/>
      <c r="AI30" s="22"/>
      <c r="AJ30" s="194"/>
      <c r="AK30" s="114"/>
      <c r="AL30" s="37"/>
      <c r="AM30" s="37"/>
      <c r="AN30" s="58"/>
      <c r="AO30" s="37"/>
      <c r="AP30" s="37"/>
      <c r="AQ30" s="115"/>
      <c r="AR30" s="221"/>
      <c r="AS30" s="50"/>
      <c r="AT30" s="7"/>
      <c r="AU30" s="15"/>
      <c r="AV30" s="204"/>
      <c r="AW30" s="117" t="str">
        <f t="shared" si="13"/>
        <v/>
      </c>
      <c r="AX30" s="53"/>
      <c r="AY30" s="37"/>
      <c r="AZ30" s="47"/>
      <c r="BA30" s="39"/>
    </row>
    <row r="31" spans="5:53">
      <c r="E31" s="37"/>
      <c r="F31" s="52" t="str">
        <f>IF(ISBLANK($E31), "", VLOOKUP($E31,대표이사_참여인력_개요,2,FALSE))</f>
        <v/>
      </c>
      <c r="G31" s="47"/>
      <c r="H31" s="92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5"/>
      <c r="J31" s="22"/>
      <c r="K31" s="22"/>
      <c r="L31" s="92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219"/>
      <c r="N31" s="220"/>
      <c r="O31" s="143"/>
      <c r="P31" s="200"/>
      <c r="Q31" s="7"/>
      <c r="R31" s="22"/>
      <c r="S31" s="7"/>
      <c r="T31" s="23"/>
      <c r="U31" s="232"/>
      <c r="V31" s="45"/>
      <c r="W31" s="46"/>
      <c r="X31" s="22"/>
      <c r="Y31" s="23"/>
      <c r="Z31" s="23"/>
      <c r="AA31" s="45"/>
      <c r="AB31" s="35" t="str">
        <f t="shared" si="3"/>
        <v/>
      </c>
      <c r="AC31" s="48"/>
      <c r="AD31" s="118"/>
      <c r="AE31" s="37"/>
      <c r="AF31" s="24"/>
      <c r="AG31" s="24"/>
      <c r="AH31" s="193"/>
      <c r="AI31" s="22"/>
      <c r="AJ31" s="22"/>
      <c r="AK31" s="114"/>
      <c r="AL31" s="37"/>
      <c r="AM31" s="37"/>
      <c r="AN31" s="58"/>
      <c r="AO31" s="37"/>
      <c r="AP31" s="37"/>
      <c r="AQ31" s="115"/>
      <c r="AR31" s="116"/>
      <c r="AS31" s="50"/>
      <c r="AT31" s="7"/>
      <c r="AU31" s="15"/>
      <c r="AV31" s="204"/>
      <c r="AW31" s="117" t="str">
        <f>IF(ISBLANK(AU31),"",DATEDIF(AU31,AV31,"d")/365)</f>
        <v/>
      </c>
      <c r="AX31" s="53"/>
      <c r="AY31" s="37"/>
      <c r="AZ31" s="47"/>
      <c r="BA31" s="39"/>
    </row>
    <row r="32" spans="5:53">
      <c r="E32" s="37"/>
      <c r="F32" s="52" t="str">
        <f t="shared" si="0"/>
        <v/>
      </c>
      <c r="G32" s="47"/>
      <c r="H32" s="92" t="str">
        <f t="shared" ca="1" si="10"/>
        <v/>
      </c>
      <c r="I32" s="45"/>
      <c r="J32" s="22"/>
      <c r="K32" s="194"/>
      <c r="L32" s="92" t="str">
        <f t="shared" ca="1" si="11"/>
        <v/>
      </c>
      <c r="M32" s="219"/>
      <c r="N32" s="220"/>
      <c r="O32" s="143"/>
      <c r="P32" s="200"/>
      <c r="Q32" s="7"/>
      <c r="R32" s="22"/>
      <c r="S32" s="7"/>
      <c r="T32" s="23"/>
      <c r="U32" s="232"/>
      <c r="V32" s="45"/>
      <c r="W32" s="46"/>
      <c r="X32" s="15"/>
      <c r="Y32" s="23"/>
      <c r="Z32" s="23"/>
      <c r="AA32" s="45"/>
      <c r="AB32" s="35" t="str">
        <f t="shared" si="3"/>
        <v/>
      </c>
      <c r="AC32" s="48"/>
      <c r="AD32" s="118"/>
      <c r="AE32" s="37"/>
      <c r="AF32" s="24"/>
      <c r="AG32" s="24"/>
      <c r="AH32" s="193"/>
      <c r="AI32" s="22"/>
      <c r="AJ32" s="194"/>
      <c r="AK32" s="114"/>
      <c r="AL32" s="37"/>
      <c r="AM32" s="37"/>
      <c r="AN32" s="58"/>
      <c r="AO32" s="37"/>
      <c r="AP32" s="37"/>
      <c r="AQ32" s="115"/>
      <c r="AR32" s="221"/>
      <c r="AS32" s="50"/>
      <c r="AT32" s="7"/>
      <c r="AU32" s="15"/>
      <c r="AV32" s="204"/>
      <c r="AW32" s="117" t="str">
        <f t="shared" si="13"/>
        <v/>
      </c>
      <c r="AX32" s="53"/>
      <c r="AY32" s="37"/>
      <c r="AZ32" s="47"/>
      <c r="BA32" s="39"/>
    </row>
    <row r="33" spans="5:53">
      <c r="E33" s="37"/>
      <c r="F33" s="52" t="str">
        <f t="shared" si="0"/>
        <v/>
      </c>
      <c r="G33" s="47"/>
      <c r="H33" s="92" t="str">
        <f t="shared" ca="1" si="10"/>
        <v/>
      </c>
      <c r="I33" s="45"/>
      <c r="J33" s="22"/>
      <c r="K33" s="194"/>
      <c r="L33" s="92" t="str">
        <f t="shared" ca="1" si="11"/>
        <v/>
      </c>
      <c r="M33" s="219"/>
      <c r="N33" s="220"/>
      <c r="O33" s="143"/>
      <c r="P33" s="200"/>
      <c r="Q33" s="7"/>
      <c r="R33" s="22"/>
      <c r="S33" s="7"/>
      <c r="T33" s="23"/>
      <c r="U33" s="232"/>
      <c r="V33" s="45"/>
      <c r="W33" s="46"/>
      <c r="X33" s="15"/>
      <c r="Y33" s="23"/>
      <c r="Z33" s="23"/>
      <c r="AA33" s="45"/>
      <c r="AB33" s="35" t="str">
        <f t="shared" si="3"/>
        <v/>
      </c>
      <c r="AC33" s="48"/>
      <c r="AD33" s="118"/>
      <c r="AE33" s="37"/>
      <c r="AF33" s="24"/>
      <c r="AG33" s="24"/>
      <c r="AH33" s="193"/>
      <c r="AI33" s="22"/>
      <c r="AJ33" s="194"/>
      <c r="AK33" s="114"/>
      <c r="AL33" s="37"/>
      <c r="AM33" s="37"/>
      <c r="AN33" s="58"/>
      <c r="AO33" s="37"/>
      <c r="AP33" s="37"/>
      <c r="AQ33" s="115"/>
      <c r="AR33" s="221"/>
      <c r="AS33" s="50"/>
      <c r="AT33" s="7"/>
      <c r="AU33" s="15"/>
      <c r="AV33" s="204"/>
      <c r="AW33" s="117" t="str">
        <f t="shared" si="13"/>
        <v/>
      </c>
      <c r="AX33" s="53"/>
      <c r="AY33" s="37"/>
      <c r="AZ33" s="47"/>
      <c r="BA33" s="39"/>
    </row>
    <row r="34" spans="5:53">
      <c r="E34" s="37"/>
      <c r="F34" s="52" t="str">
        <f t="shared" si="0"/>
        <v/>
      </c>
      <c r="G34" s="47"/>
      <c r="H34" s="92" t="str">
        <f t="shared" ca="1" si="10"/>
        <v/>
      </c>
      <c r="I34" s="45"/>
      <c r="J34" s="22"/>
      <c r="K34" s="194"/>
      <c r="L34" s="92" t="str">
        <f t="shared" ca="1" si="11"/>
        <v/>
      </c>
      <c r="M34" s="219"/>
      <c r="N34" s="220"/>
      <c r="O34" s="143"/>
      <c r="P34" s="200"/>
      <c r="Q34" s="200"/>
      <c r="R34" s="22"/>
      <c r="S34" s="7"/>
      <c r="T34" s="23"/>
      <c r="U34" s="232"/>
      <c r="V34" s="45"/>
      <c r="W34" s="46"/>
      <c r="X34" s="15"/>
      <c r="Y34" s="23"/>
      <c r="Z34" s="23"/>
      <c r="AA34" s="45"/>
      <c r="AB34" s="35" t="str">
        <f t="shared" si="3"/>
        <v/>
      </c>
      <c r="AC34" s="48"/>
      <c r="AD34" s="118"/>
      <c r="AE34" s="37"/>
      <c r="AF34" s="24"/>
      <c r="AG34" s="24"/>
      <c r="AH34" s="193"/>
      <c r="AI34" s="22"/>
      <c r="AJ34" s="194"/>
      <c r="AK34" s="114"/>
      <c r="AL34" s="37"/>
      <c r="AM34" s="37"/>
      <c r="AN34" s="58"/>
      <c r="AO34" s="37"/>
      <c r="AP34" s="37"/>
      <c r="AQ34" s="115"/>
      <c r="AR34" s="221"/>
      <c r="AS34" s="50"/>
      <c r="AT34" s="7"/>
      <c r="AU34" s="15"/>
      <c r="AV34" s="204"/>
      <c r="AW34" s="117" t="str">
        <f t="shared" si="13"/>
        <v/>
      </c>
      <c r="AX34" s="53"/>
      <c r="AY34" s="37"/>
      <c r="AZ34" s="47"/>
      <c r="BA34" s="39"/>
    </row>
    <row r="35" spans="5:53">
      <c r="E35" s="37"/>
      <c r="F35" s="52" t="str">
        <f t="shared" si="0"/>
        <v/>
      </c>
      <c r="G35" s="47"/>
      <c r="H35" s="92" t="str">
        <f t="shared" ca="1" si="10"/>
        <v/>
      </c>
      <c r="I35" s="45"/>
      <c r="J35" s="22"/>
      <c r="K35" s="194"/>
      <c r="L35" s="92" t="str">
        <f t="shared" ca="1" si="11"/>
        <v/>
      </c>
      <c r="M35" s="219"/>
      <c r="N35" s="220"/>
      <c r="O35" s="143"/>
      <c r="P35" s="200"/>
      <c r="Q35" s="200"/>
      <c r="R35" s="194"/>
      <c r="S35" s="200"/>
      <c r="T35" s="24"/>
      <c r="U35" s="232"/>
      <c r="V35" s="45"/>
      <c r="W35" s="46"/>
      <c r="X35" s="15"/>
      <c r="Y35" s="23"/>
      <c r="Z35" s="23"/>
      <c r="AA35" s="45"/>
      <c r="AB35" s="35" t="str">
        <f t="shared" si="3"/>
        <v/>
      </c>
      <c r="AC35" s="48"/>
      <c r="AD35" s="118"/>
      <c r="AE35" s="37"/>
      <c r="AF35" s="24"/>
      <c r="AG35" s="24"/>
      <c r="AH35" s="193"/>
      <c r="AI35" s="22"/>
      <c r="AJ35" s="194"/>
      <c r="AK35" s="114"/>
      <c r="AL35" s="37"/>
      <c r="AM35" s="37"/>
      <c r="AN35" s="58"/>
      <c r="AO35" s="37"/>
      <c r="AP35" s="37"/>
      <c r="AQ35" s="115"/>
      <c r="AR35" s="221"/>
      <c r="AS35" s="50"/>
      <c r="AT35" s="7"/>
      <c r="AU35" s="15"/>
      <c r="AV35" s="204"/>
      <c r="AW35" s="117" t="str">
        <f t="shared" si="13"/>
        <v/>
      </c>
      <c r="AX35" s="53"/>
      <c r="AY35" s="37"/>
      <c r="AZ35" s="47"/>
      <c r="BA35" s="39"/>
    </row>
    <row r="36" spans="5:53">
      <c r="E36" s="37"/>
      <c r="F36" s="52" t="str">
        <f t="shared" si="0"/>
        <v/>
      </c>
      <c r="G36" s="47"/>
      <c r="H36" s="92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5"/>
      <c r="J36" s="22"/>
      <c r="K36" s="22"/>
      <c r="L36" s="92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219"/>
      <c r="N36" s="220"/>
      <c r="O36" s="143"/>
      <c r="P36" s="200"/>
      <c r="Q36" s="219"/>
      <c r="R36" s="22"/>
      <c r="S36" s="7"/>
      <c r="T36" s="23"/>
      <c r="U36" s="232"/>
      <c r="V36" s="45"/>
      <c r="W36" s="46"/>
      <c r="X36" s="15"/>
      <c r="Y36" s="23"/>
      <c r="Z36" s="23"/>
      <c r="AA36" s="45"/>
      <c r="AB36" s="35" t="str">
        <f t="shared" si="3"/>
        <v/>
      </c>
      <c r="AC36" s="48"/>
      <c r="AD36" s="118"/>
      <c r="AE36" s="37"/>
      <c r="AF36" s="24"/>
      <c r="AG36" s="24"/>
      <c r="AH36" s="193"/>
      <c r="AI36" s="22"/>
      <c r="AJ36" s="15"/>
      <c r="AK36" s="114"/>
      <c r="AL36" s="37"/>
      <c r="AM36" s="37"/>
      <c r="AN36" s="58"/>
      <c r="AO36" s="58"/>
      <c r="AP36" s="58"/>
      <c r="AQ36" s="115"/>
      <c r="AR36" s="221"/>
      <c r="AS36" s="50"/>
      <c r="AT36" s="7"/>
      <c r="AU36" s="15"/>
      <c r="AV36" s="204"/>
      <c r="AW36" s="117" t="str">
        <f t="shared" ref="AW36" si="16">IF(ISBLANK(AU36),"",DATEDIF(AU36,AV36,"d")/365)</f>
        <v/>
      </c>
      <c r="AX36" s="53"/>
      <c r="AY36" s="37"/>
      <c r="AZ36" s="47"/>
      <c r="BA36" s="39"/>
    </row>
    <row r="37" spans="5:53">
      <c r="E37" s="37"/>
      <c r="F37" s="52" t="str">
        <f t="shared" ref="F37:F131" si="17">IF(ISBLANK($E37), "", VLOOKUP($E37,대표이사_참여인력_개요,2,FALSE))</f>
        <v/>
      </c>
      <c r="G37" s="47"/>
      <c r="H37" s="92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5"/>
      <c r="J37" s="22"/>
      <c r="K37" s="22"/>
      <c r="L37" s="92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219"/>
      <c r="N37" s="220"/>
      <c r="O37" s="143"/>
      <c r="P37" s="200"/>
      <c r="Q37" s="219"/>
      <c r="R37" s="22"/>
      <c r="S37" s="7"/>
      <c r="T37" s="23"/>
      <c r="U37" s="232"/>
      <c r="V37" s="45"/>
      <c r="W37" s="46"/>
      <c r="X37" s="22"/>
      <c r="Y37" s="23"/>
      <c r="Z37" s="23"/>
      <c r="AA37" s="45"/>
      <c r="AB37" s="35" t="str">
        <f t="shared" si="3"/>
        <v/>
      </c>
      <c r="AC37" s="48"/>
      <c r="AD37" s="118"/>
      <c r="AE37" s="37"/>
      <c r="AF37" s="24"/>
      <c r="AG37" s="24"/>
      <c r="AH37" s="193"/>
      <c r="AI37" s="22"/>
      <c r="AJ37" s="22"/>
      <c r="AK37" s="114"/>
      <c r="AL37" s="37"/>
      <c r="AM37" s="37"/>
      <c r="AN37" s="58"/>
      <c r="AO37" s="58"/>
      <c r="AP37" s="58"/>
      <c r="AQ37" s="115"/>
      <c r="AR37" s="221"/>
      <c r="AS37" s="50"/>
      <c r="AT37" s="7"/>
      <c r="AU37" s="15"/>
      <c r="AV37" s="204"/>
      <c r="AW37" s="117" t="str">
        <f>IF(ISBLANK(AU37),"",DATEDIF(AU37,AV37,"d")/365)</f>
        <v/>
      </c>
      <c r="AX37" s="53"/>
      <c r="AY37" s="37"/>
      <c r="AZ37" s="47"/>
      <c r="BA37" s="39"/>
    </row>
    <row r="38" spans="5:53">
      <c r="E38" s="37"/>
      <c r="F38" s="52" t="str">
        <f t="shared" si="17"/>
        <v/>
      </c>
      <c r="G38" s="47"/>
      <c r="H38" s="92" t="str">
        <f t="shared" ca="1" si="18"/>
        <v/>
      </c>
      <c r="I38" s="45"/>
      <c r="J38" s="22"/>
      <c r="K38" s="22"/>
      <c r="L38" s="92" t="str">
        <f t="shared" ca="1" si="19"/>
        <v/>
      </c>
      <c r="M38" s="219"/>
      <c r="N38" s="220"/>
      <c r="O38" s="143"/>
      <c r="P38" s="200"/>
      <c r="Q38" s="219"/>
      <c r="R38" s="22"/>
      <c r="S38" s="7"/>
      <c r="T38" s="23"/>
      <c r="U38" s="232"/>
      <c r="V38" s="45"/>
      <c r="W38" s="46"/>
      <c r="X38" s="22"/>
      <c r="Y38" s="23"/>
      <c r="Z38" s="23"/>
      <c r="AA38" s="45"/>
      <c r="AB38" s="35" t="str">
        <f t="shared" ref="AB38:AB69" si="20">IF(ISBLANK(X38),"",IF(DATEDIF(R38,제안서작성기준일,"d")/365,DATEDIF(R38,X38,"d")/365))</f>
        <v/>
      </c>
      <c r="AC38" s="48"/>
      <c r="AD38" s="118"/>
      <c r="AE38" s="37"/>
      <c r="AF38" s="24"/>
      <c r="AG38" s="24"/>
      <c r="AH38" s="193"/>
      <c r="AI38" s="22"/>
      <c r="AJ38" s="22"/>
      <c r="AK38" s="114"/>
      <c r="AL38" s="37"/>
      <c r="AM38" s="58"/>
      <c r="AN38" s="58"/>
      <c r="AO38" s="58"/>
      <c r="AP38" s="37"/>
      <c r="AQ38" s="115"/>
      <c r="AR38" s="221"/>
      <c r="AS38" s="50"/>
      <c r="AT38" s="7"/>
      <c r="AU38" s="15"/>
      <c r="AV38" s="204"/>
      <c r="AW38" s="117" t="str">
        <f t="shared" ref="AW38:AW44" si="21">IF(ISBLANK(AU38),"",DATEDIF(AU38,AV38,"d")/365)</f>
        <v/>
      </c>
      <c r="AX38" s="53"/>
      <c r="AY38" s="37"/>
      <c r="AZ38" s="47"/>
      <c r="BA38" s="39"/>
    </row>
    <row r="39" spans="5:53">
      <c r="E39" s="37"/>
      <c r="F39" s="52" t="str">
        <f t="shared" si="17"/>
        <v/>
      </c>
      <c r="G39" s="47"/>
      <c r="H39" s="92" t="str">
        <f t="shared" ca="1" si="18"/>
        <v/>
      </c>
      <c r="I39" s="45"/>
      <c r="J39" s="22"/>
      <c r="K39" s="22"/>
      <c r="L39" s="92" t="str">
        <f t="shared" ca="1" si="19"/>
        <v/>
      </c>
      <c r="M39" s="219"/>
      <c r="N39" s="220"/>
      <c r="O39" s="143"/>
      <c r="P39" s="200"/>
      <c r="Q39" s="219"/>
      <c r="R39" s="22"/>
      <c r="S39" s="7"/>
      <c r="T39" s="23"/>
      <c r="U39" s="232"/>
      <c r="V39" s="45"/>
      <c r="W39" s="46"/>
      <c r="X39" s="22"/>
      <c r="Y39" s="23"/>
      <c r="Z39" s="23"/>
      <c r="AA39" s="45"/>
      <c r="AB39" s="35" t="str">
        <f t="shared" si="20"/>
        <v/>
      </c>
      <c r="AC39" s="48"/>
      <c r="AD39" s="118"/>
      <c r="AE39" s="37"/>
      <c r="AF39" s="24"/>
      <c r="AG39" s="24"/>
      <c r="AH39" s="193"/>
      <c r="AI39" s="22"/>
      <c r="AJ39" s="22"/>
      <c r="AK39" s="114"/>
      <c r="AL39" s="37"/>
      <c r="AM39" s="37"/>
      <c r="AN39" s="58"/>
      <c r="AO39" s="58"/>
      <c r="AP39" s="58"/>
      <c r="AQ39" s="115"/>
      <c r="AR39" s="221"/>
      <c r="AS39" s="50"/>
      <c r="AT39" s="7"/>
      <c r="AU39" s="15"/>
      <c r="AV39" s="204"/>
      <c r="AW39" s="117" t="str">
        <f t="shared" si="21"/>
        <v/>
      </c>
      <c r="AX39" s="53"/>
      <c r="AY39" s="37"/>
      <c r="AZ39" s="47"/>
      <c r="BA39" s="39"/>
    </row>
    <row r="40" spans="5:53">
      <c r="E40" s="37"/>
      <c r="F40" s="52" t="str">
        <f t="shared" si="17"/>
        <v/>
      </c>
      <c r="G40" s="47"/>
      <c r="H40" s="92" t="str">
        <f t="shared" ca="1" si="18"/>
        <v/>
      </c>
      <c r="I40" s="45"/>
      <c r="J40" s="22"/>
      <c r="K40" s="22"/>
      <c r="L40" s="92" t="str">
        <f t="shared" ca="1" si="19"/>
        <v/>
      </c>
      <c r="M40" s="219"/>
      <c r="N40" s="220"/>
      <c r="O40" s="143"/>
      <c r="P40" s="200"/>
      <c r="Q40" s="219"/>
      <c r="R40" s="22"/>
      <c r="S40" s="7"/>
      <c r="T40" s="23"/>
      <c r="U40" s="232"/>
      <c r="V40" s="45"/>
      <c r="W40" s="46"/>
      <c r="X40" s="22"/>
      <c r="Y40" s="23"/>
      <c r="Z40" s="23"/>
      <c r="AA40" s="45"/>
      <c r="AB40" s="35" t="str">
        <f t="shared" si="20"/>
        <v/>
      </c>
      <c r="AC40" s="48"/>
      <c r="AD40" s="118"/>
      <c r="AE40" s="37"/>
      <c r="AF40" s="24"/>
      <c r="AG40" s="24"/>
      <c r="AH40" s="193"/>
      <c r="AI40" s="22"/>
      <c r="AJ40" s="22"/>
      <c r="AK40" s="114"/>
      <c r="AL40" s="37"/>
      <c r="AM40" s="37"/>
      <c r="AN40" s="58"/>
      <c r="AO40" s="58"/>
      <c r="AP40" s="58"/>
      <c r="AQ40" s="115"/>
      <c r="AR40" s="221"/>
      <c r="AS40" s="50"/>
      <c r="AT40" s="7"/>
      <c r="AU40" s="15"/>
      <c r="AV40" s="204"/>
      <c r="AW40" s="117" t="str">
        <f t="shared" si="21"/>
        <v/>
      </c>
      <c r="AX40" s="53"/>
      <c r="AY40" s="37"/>
      <c r="AZ40" s="47"/>
      <c r="BA40" s="39"/>
    </row>
    <row r="41" spans="5:53">
      <c r="E41" s="37"/>
      <c r="F41" s="52" t="str">
        <f t="shared" si="17"/>
        <v/>
      </c>
      <c r="G41" s="47"/>
      <c r="H41" s="92" t="str">
        <f t="shared" ca="1" si="18"/>
        <v/>
      </c>
      <c r="I41" s="45"/>
      <c r="J41" s="22"/>
      <c r="K41" s="22"/>
      <c r="L41" s="92" t="str">
        <f t="shared" ca="1" si="19"/>
        <v/>
      </c>
      <c r="M41" s="219"/>
      <c r="N41" s="220"/>
      <c r="O41" s="143"/>
      <c r="P41" s="200"/>
      <c r="Q41" s="200"/>
      <c r="R41" s="22"/>
      <c r="S41" s="7"/>
      <c r="T41" s="23"/>
      <c r="U41" s="232"/>
      <c r="V41" s="45"/>
      <c r="W41" s="46"/>
      <c r="X41" s="15"/>
      <c r="Y41" s="23"/>
      <c r="Z41" s="23"/>
      <c r="AA41" s="45"/>
      <c r="AB41" s="35" t="str">
        <f t="shared" si="20"/>
        <v/>
      </c>
      <c r="AC41" s="48"/>
      <c r="AD41" s="118"/>
      <c r="AE41" s="37"/>
      <c r="AF41" s="24"/>
      <c r="AG41" s="24"/>
      <c r="AH41" s="193"/>
      <c r="AI41" s="22"/>
      <c r="AJ41" s="15"/>
      <c r="AK41" s="114"/>
      <c r="AL41" s="37"/>
      <c r="AM41" s="37"/>
      <c r="AN41" s="58"/>
      <c r="AO41" s="37"/>
      <c r="AP41" s="37"/>
      <c r="AQ41" s="115"/>
      <c r="AR41" s="221"/>
      <c r="AS41" s="50"/>
      <c r="AT41" s="7"/>
      <c r="AU41" s="15"/>
      <c r="AV41" s="204"/>
      <c r="AW41" s="117" t="str">
        <f t="shared" si="21"/>
        <v/>
      </c>
      <c r="AX41" s="53"/>
      <c r="AY41" s="37"/>
      <c r="AZ41" s="47"/>
      <c r="BA41" s="39"/>
    </row>
    <row r="42" spans="5:53">
      <c r="E42" s="37"/>
      <c r="F42" s="52" t="str">
        <f t="shared" si="17"/>
        <v/>
      </c>
      <c r="G42" s="47"/>
      <c r="H42" s="92" t="str">
        <f t="shared" ca="1" si="18"/>
        <v/>
      </c>
      <c r="I42" s="45"/>
      <c r="J42" s="22"/>
      <c r="K42" s="22"/>
      <c r="L42" s="92" t="str">
        <f t="shared" ca="1" si="19"/>
        <v/>
      </c>
      <c r="M42" s="219"/>
      <c r="N42" s="220"/>
      <c r="O42" s="143"/>
      <c r="P42" s="200"/>
      <c r="Q42" s="200"/>
      <c r="R42" s="22"/>
      <c r="S42" s="7"/>
      <c r="T42" s="23"/>
      <c r="U42" s="232"/>
      <c r="V42" s="45"/>
      <c r="W42" s="46"/>
      <c r="X42" s="15"/>
      <c r="Y42" s="23"/>
      <c r="Z42" s="23"/>
      <c r="AA42" s="45"/>
      <c r="AB42" s="35" t="str">
        <f t="shared" si="20"/>
        <v/>
      </c>
      <c r="AC42" s="48"/>
      <c r="AD42" s="118"/>
      <c r="AE42" s="37"/>
      <c r="AF42" s="24"/>
      <c r="AG42" s="24"/>
      <c r="AH42" s="193"/>
      <c r="AI42" s="22"/>
      <c r="AJ42" s="15"/>
      <c r="AK42" s="114"/>
      <c r="AL42" s="37"/>
      <c r="AM42" s="58"/>
      <c r="AN42" s="58"/>
      <c r="AO42" s="58"/>
      <c r="AP42" s="37"/>
      <c r="AQ42" s="115"/>
      <c r="AR42" s="221"/>
      <c r="AS42" s="50"/>
      <c r="AT42" s="7"/>
      <c r="AU42" s="15"/>
      <c r="AV42" s="204"/>
      <c r="AW42" s="117" t="str">
        <f t="shared" si="21"/>
        <v/>
      </c>
      <c r="AX42" s="53"/>
      <c r="AY42" s="37"/>
      <c r="AZ42" s="47"/>
      <c r="BA42" s="39"/>
    </row>
    <row r="43" spans="5:53">
      <c r="E43" s="37"/>
      <c r="F43" s="52" t="str">
        <f t="shared" si="17"/>
        <v/>
      </c>
      <c r="G43" s="47"/>
      <c r="H43" s="92" t="str">
        <f t="shared" ca="1" si="18"/>
        <v/>
      </c>
      <c r="I43" s="45"/>
      <c r="J43" s="22"/>
      <c r="K43" s="22"/>
      <c r="L43" s="92" t="str">
        <f t="shared" ca="1" si="19"/>
        <v/>
      </c>
      <c r="M43" s="219"/>
      <c r="N43" s="220"/>
      <c r="O43" s="143"/>
      <c r="P43" s="200"/>
      <c r="Q43" s="200"/>
      <c r="R43" s="22"/>
      <c r="S43" s="7"/>
      <c r="T43" s="23"/>
      <c r="U43" s="232"/>
      <c r="V43" s="45"/>
      <c r="W43" s="46"/>
      <c r="X43" s="15"/>
      <c r="Y43" s="23"/>
      <c r="Z43" s="23"/>
      <c r="AA43" s="45"/>
      <c r="AB43" s="35" t="str">
        <f t="shared" si="20"/>
        <v/>
      </c>
      <c r="AC43" s="48"/>
      <c r="AD43" s="118"/>
      <c r="AE43" s="37"/>
      <c r="AF43" s="24"/>
      <c r="AG43" s="24"/>
      <c r="AH43" s="193"/>
      <c r="AI43" s="22"/>
      <c r="AJ43" s="15"/>
      <c r="AK43" s="114"/>
      <c r="AL43" s="37"/>
      <c r="AM43" s="58"/>
      <c r="AN43" s="58"/>
      <c r="AO43" s="58"/>
      <c r="AP43" s="37"/>
      <c r="AQ43" s="115"/>
      <c r="AR43" s="116"/>
      <c r="AS43" s="50"/>
      <c r="AT43" s="200"/>
      <c r="AU43" s="204"/>
      <c r="AV43" s="204"/>
      <c r="AW43" s="117" t="str">
        <f t="shared" si="21"/>
        <v/>
      </c>
      <c r="AX43" s="53"/>
      <c r="AY43" s="37"/>
      <c r="AZ43" s="47"/>
      <c r="BA43" s="39"/>
    </row>
    <row r="44" spans="5:53">
      <c r="E44" s="37"/>
      <c r="F44" s="52" t="str">
        <f t="shared" si="17"/>
        <v/>
      </c>
      <c r="G44" s="47"/>
      <c r="H44" s="92" t="str">
        <f t="shared" ca="1" si="18"/>
        <v/>
      </c>
      <c r="I44" s="45"/>
      <c r="J44" s="22"/>
      <c r="K44" s="22"/>
      <c r="L44" s="92" t="str">
        <f t="shared" ca="1" si="19"/>
        <v/>
      </c>
      <c r="M44" s="219"/>
      <c r="N44" s="220"/>
      <c r="O44" s="143"/>
      <c r="P44" s="200"/>
      <c r="Q44" s="200"/>
      <c r="R44" s="22"/>
      <c r="S44" s="7"/>
      <c r="T44" s="23"/>
      <c r="U44" s="232"/>
      <c r="V44" s="45"/>
      <c r="W44" s="46"/>
      <c r="X44" s="15"/>
      <c r="Y44" s="23"/>
      <c r="Z44" s="23"/>
      <c r="AA44" s="45"/>
      <c r="AB44" s="35" t="str">
        <f t="shared" si="20"/>
        <v/>
      </c>
      <c r="AC44" s="48"/>
      <c r="AD44" s="118"/>
      <c r="AE44" s="37"/>
      <c r="AF44" s="24"/>
      <c r="AG44" s="24"/>
      <c r="AH44" s="193"/>
      <c r="AI44" s="22"/>
      <c r="AJ44" s="15"/>
      <c r="AK44" s="114"/>
      <c r="AL44" s="37"/>
      <c r="AM44" s="37"/>
      <c r="AN44" s="58"/>
      <c r="AO44" s="58"/>
      <c r="AP44" s="58"/>
      <c r="AQ44" s="115"/>
      <c r="AR44" s="221"/>
      <c r="AS44" s="50"/>
      <c r="AT44" s="200"/>
      <c r="AU44" s="204"/>
      <c r="AV44" s="204"/>
      <c r="AW44" s="117" t="str">
        <f t="shared" si="21"/>
        <v/>
      </c>
      <c r="AX44" s="53"/>
      <c r="AY44" s="37"/>
      <c r="AZ44" s="47"/>
      <c r="BA44" s="39"/>
    </row>
    <row r="45" spans="5:53">
      <c r="E45" s="37"/>
      <c r="F45" s="52" t="str">
        <f t="shared" si="17"/>
        <v/>
      </c>
      <c r="G45" s="47"/>
      <c r="H45" s="92" t="str">
        <f t="shared" ca="1" si="18"/>
        <v/>
      </c>
      <c r="I45" s="45"/>
      <c r="J45" s="22"/>
      <c r="K45" s="22"/>
      <c r="L45" s="92" t="str">
        <f t="shared" ca="1" si="19"/>
        <v/>
      </c>
      <c r="M45" s="219"/>
      <c r="N45" s="220"/>
      <c r="O45" s="143"/>
      <c r="P45" s="200"/>
      <c r="Q45" s="200"/>
      <c r="R45" s="22"/>
      <c r="S45" s="7"/>
      <c r="T45" s="23"/>
      <c r="U45" s="232"/>
      <c r="V45" s="45"/>
      <c r="W45" s="46"/>
      <c r="X45" s="22"/>
      <c r="Y45" s="23"/>
      <c r="Z45" s="23"/>
      <c r="AA45" s="45"/>
      <c r="AB45" s="35" t="str">
        <f t="shared" si="20"/>
        <v/>
      </c>
      <c r="AC45" s="48"/>
      <c r="AD45" s="118"/>
      <c r="AE45" s="37"/>
      <c r="AF45" s="24"/>
      <c r="AG45" s="24"/>
      <c r="AH45" s="193"/>
      <c r="AI45" s="22"/>
      <c r="AJ45" s="22"/>
      <c r="AK45" s="114"/>
      <c r="AL45" s="37"/>
      <c r="AM45" s="58"/>
      <c r="AN45" s="58"/>
      <c r="AO45" s="58"/>
      <c r="AP45" s="37"/>
      <c r="AQ45" s="115"/>
      <c r="AR45" s="116"/>
      <c r="AS45" s="50"/>
      <c r="AT45" s="200"/>
      <c r="AU45" s="204"/>
      <c r="AV45" s="204"/>
      <c r="AW45" s="117" t="str">
        <f>IF(ISBLANK(AU45),"",DATEDIF(AU45,AV45,"d")/365)</f>
        <v/>
      </c>
      <c r="AX45" s="53"/>
      <c r="AY45" s="37"/>
      <c r="AZ45" s="47"/>
      <c r="BA45" s="39"/>
    </row>
    <row r="46" spans="5:53">
      <c r="E46" s="37"/>
      <c r="F46" s="52" t="str">
        <f t="shared" si="17"/>
        <v/>
      </c>
      <c r="G46" s="47"/>
      <c r="H46" s="92" t="str">
        <f t="shared" ca="1" si="18"/>
        <v/>
      </c>
      <c r="I46" s="45"/>
      <c r="J46" s="22"/>
      <c r="K46" s="22"/>
      <c r="L46" s="92" t="str">
        <f t="shared" ca="1" si="19"/>
        <v/>
      </c>
      <c r="M46" s="219"/>
      <c r="N46" s="220"/>
      <c r="O46" s="143"/>
      <c r="P46" s="200"/>
      <c r="Q46" s="219"/>
      <c r="R46" s="22"/>
      <c r="S46" s="7"/>
      <c r="T46" s="23"/>
      <c r="U46" s="232"/>
      <c r="V46" s="45"/>
      <c r="W46" s="46"/>
      <c r="X46" s="22"/>
      <c r="Y46" s="23"/>
      <c r="Z46" s="23"/>
      <c r="AA46" s="45"/>
      <c r="AB46" s="35" t="str">
        <f t="shared" si="20"/>
        <v/>
      </c>
      <c r="AC46" s="48"/>
      <c r="AD46" s="118"/>
      <c r="AE46" s="37"/>
      <c r="AF46" s="24"/>
      <c r="AG46" s="24"/>
      <c r="AH46" s="193"/>
      <c r="AI46" s="22"/>
      <c r="AJ46" s="22"/>
      <c r="AK46" s="114"/>
      <c r="AL46" s="37"/>
      <c r="AM46" s="37"/>
      <c r="AN46" s="58"/>
      <c r="AO46" s="58"/>
      <c r="AP46" s="58"/>
      <c r="AQ46" s="115"/>
      <c r="AR46" s="221"/>
      <c r="AS46" s="50"/>
      <c r="AT46" s="200"/>
      <c r="AU46" s="204"/>
      <c r="AV46" s="204"/>
      <c r="AW46" s="117" t="str">
        <f t="shared" ref="AW46:AW52" si="22">IF(ISBLANK(AU46),"",DATEDIF(AU46,AV46,"d")/365)</f>
        <v/>
      </c>
      <c r="AX46" s="53"/>
      <c r="AY46" s="37"/>
      <c r="AZ46" s="47"/>
      <c r="BA46" s="39"/>
    </row>
    <row r="47" spans="5:53">
      <c r="E47" s="37"/>
      <c r="F47" s="52" t="str">
        <f t="shared" si="17"/>
        <v/>
      </c>
      <c r="G47" s="47"/>
      <c r="H47" s="92" t="str">
        <f t="shared" ca="1" si="18"/>
        <v/>
      </c>
      <c r="I47" s="45"/>
      <c r="J47" s="22"/>
      <c r="K47" s="22"/>
      <c r="L47" s="92" t="str">
        <f t="shared" ca="1" si="19"/>
        <v/>
      </c>
      <c r="M47" s="219"/>
      <c r="N47" s="220"/>
      <c r="O47" s="143"/>
      <c r="P47" s="200"/>
      <c r="Q47" s="200"/>
      <c r="R47" s="22"/>
      <c r="S47" s="7"/>
      <c r="T47" s="23"/>
      <c r="U47" s="232"/>
      <c r="V47" s="45"/>
      <c r="W47" s="46"/>
      <c r="X47" s="22"/>
      <c r="Y47" s="23"/>
      <c r="Z47" s="23"/>
      <c r="AA47" s="45"/>
      <c r="AB47" s="35" t="str">
        <f t="shared" si="20"/>
        <v/>
      </c>
      <c r="AC47" s="48"/>
      <c r="AD47" s="118"/>
      <c r="AE47" s="37"/>
      <c r="AF47" s="24"/>
      <c r="AG47" s="24"/>
      <c r="AH47" s="193"/>
      <c r="AI47" s="22"/>
      <c r="AJ47" s="22"/>
      <c r="AK47" s="114"/>
      <c r="AL47" s="37"/>
      <c r="AM47" s="37"/>
      <c r="AN47" s="58"/>
      <c r="AO47" s="58"/>
      <c r="AP47" s="58"/>
      <c r="AQ47" s="115"/>
      <c r="AR47" s="221"/>
      <c r="AS47" s="50"/>
      <c r="AT47" s="200"/>
      <c r="AU47" s="204"/>
      <c r="AV47" s="204"/>
      <c r="AW47" s="117" t="str">
        <f t="shared" si="22"/>
        <v/>
      </c>
      <c r="AX47" s="53"/>
      <c r="AY47" s="37"/>
      <c r="AZ47" s="47"/>
      <c r="BA47" s="39"/>
    </row>
    <row r="48" spans="5:53">
      <c r="E48" s="37"/>
      <c r="F48" s="52" t="str">
        <f t="shared" si="17"/>
        <v/>
      </c>
      <c r="G48" s="47"/>
      <c r="H48" s="92" t="str">
        <f t="shared" ca="1" si="18"/>
        <v/>
      </c>
      <c r="I48" s="45"/>
      <c r="J48" s="22"/>
      <c r="K48" s="22"/>
      <c r="L48" s="92" t="str">
        <f t="shared" ca="1" si="19"/>
        <v/>
      </c>
      <c r="M48" s="219"/>
      <c r="N48" s="220"/>
      <c r="O48" s="143"/>
      <c r="P48" s="200"/>
      <c r="Q48" s="219"/>
      <c r="R48" s="22"/>
      <c r="S48" s="7"/>
      <c r="T48" s="23"/>
      <c r="U48" s="232"/>
      <c r="V48" s="45"/>
      <c r="W48" s="46"/>
      <c r="X48" s="22"/>
      <c r="Y48" s="23"/>
      <c r="Z48" s="23"/>
      <c r="AA48" s="45"/>
      <c r="AB48" s="35" t="str">
        <f t="shared" si="20"/>
        <v/>
      </c>
      <c r="AC48" s="48"/>
      <c r="AD48" s="118"/>
      <c r="AE48" s="37"/>
      <c r="AF48" s="24"/>
      <c r="AG48" s="24"/>
      <c r="AH48" s="193"/>
      <c r="AI48" s="22"/>
      <c r="AJ48" s="22"/>
      <c r="AK48" s="114"/>
      <c r="AL48" s="37"/>
      <c r="AM48" s="58"/>
      <c r="AN48" s="58"/>
      <c r="AO48" s="58"/>
      <c r="AP48" s="37"/>
      <c r="AQ48" s="115"/>
      <c r="AR48" s="116"/>
      <c r="AS48" s="50"/>
      <c r="AT48" s="200"/>
      <c r="AU48" s="204"/>
      <c r="AV48" s="204"/>
      <c r="AW48" s="117" t="str">
        <f t="shared" si="22"/>
        <v/>
      </c>
      <c r="AX48" s="53"/>
      <c r="AY48" s="37"/>
      <c r="AZ48" s="47"/>
      <c r="BA48" s="39"/>
    </row>
    <row r="49" spans="5:53">
      <c r="E49" s="37"/>
      <c r="F49" s="52" t="str">
        <f t="shared" si="17"/>
        <v/>
      </c>
      <c r="G49" s="47"/>
      <c r="H49" s="92" t="str">
        <f t="shared" ca="1" si="18"/>
        <v/>
      </c>
      <c r="I49" s="45"/>
      <c r="J49" s="22"/>
      <c r="K49" s="22"/>
      <c r="L49" s="92" t="str">
        <f t="shared" ca="1" si="19"/>
        <v/>
      </c>
      <c r="M49" s="219"/>
      <c r="N49" s="220"/>
      <c r="O49" s="143"/>
      <c r="P49" s="200"/>
      <c r="Q49" s="200"/>
      <c r="R49" s="22"/>
      <c r="S49" s="7"/>
      <c r="T49" s="23"/>
      <c r="U49" s="232"/>
      <c r="V49" s="45"/>
      <c r="W49" s="46"/>
      <c r="X49" s="15"/>
      <c r="Y49" s="23"/>
      <c r="Z49" s="23"/>
      <c r="AA49" s="45"/>
      <c r="AB49" s="35" t="str">
        <f t="shared" si="20"/>
        <v/>
      </c>
      <c r="AC49" s="48"/>
      <c r="AD49" s="118"/>
      <c r="AE49" s="37"/>
      <c r="AF49" s="24"/>
      <c r="AG49" s="24"/>
      <c r="AH49" s="193"/>
      <c r="AI49" s="22"/>
      <c r="AJ49" s="15"/>
      <c r="AK49" s="114"/>
      <c r="AL49" s="37"/>
      <c r="AM49" s="58"/>
      <c r="AN49" s="58"/>
      <c r="AO49" s="58"/>
      <c r="AP49" s="37"/>
      <c r="AQ49" s="115"/>
      <c r="AR49" s="116"/>
      <c r="AS49" s="50"/>
      <c r="AT49" s="200"/>
      <c r="AU49" s="204"/>
      <c r="AV49" s="204"/>
      <c r="AW49" s="117" t="str">
        <f t="shared" si="22"/>
        <v/>
      </c>
      <c r="AX49" s="53"/>
      <c r="AY49" s="37"/>
      <c r="AZ49" s="47"/>
      <c r="BA49" s="39"/>
    </row>
    <row r="50" spans="5:53">
      <c r="E50" s="37"/>
      <c r="F50" s="52" t="str">
        <f t="shared" si="17"/>
        <v/>
      </c>
      <c r="G50" s="47"/>
      <c r="H50" s="92" t="str">
        <f t="shared" ca="1" si="18"/>
        <v/>
      </c>
      <c r="I50" s="45"/>
      <c r="J50" s="22"/>
      <c r="K50" s="22"/>
      <c r="L50" s="92" t="str">
        <f t="shared" ca="1" si="19"/>
        <v/>
      </c>
      <c r="M50" s="219"/>
      <c r="N50" s="220"/>
      <c r="O50" s="143"/>
      <c r="P50" s="200"/>
      <c r="Q50" s="219"/>
      <c r="R50" s="22"/>
      <c r="S50" s="7"/>
      <c r="T50" s="23"/>
      <c r="U50" s="232"/>
      <c r="V50" s="45"/>
      <c r="W50" s="46"/>
      <c r="X50" s="15"/>
      <c r="Y50" s="23"/>
      <c r="Z50" s="23"/>
      <c r="AA50" s="45"/>
      <c r="AB50" s="35" t="str">
        <f t="shared" si="20"/>
        <v/>
      </c>
      <c r="AC50" s="48"/>
      <c r="AD50" s="118"/>
      <c r="AE50" s="37"/>
      <c r="AF50" s="24"/>
      <c r="AG50" s="24"/>
      <c r="AH50" s="193"/>
      <c r="AI50" s="22"/>
      <c r="AJ50" s="15"/>
      <c r="AK50" s="114"/>
      <c r="AL50" s="37"/>
      <c r="AM50" s="37"/>
      <c r="AN50" s="58"/>
      <c r="AO50" s="58"/>
      <c r="AP50" s="58"/>
      <c r="AQ50" s="115"/>
      <c r="AR50" s="221"/>
      <c r="AS50" s="50"/>
      <c r="AT50" s="200"/>
      <c r="AU50" s="204"/>
      <c r="AV50" s="204"/>
      <c r="AW50" s="117" t="str">
        <f t="shared" si="22"/>
        <v/>
      </c>
      <c r="AX50" s="53"/>
      <c r="AY50" s="37"/>
      <c r="AZ50" s="47"/>
      <c r="BA50" s="39"/>
    </row>
    <row r="51" spans="5:53">
      <c r="E51" s="37"/>
      <c r="F51" s="52" t="str">
        <f t="shared" si="17"/>
        <v/>
      </c>
      <c r="G51" s="47"/>
      <c r="H51" s="92" t="str">
        <f t="shared" ca="1" si="18"/>
        <v/>
      </c>
      <c r="I51" s="45"/>
      <c r="J51" s="22"/>
      <c r="K51" s="22"/>
      <c r="L51" s="92" t="str">
        <f t="shared" ca="1" si="19"/>
        <v/>
      </c>
      <c r="M51" s="219"/>
      <c r="N51" s="220"/>
      <c r="O51" s="143"/>
      <c r="P51" s="200"/>
      <c r="Q51" s="200"/>
      <c r="R51" s="22"/>
      <c r="S51" s="7"/>
      <c r="T51" s="23"/>
      <c r="U51" s="232"/>
      <c r="V51" s="45"/>
      <c r="W51" s="46"/>
      <c r="X51" s="15"/>
      <c r="Y51" s="23"/>
      <c r="Z51" s="23"/>
      <c r="AA51" s="45"/>
      <c r="AB51" s="35" t="str">
        <f t="shared" si="20"/>
        <v/>
      </c>
      <c r="AC51" s="48"/>
      <c r="AD51" s="118"/>
      <c r="AE51" s="37"/>
      <c r="AF51" s="24"/>
      <c r="AG51" s="24"/>
      <c r="AH51" s="193"/>
      <c r="AI51" s="22"/>
      <c r="AJ51" s="15"/>
      <c r="AK51" s="114"/>
      <c r="AL51" s="37"/>
      <c r="AM51" s="37"/>
      <c r="AN51" s="58"/>
      <c r="AO51" s="58"/>
      <c r="AP51" s="58"/>
      <c r="AQ51" s="230"/>
      <c r="AR51" s="116"/>
      <c r="AS51" s="50"/>
      <c r="AT51" s="200"/>
      <c r="AU51" s="204"/>
      <c r="AV51" s="204"/>
      <c r="AW51" s="117" t="str">
        <f t="shared" si="22"/>
        <v/>
      </c>
      <c r="AX51" s="53"/>
      <c r="AY51" s="37"/>
      <c r="AZ51" s="47"/>
      <c r="BA51" s="39"/>
    </row>
    <row r="52" spans="5:53">
      <c r="E52" s="37"/>
      <c r="F52" s="52" t="str">
        <f>IF(ISBLANK($E52), "", VLOOKUP($E52,대표이사_참여인력_개요,2,FALSE))</f>
        <v/>
      </c>
      <c r="G52" s="47"/>
      <c r="H52" s="92" t="str">
        <f t="shared" ca="1" si="18"/>
        <v/>
      </c>
      <c r="I52" s="45"/>
      <c r="J52" s="22"/>
      <c r="K52" s="22"/>
      <c r="L52" s="92" t="str">
        <f t="shared" ca="1" si="19"/>
        <v/>
      </c>
      <c r="M52" s="219"/>
      <c r="N52" s="220"/>
      <c r="O52" s="143"/>
      <c r="P52" s="200"/>
      <c r="Q52" s="200"/>
      <c r="R52" s="22"/>
      <c r="S52" s="7"/>
      <c r="T52" s="23"/>
      <c r="U52" s="232"/>
      <c r="V52" s="45"/>
      <c r="W52" s="46"/>
      <c r="X52" s="15"/>
      <c r="Y52" s="23"/>
      <c r="Z52" s="23"/>
      <c r="AA52" s="45"/>
      <c r="AB52" s="35" t="str">
        <f t="shared" si="20"/>
        <v/>
      </c>
      <c r="AC52" s="48"/>
      <c r="AD52" s="118"/>
      <c r="AE52" s="37"/>
      <c r="AF52" s="24"/>
      <c r="AG52" s="24"/>
      <c r="AH52" s="193"/>
      <c r="AI52" s="22"/>
      <c r="AJ52" s="15"/>
      <c r="AK52" s="114"/>
      <c r="AL52" s="37"/>
      <c r="AM52" s="37"/>
      <c r="AN52" s="58"/>
      <c r="AO52" s="58"/>
      <c r="AP52" s="58"/>
      <c r="AQ52" s="115"/>
      <c r="AR52" s="116"/>
      <c r="AS52" s="50"/>
      <c r="AT52" s="200"/>
      <c r="AU52" s="204"/>
      <c r="AV52" s="204"/>
      <c r="AW52" s="117" t="str">
        <f t="shared" si="22"/>
        <v/>
      </c>
      <c r="AX52" s="53"/>
      <c r="AY52" s="37"/>
      <c r="AZ52" s="47"/>
      <c r="BA52" s="39"/>
    </row>
    <row r="53" spans="5:53">
      <c r="E53" s="37"/>
      <c r="F53" s="52" t="str">
        <f t="shared" si="17"/>
        <v/>
      </c>
      <c r="G53" s="47"/>
      <c r="H53" s="92" t="str">
        <f t="shared" ca="1" si="18"/>
        <v/>
      </c>
      <c r="I53" s="45"/>
      <c r="J53" s="22"/>
      <c r="K53" s="22"/>
      <c r="L53" s="92" t="str">
        <f t="shared" ca="1" si="19"/>
        <v/>
      </c>
      <c r="M53" s="219"/>
      <c r="N53" s="220"/>
      <c r="O53" s="143"/>
      <c r="P53" s="200"/>
      <c r="Q53" s="219"/>
      <c r="R53" s="22"/>
      <c r="S53" s="7"/>
      <c r="T53" s="23"/>
      <c r="U53" s="232"/>
      <c r="V53" s="45"/>
      <c r="W53" s="46"/>
      <c r="X53" s="22"/>
      <c r="Y53" s="23"/>
      <c r="Z53" s="23"/>
      <c r="AA53" s="45"/>
      <c r="AB53" s="35" t="str">
        <f t="shared" si="20"/>
        <v/>
      </c>
      <c r="AC53" s="48"/>
      <c r="AD53" s="118"/>
      <c r="AE53" s="37"/>
      <c r="AF53" s="24"/>
      <c r="AG53" s="24"/>
      <c r="AH53" s="193"/>
      <c r="AI53" s="22"/>
      <c r="AJ53" s="22"/>
      <c r="AK53" s="114"/>
      <c r="AL53" s="37"/>
      <c r="AM53" s="37"/>
      <c r="AN53" s="58"/>
      <c r="AO53" s="58"/>
      <c r="AP53" s="58"/>
      <c r="AQ53" s="115"/>
      <c r="AR53" s="221"/>
      <c r="AS53" s="50"/>
      <c r="AT53" s="200"/>
      <c r="AU53" s="204"/>
      <c r="AV53" s="204"/>
      <c r="AW53" s="117" t="str">
        <f>IF(ISBLANK(AU53),"",DATEDIF(AU53,AV53,"d")/365)</f>
        <v/>
      </c>
      <c r="AX53" s="53"/>
      <c r="AY53" s="37"/>
      <c r="AZ53" s="47"/>
      <c r="BA53" s="39"/>
    </row>
    <row r="54" spans="5:53">
      <c r="E54" s="37"/>
      <c r="F54" s="52" t="str">
        <f t="shared" si="17"/>
        <v/>
      </c>
      <c r="G54" s="47"/>
      <c r="H54" s="92" t="str">
        <f t="shared" ca="1" si="18"/>
        <v/>
      </c>
      <c r="I54" s="45"/>
      <c r="J54" s="22"/>
      <c r="K54" s="22"/>
      <c r="L54" s="92" t="str">
        <f t="shared" ca="1" si="19"/>
        <v/>
      </c>
      <c r="M54" s="219"/>
      <c r="N54" s="220"/>
      <c r="O54" s="143"/>
      <c r="P54" s="200"/>
      <c r="Q54" s="200"/>
      <c r="R54" s="22"/>
      <c r="S54" s="7"/>
      <c r="T54" s="23"/>
      <c r="U54" s="232"/>
      <c r="V54" s="45"/>
      <c r="W54" s="46"/>
      <c r="X54" s="22"/>
      <c r="Y54" s="23"/>
      <c r="Z54" s="23"/>
      <c r="AA54" s="45"/>
      <c r="AB54" s="35" t="str">
        <f t="shared" si="20"/>
        <v/>
      </c>
      <c r="AC54" s="48"/>
      <c r="AD54" s="118"/>
      <c r="AE54" s="37"/>
      <c r="AF54" s="24"/>
      <c r="AG54" s="24"/>
      <c r="AH54" s="193"/>
      <c r="AI54" s="22"/>
      <c r="AJ54" s="22"/>
      <c r="AK54" s="114"/>
      <c r="AL54" s="37"/>
      <c r="AM54" s="37"/>
      <c r="AN54" s="58"/>
      <c r="AO54" s="58"/>
      <c r="AP54" s="58"/>
      <c r="AQ54" s="115"/>
      <c r="AR54" s="116"/>
      <c r="AS54" s="50"/>
      <c r="AT54" s="200"/>
      <c r="AU54" s="204"/>
      <c r="AV54" s="204"/>
      <c r="AW54" s="117" t="str">
        <f t="shared" ref="AW54:AW60" si="23">IF(ISBLANK(AU54),"",DATEDIF(AU54,AV54,"d")/365)</f>
        <v/>
      </c>
      <c r="AX54" s="53"/>
      <c r="AY54" s="37"/>
      <c r="AZ54" s="47"/>
      <c r="BA54" s="39"/>
    </row>
    <row r="55" spans="5:53">
      <c r="E55" s="37"/>
      <c r="F55" s="52" t="str">
        <f t="shared" si="17"/>
        <v/>
      </c>
      <c r="G55" s="47"/>
      <c r="H55" s="92" t="str">
        <f t="shared" ca="1" si="18"/>
        <v/>
      </c>
      <c r="I55" s="45"/>
      <c r="J55" s="22"/>
      <c r="K55" s="22"/>
      <c r="L55" s="92" t="str">
        <f t="shared" ca="1" si="19"/>
        <v/>
      </c>
      <c r="M55" s="219"/>
      <c r="N55" s="220"/>
      <c r="O55" s="143"/>
      <c r="P55" s="200"/>
      <c r="Q55" s="219"/>
      <c r="R55" s="22"/>
      <c r="S55" s="7"/>
      <c r="T55" s="23"/>
      <c r="U55" s="232"/>
      <c r="V55" s="45"/>
      <c r="W55" s="46"/>
      <c r="X55" s="22"/>
      <c r="Y55" s="23"/>
      <c r="Z55" s="23"/>
      <c r="AA55" s="45"/>
      <c r="AB55" s="35" t="str">
        <f t="shared" si="20"/>
        <v/>
      </c>
      <c r="AC55" s="48"/>
      <c r="AD55" s="118"/>
      <c r="AE55" s="37"/>
      <c r="AF55" s="24"/>
      <c r="AG55" s="24"/>
      <c r="AH55" s="193"/>
      <c r="AI55" s="22"/>
      <c r="AJ55" s="22"/>
      <c r="AK55" s="114"/>
      <c r="AL55" s="37"/>
      <c r="AM55" s="37"/>
      <c r="AN55" s="58"/>
      <c r="AO55" s="58"/>
      <c r="AP55" s="58"/>
      <c r="AQ55" s="115"/>
      <c r="AR55" s="221"/>
      <c r="AS55" s="50"/>
      <c r="AT55" s="200"/>
      <c r="AU55" s="204"/>
      <c r="AV55" s="204"/>
      <c r="AW55" s="117" t="str">
        <f t="shared" si="23"/>
        <v/>
      </c>
      <c r="AX55" s="53"/>
      <c r="AY55" s="37"/>
      <c r="AZ55" s="47"/>
      <c r="BA55" s="39"/>
    </row>
    <row r="56" spans="5:53">
      <c r="E56" s="37"/>
      <c r="F56" s="52" t="str">
        <f t="shared" si="17"/>
        <v/>
      </c>
      <c r="G56" s="47"/>
      <c r="H56" s="92" t="str">
        <f t="shared" ca="1" si="18"/>
        <v/>
      </c>
      <c r="I56" s="45"/>
      <c r="J56" s="22"/>
      <c r="K56" s="22"/>
      <c r="L56" s="92" t="str">
        <f t="shared" ca="1" si="19"/>
        <v/>
      </c>
      <c r="M56" s="219"/>
      <c r="N56" s="220"/>
      <c r="O56" s="143"/>
      <c r="P56" s="200"/>
      <c r="Q56" s="200"/>
      <c r="R56" s="22"/>
      <c r="S56" s="7"/>
      <c r="T56" s="23"/>
      <c r="U56" s="232"/>
      <c r="V56" s="45"/>
      <c r="W56" s="46"/>
      <c r="X56" s="22"/>
      <c r="Y56" s="23"/>
      <c r="Z56" s="23"/>
      <c r="AA56" s="45"/>
      <c r="AB56" s="35" t="str">
        <f t="shared" si="20"/>
        <v/>
      </c>
      <c r="AC56" s="48"/>
      <c r="AD56" s="118"/>
      <c r="AE56" s="37"/>
      <c r="AF56" s="24"/>
      <c r="AG56" s="24"/>
      <c r="AH56" s="193"/>
      <c r="AI56" s="22"/>
      <c r="AJ56" s="22"/>
      <c r="AK56" s="114"/>
      <c r="AL56" s="37"/>
      <c r="AM56" s="37"/>
      <c r="AN56" s="58"/>
      <c r="AO56" s="58"/>
      <c r="AP56" s="58"/>
      <c r="AQ56" s="115"/>
      <c r="AR56" s="116"/>
      <c r="AS56" s="50"/>
      <c r="AT56" s="200"/>
      <c r="AU56" s="204"/>
      <c r="AV56" s="204"/>
      <c r="AW56" s="117" t="str">
        <f t="shared" si="23"/>
        <v/>
      </c>
      <c r="AX56" s="53"/>
      <c r="AY56" s="37"/>
      <c r="AZ56" s="47"/>
      <c r="BA56" s="39"/>
    </row>
    <row r="57" spans="5:53">
      <c r="E57" s="37"/>
      <c r="F57" s="52" t="str">
        <f t="shared" si="17"/>
        <v/>
      </c>
      <c r="G57" s="47"/>
      <c r="H57" s="92" t="str">
        <f t="shared" ca="1" si="18"/>
        <v/>
      </c>
      <c r="I57" s="45"/>
      <c r="J57" s="22"/>
      <c r="K57" s="22"/>
      <c r="L57" s="92" t="str">
        <f t="shared" ca="1" si="19"/>
        <v/>
      </c>
      <c r="M57" s="219"/>
      <c r="N57" s="220"/>
      <c r="O57" s="143"/>
      <c r="P57" s="200"/>
      <c r="Q57" s="219"/>
      <c r="R57" s="22"/>
      <c r="S57" s="7"/>
      <c r="T57" s="23"/>
      <c r="U57" s="232"/>
      <c r="V57" s="45"/>
      <c r="W57" s="46"/>
      <c r="X57" s="15"/>
      <c r="Y57" s="23"/>
      <c r="Z57" s="23"/>
      <c r="AA57" s="45"/>
      <c r="AB57" s="35" t="str">
        <f t="shared" si="20"/>
        <v/>
      </c>
      <c r="AC57" s="48"/>
      <c r="AD57" s="118"/>
      <c r="AE57" s="37"/>
      <c r="AF57" s="24"/>
      <c r="AG57" s="24"/>
      <c r="AH57" s="193"/>
      <c r="AI57" s="22"/>
      <c r="AJ57" s="15"/>
      <c r="AK57" s="114"/>
      <c r="AL57" s="37"/>
      <c r="AM57" s="37"/>
      <c r="AN57" s="58"/>
      <c r="AO57" s="58"/>
      <c r="AP57" s="58"/>
      <c r="AQ57" s="115"/>
      <c r="AR57" s="221"/>
      <c r="AS57" s="50"/>
      <c r="AT57" s="200"/>
      <c r="AU57" s="204"/>
      <c r="AV57" s="204"/>
      <c r="AW57" s="117" t="str">
        <f t="shared" si="23"/>
        <v/>
      </c>
      <c r="AX57" s="53"/>
      <c r="AY57" s="37"/>
      <c r="AZ57" s="47"/>
      <c r="BA57" s="39"/>
    </row>
    <row r="58" spans="5:53">
      <c r="E58" s="37"/>
      <c r="F58" s="52" t="str">
        <f t="shared" si="17"/>
        <v/>
      </c>
      <c r="G58" s="47"/>
      <c r="H58" s="92" t="str">
        <f t="shared" ca="1" si="18"/>
        <v/>
      </c>
      <c r="I58" s="45"/>
      <c r="J58" s="22"/>
      <c r="K58" s="22"/>
      <c r="L58" s="92" t="str">
        <f t="shared" ca="1" si="19"/>
        <v/>
      </c>
      <c r="M58" s="219"/>
      <c r="N58" s="220"/>
      <c r="O58" s="143"/>
      <c r="P58" s="200"/>
      <c r="Q58" s="219"/>
      <c r="R58" s="22"/>
      <c r="S58" s="7"/>
      <c r="T58" s="23"/>
      <c r="U58" s="232"/>
      <c r="V58" s="45"/>
      <c r="W58" s="46"/>
      <c r="X58" s="15"/>
      <c r="Y58" s="23"/>
      <c r="Z58" s="23"/>
      <c r="AA58" s="45"/>
      <c r="AB58" s="35" t="str">
        <f t="shared" si="20"/>
        <v/>
      </c>
      <c r="AC58" s="48"/>
      <c r="AD58" s="118"/>
      <c r="AE58" s="37"/>
      <c r="AF58" s="24"/>
      <c r="AG58" s="24"/>
      <c r="AH58" s="193"/>
      <c r="AI58" s="22"/>
      <c r="AJ58" s="15"/>
      <c r="AK58" s="114"/>
      <c r="AL58" s="37"/>
      <c r="AM58" s="37"/>
      <c r="AN58" s="58"/>
      <c r="AO58" s="58"/>
      <c r="AP58" s="58"/>
      <c r="AQ58" s="115"/>
      <c r="AR58" s="221"/>
      <c r="AS58" s="50"/>
      <c r="AT58" s="7"/>
      <c r="AU58" s="15"/>
      <c r="AV58" s="204"/>
      <c r="AW58" s="117" t="str">
        <f t="shared" si="23"/>
        <v/>
      </c>
      <c r="AX58" s="53"/>
      <c r="AY58" s="37"/>
      <c r="AZ58" s="47"/>
      <c r="BA58" s="39"/>
    </row>
    <row r="59" spans="5:53">
      <c r="E59" s="37"/>
      <c r="F59" s="52" t="str">
        <f t="shared" si="17"/>
        <v/>
      </c>
      <c r="G59" s="47"/>
      <c r="H59" s="92" t="str">
        <f t="shared" ca="1" si="18"/>
        <v/>
      </c>
      <c r="I59" s="45"/>
      <c r="J59" s="22"/>
      <c r="K59" s="22"/>
      <c r="L59" s="92" t="str">
        <f t="shared" ca="1" si="19"/>
        <v/>
      </c>
      <c r="M59" s="219"/>
      <c r="N59" s="220"/>
      <c r="O59" s="143"/>
      <c r="P59" s="200"/>
      <c r="Q59" s="219"/>
      <c r="R59" s="22"/>
      <c r="S59" s="7"/>
      <c r="T59" s="23"/>
      <c r="U59" s="232"/>
      <c r="V59" s="45"/>
      <c r="W59" s="46"/>
      <c r="X59" s="15"/>
      <c r="Y59" s="23"/>
      <c r="Z59" s="23"/>
      <c r="AA59" s="45"/>
      <c r="AB59" s="35" t="str">
        <f t="shared" si="20"/>
        <v/>
      </c>
      <c r="AC59" s="48"/>
      <c r="AD59" s="118"/>
      <c r="AE59" s="37"/>
      <c r="AF59" s="24"/>
      <c r="AG59" s="24"/>
      <c r="AH59" s="193"/>
      <c r="AI59" s="22"/>
      <c r="AJ59" s="15"/>
      <c r="AK59" s="114"/>
      <c r="AL59" s="37"/>
      <c r="AM59" s="37"/>
      <c r="AN59" s="58"/>
      <c r="AO59" s="58"/>
      <c r="AP59" s="58"/>
      <c r="AQ59" s="115"/>
      <c r="AR59" s="221"/>
      <c r="AS59" s="50"/>
      <c r="AT59" s="7"/>
      <c r="AU59" s="15"/>
      <c r="AV59" s="204"/>
      <c r="AW59" s="117" t="str">
        <f t="shared" si="23"/>
        <v/>
      </c>
      <c r="AX59" s="53"/>
      <c r="AY59" s="37"/>
      <c r="AZ59" s="47"/>
      <c r="BA59" s="39"/>
    </row>
    <row r="60" spans="5:53">
      <c r="E60" s="37"/>
      <c r="F60" s="52" t="str">
        <f t="shared" si="17"/>
        <v/>
      </c>
      <c r="G60" s="47"/>
      <c r="H60" s="92" t="str">
        <f t="shared" ca="1" si="18"/>
        <v/>
      </c>
      <c r="I60" s="45"/>
      <c r="J60" s="22"/>
      <c r="K60" s="22"/>
      <c r="L60" s="92" t="str">
        <f t="shared" ca="1" si="19"/>
        <v/>
      </c>
      <c r="M60" s="219"/>
      <c r="N60" s="220"/>
      <c r="O60" s="143"/>
      <c r="P60" s="200"/>
      <c r="Q60" s="200"/>
      <c r="R60" s="22"/>
      <c r="S60" s="7"/>
      <c r="T60" s="23"/>
      <c r="U60" s="232"/>
      <c r="V60" s="45"/>
      <c r="W60" s="46"/>
      <c r="X60" s="15"/>
      <c r="Y60" s="23"/>
      <c r="Z60" s="23"/>
      <c r="AA60" s="45"/>
      <c r="AB60" s="35" t="str">
        <f t="shared" si="20"/>
        <v/>
      </c>
      <c r="AC60" s="48"/>
      <c r="AD60" s="118"/>
      <c r="AE60" s="37"/>
      <c r="AF60" s="24"/>
      <c r="AG60" s="24"/>
      <c r="AH60" s="193"/>
      <c r="AI60" s="22"/>
      <c r="AJ60" s="15"/>
      <c r="AK60" s="114"/>
      <c r="AL60" s="37"/>
      <c r="AM60" s="37"/>
      <c r="AN60" s="58"/>
      <c r="AO60" s="58"/>
      <c r="AP60" s="58"/>
      <c r="AQ60" s="115"/>
      <c r="AR60" s="221"/>
      <c r="AS60" s="50"/>
      <c r="AT60" s="7"/>
      <c r="AU60" s="15"/>
      <c r="AV60" s="204"/>
      <c r="AW60" s="117" t="str">
        <f t="shared" si="23"/>
        <v/>
      </c>
      <c r="AX60" s="53"/>
      <c r="AY60" s="37"/>
      <c r="AZ60" s="47"/>
      <c r="BA60" s="39"/>
    </row>
    <row r="61" spans="5:53">
      <c r="E61" s="37"/>
      <c r="F61" s="52" t="str">
        <f t="shared" si="17"/>
        <v/>
      </c>
      <c r="G61" s="47"/>
      <c r="H61" s="92" t="str">
        <f t="shared" ca="1" si="18"/>
        <v/>
      </c>
      <c r="I61" s="45"/>
      <c r="J61" s="22"/>
      <c r="K61" s="22"/>
      <c r="L61" s="92" t="str">
        <f t="shared" ca="1" si="19"/>
        <v/>
      </c>
      <c r="M61" s="219"/>
      <c r="N61" s="220"/>
      <c r="O61" s="143"/>
      <c r="P61" s="200"/>
      <c r="Q61" s="219"/>
      <c r="R61" s="22"/>
      <c r="S61" s="7"/>
      <c r="T61" s="23"/>
      <c r="U61" s="232"/>
      <c r="V61" s="45"/>
      <c r="W61" s="46"/>
      <c r="X61" s="22"/>
      <c r="Y61" s="23"/>
      <c r="Z61" s="23"/>
      <c r="AA61" s="45"/>
      <c r="AB61" s="35" t="str">
        <f t="shared" si="20"/>
        <v/>
      </c>
      <c r="AC61" s="48"/>
      <c r="AD61" s="118"/>
      <c r="AE61" s="37"/>
      <c r="AF61" s="24"/>
      <c r="AG61" s="24"/>
      <c r="AH61" s="193"/>
      <c r="AI61" s="22"/>
      <c r="AJ61" s="22"/>
      <c r="AK61" s="114"/>
      <c r="AL61" s="37"/>
      <c r="AM61" s="37"/>
      <c r="AN61" s="58"/>
      <c r="AO61" s="58"/>
      <c r="AP61" s="58"/>
      <c r="AQ61" s="115"/>
      <c r="AR61" s="221"/>
      <c r="AS61" s="50"/>
      <c r="AT61" s="7"/>
      <c r="AU61" s="15"/>
      <c r="AV61" s="204"/>
      <c r="AW61" s="117" t="str">
        <f>IF(ISBLANK(AU61),"",DATEDIF(AU61,AV61,"d")/365)</f>
        <v/>
      </c>
      <c r="AX61" s="53"/>
      <c r="AY61" s="37"/>
      <c r="AZ61" s="47"/>
      <c r="BA61" s="39"/>
    </row>
    <row r="62" spans="5:53">
      <c r="E62" s="37"/>
      <c r="F62" s="52" t="str">
        <f t="shared" si="17"/>
        <v/>
      </c>
      <c r="G62" s="47"/>
      <c r="H62" s="92" t="str">
        <f t="shared" ca="1" si="18"/>
        <v/>
      </c>
      <c r="I62" s="45"/>
      <c r="J62" s="22"/>
      <c r="K62" s="22"/>
      <c r="L62" s="92" t="str">
        <f t="shared" ca="1" si="19"/>
        <v/>
      </c>
      <c r="M62" s="219"/>
      <c r="N62" s="220"/>
      <c r="O62" s="143"/>
      <c r="P62" s="200"/>
      <c r="Q62" s="200"/>
      <c r="R62" s="22"/>
      <c r="S62" s="7"/>
      <c r="T62" s="23"/>
      <c r="U62" s="232"/>
      <c r="V62" s="45"/>
      <c r="W62" s="46"/>
      <c r="X62" s="22"/>
      <c r="Y62" s="23"/>
      <c r="Z62" s="23"/>
      <c r="AA62" s="45"/>
      <c r="AB62" s="35" t="str">
        <f t="shared" si="20"/>
        <v/>
      </c>
      <c r="AC62" s="48"/>
      <c r="AD62" s="118"/>
      <c r="AE62" s="37"/>
      <c r="AF62" s="24"/>
      <c r="AG62" s="24"/>
      <c r="AH62" s="193"/>
      <c r="AI62" s="22"/>
      <c r="AJ62" s="22"/>
      <c r="AK62" s="114"/>
      <c r="AL62" s="37"/>
      <c r="AM62" s="37"/>
      <c r="AN62" s="58"/>
      <c r="AO62" s="37"/>
      <c r="AP62" s="37"/>
      <c r="AQ62" s="115"/>
      <c r="AR62" s="221"/>
      <c r="AS62" s="50"/>
      <c r="AT62" s="7"/>
      <c r="AU62" s="15"/>
      <c r="AV62" s="204"/>
      <c r="AW62" s="117" t="str">
        <f t="shared" ref="AW62:AW68" si="24">IF(ISBLANK(AU62),"",DATEDIF(AU62,AV62,"d")/365)</f>
        <v/>
      </c>
      <c r="AX62" s="53"/>
      <c r="AY62" s="37"/>
      <c r="AZ62" s="47"/>
      <c r="BA62" s="39"/>
    </row>
    <row r="63" spans="5:53">
      <c r="E63" s="37"/>
      <c r="F63" s="52" t="str">
        <f t="shared" si="17"/>
        <v/>
      </c>
      <c r="G63" s="47"/>
      <c r="H63" s="92" t="str">
        <f t="shared" ca="1" si="18"/>
        <v/>
      </c>
      <c r="I63" s="45"/>
      <c r="J63" s="22"/>
      <c r="K63" s="22"/>
      <c r="L63" s="92" t="str">
        <f t="shared" ca="1" si="19"/>
        <v/>
      </c>
      <c r="M63" s="219"/>
      <c r="N63" s="220"/>
      <c r="O63" s="143"/>
      <c r="P63" s="200"/>
      <c r="Q63" s="200"/>
      <c r="R63" s="22"/>
      <c r="S63" s="7"/>
      <c r="T63" s="23"/>
      <c r="U63" s="232"/>
      <c r="V63" s="45"/>
      <c r="W63" s="46"/>
      <c r="X63" s="22"/>
      <c r="Y63" s="23"/>
      <c r="Z63" s="23"/>
      <c r="AA63" s="45"/>
      <c r="AB63" s="35" t="str">
        <f t="shared" si="20"/>
        <v/>
      </c>
      <c r="AC63" s="48"/>
      <c r="AD63" s="118"/>
      <c r="AE63" s="37"/>
      <c r="AF63" s="24"/>
      <c r="AG63" s="24"/>
      <c r="AH63" s="193"/>
      <c r="AI63" s="22"/>
      <c r="AJ63" s="22"/>
      <c r="AK63" s="114"/>
      <c r="AL63" s="37"/>
      <c r="AM63" s="37"/>
      <c r="AN63" s="58"/>
      <c r="AO63" s="58"/>
      <c r="AP63" s="58"/>
      <c r="AQ63" s="115"/>
      <c r="AR63" s="221"/>
      <c r="AS63" s="50"/>
      <c r="AT63" s="7"/>
      <c r="AU63" s="15"/>
      <c r="AV63" s="204"/>
      <c r="AW63" s="117" t="str">
        <f t="shared" si="24"/>
        <v/>
      </c>
      <c r="AX63" s="53"/>
      <c r="AY63" s="37"/>
      <c r="AZ63" s="47"/>
      <c r="BA63" s="39"/>
    </row>
    <row r="64" spans="5:53">
      <c r="E64" s="37"/>
      <c r="F64" s="52" t="str">
        <f t="shared" si="17"/>
        <v/>
      </c>
      <c r="G64" s="47"/>
      <c r="H64" s="92" t="str">
        <f t="shared" ca="1" si="18"/>
        <v/>
      </c>
      <c r="I64" s="45"/>
      <c r="J64" s="22"/>
      <c r="K64" s="22"/>
      <c r="L64" s="92" t="str">
        <f t="shared" ca="1" si="19"/>
        <v/>
      </c>
      <c r="M64" s="219"/>
      <c r="N64" s="220"/>
      <c r="O64" s="143"/>
      <c r="P64" s="200"/>
      <c r="Q64" s="219"/>
      <c r="R64" s="22"/>
      <c r="S64" s="7"/>
      <c r="T64" s="23"/>
      <c r="U64" s="232"/>
      <c r="V64" s="45"/>
      <c r="W64" s="46"/>
      <c r="X64" s="22"/>
      <c r="Y64" s="23"/>
      <c r="Z64" s="23"/>
      <c r="AA64" s="45"/>
      <c r="AB64" s="35" t="str">
        <f t="shared" si="20"/>
        <v/>
      </c>
      <c r="AC64" s="48"/>
      <c r="AD64" s="118"/>
      <c r="AE64" s="37"/>
      <c r="AF64" s="24"/>
      <c r="AG64" s="24"/>
      <c r="AH64" s="193"/>
      <c r="AI64" s="22"/>
      <c r="AJ64" s="22"/>
      <c r="AK64" s="114"/>
      <c r="AL64" s="37"/>
      <c r="AM64" s="37"/>
      <c r="AN64" s="58"/>
      <c r="AO64" s="58"/>
      <c r="AP64" s="58"/>
      <c r="AQ64" s="115"/>
      <c r="AR64" s="221"/>
      <c r="AS64" s="50"/>
      <c r="AT64" s="7"/>
      <c r="AU64" s="15"/>
      <c r="AV64" s="204"/>
      <c r="AW64" s="117" t="str">
        <f t="shared" si="24"/>
        <v/>
      </c>
      <c r="AX64" s="53"/>
      <c r="AY64" s="37"/>
      <c r="AZ64" s="47"/>
      <c r="BA64" s="39"/>
    </row>
    <row r="65" spans="5:53">
      <c r="E65" s="37"/>
      <c r="F65" s="52" t="str">
        <f t="shared" si="17"/>
        <v/>
      </c>
      <c r="G65" s="47"/>
      <c r="H65" s="92" t="str">
        <f t="shared" ca="1" si="18"/>
        <v/>
      </c>
      <c r="I65" s="45"/>
      <c r="J65" s="22"/>
      <c r="K65" s="22"/>
      <c r="L65" s="92" t="str">
        <f t="shared" ca="1" si="19"/>
        <v/>
      </c>
      <c r="M65" s="219"/>
      <c r="N65" s="220"/>
      <c r="O65" s="143"/>
      <c r="P65" s="200"/>
      <c r="Q65" s="200"/>
      <c r="R65" s="22"/>
      <c r="S65" s="7"/>
      <c r="T65" s="23"/>
      <c r="U65" s="232"/>
      <c r="V65" s="45"/>
      <c r="W65" s="46"/>
      <c r="X65" s="15"/>
      <c r="Y65" s="23"/>
      <c r="Z65" s="23"/>
      <c r="AA65" s="45"/>
      <c r="AB65" s="35" t="str">
        <f t="shared" si="20"/>
        <v/>
      </c>
      <c r="AC65" s="48"/>
      <c r="AD65" s="118"/>
      <c r="AE65" s="37"/>
      <c r="AF65" s="24"/>
      <c r="AG65" s="24"/>
      <c r="AH65" s="193"/>
      <c r="AI65" s="22"/>
      <c r="AJ65" s="15"/>
      <c r="AK65" s="114"/>
      <c r="AL65" s="37"/>
      <c r="AM65" s="37"/>
      <c r="AN65" s="58"/>
      <c r="AO65" s="58"/>
      <c r="AP65" s="58"/>
      <c r="AQ65" s="115"/>
      <c r="AR65" s="221"/>
      <c r="AS65" s="50"/>
      <c r="AT65" s="7"/>
      <c r="AU65" s="15"/>
      <c r="AV65" s="204"/>
      <c r="AW65" s="117" t="str">
        <f t="shared" si="24"/>
        <v/>
      </c>
      <c r="AX65" s="53"/>
      <c r="AY65" s="37"/>
      <c r="AZ65" s="47"/>
      <c r="BA65" s="39"/>
    </row>
    <row r="66" spans="5:53">
      <c r="E66" s="37"/>
      <c r="F66" s="52" t="str">
        <f t="shared" si="17"/>
        <v/>
      </c>
      <c r="G66" s="47"/>
      <c r="H66" s="92" t="str">
        <f t="shared" ca="1" si="18"/>
        <v/>
      </c>
      <c r="I66" s="45"/>
      <c r="J66" s="22"/>
      <c r="K66" s="22"/>
      <c r="L66" s="92" t="str">
        <f t="shared" ca="1" si="19"/>
        <v/>
      </c>
      <c r="M66" s="219"/>
      <c r="N66" s="220"/>
      <c r="O66" s="143"/>
      <c r="P66" s="200"/>
      <c r="Q66" s="200"/>
      <c r="R66" s="22"/>
      <c r="S66" s="7"/>
      <c r="T66" s="23"/>
      <c r="U66" s="232"/>
      <c r="V66" s="45"/>
      <c r="W66" s="46"/>
      <c r="X66" s="15"/>
      <c r="Y66" s="23"/>
      <c r="Z66" s="23"/>
      <c r="AA66" s="45"/>
      <c r="AB66" s="35" t="str">
        <f t="shared" si="20"/>
        <v/>
      </c>
      <c r="AC66" s="48"/>
      <c r="AD66" s="118"/>
      <c r="AE66" s="37"/>
      <c r="AF66" s="24"/>
      <c r="AG66" s="24"/>
      <c r="AH66" s="193"/>
      <c r="AI66" s="22"/>
      <c r="AJ66" s="15"/>
      <c r="AK66" s="114"/>
      <c r="AL66" s="37"/>
      <c r="AM66" s="37"/>
      <c r="AN66" s="58"/>
      <c r="AO66" s="58"/>
      <c r="AP66" s="58"/>
      <c r="AQ66" s="115"/>
      <c r="AR66" s="221"/>
      <c r="AS66" s="50"/>
      <c r="AT66" s="7"/>
      <c r="AU66" s="15"/>
      <c r="AV66" s="204"/>
      <c r="AW66" s="117" t="str">
        <f t="shared" si="24"/>
        <v/>
      </c>
      <c r="AX66" s="53"/>
      <c r="AY66" s="37"/>
      <c r="AZ66" s="47"/>
      <c r="BA66" s="39"/>
    </row>
    <row r="67" spans="5:53">
      <c r="E67" s="37"/>
      <c r="F67" s="52" t="str">
        <f t="shared" si="17"/>
        <v/>
      </c>
      <c r="G67" s="47"/>
      <c r="H67" s="92" t="str">
        <f t="shared" ca="1" si="18"/>
        <v/>
      </c>
      <c r="I67" s="45"/>
      <c r="J67" s="22"/>
      <c r="K67" s="22"/>
      <c r="L67" s="92" t="str">
        <f t="shared" ca="1" si="19"/>
        <v/>
      </c>
      <c r="M67" s="219"/>
      <c r="N67" s="220"/>
      <c r="O67" s="143"/>
      <c r="P67" s="200"/>
      <c r="Q67" s="200"/>
      <c r="R67" s="22"/>
      <c r="S67" s="7"/>
      <c r="T67" s="23"/>
      <c r="U67" s="232"/>
      <c r="V67" s="45"/>
      <c r="W67" s="46"/>
      <c r="X67" s="15"/>
      <c r="Y67" s="23"/>
      <c r="Z67" s="23"/>
      <c r="AA67" s="45"/>
      <c r="AB67" s="35" t="str">
        <f t="shared" si="20"/>
        <v/>
      </c>
      <c r="AC67" s="48"/>
      <c r="AD67" s="118"/>
      <c r="AE67" s="37"/>
      <c r="AF67" s="24"/>
      <c r="AG67" s="24"/>
      <c r="AH67" s="193"/>
      <c r="AI67" s="22"/>
      <c r="AJ67" s="15"/>
      <c r="AK67" s="114"/>
      <c r="AL67" s="37"/>
      <c r="AM67" s="37"/>
      <c r="AN67" s="58"/>
      <c r="AO67" s="58"/>
      <c r="AP67" s="58"/>
      <c r="AQ67" s="115"/>
      <c r="AR67" s="221"/>
      <c r="AS67" s="50"/>
      <c r="AT67" s="7"/>
      <c r="AU67" s="15"/>
      <c r="AV67" s="204"/>
      <c r="AW67" s="117" t="str">
        <f t="shared" si="24"/>
        <v/>
      </c>
      <c r="AX67" s="53"/>
      <c r="AY67" s="37"/>
      <c r="AZ67" s="47"/>
      <c r="BA67" s="39"/>
    </row>
    <row r="68" spans="5:53">
      <c r="E68" s="37"/>
      <c r="F68" s="52" t="str">
        <f t="shared" si="17"/>
        <v/>
      </c>
      <c r="G68" s="47"/>
      <c r="H68" s="92" t="str">
        <f t="shared" ca="1" si="18"/>
        <v/>
      </c>
      <c r="I68" s="45"/>
      <c r="J68" s="22"/>
      <c r="K68" s="22"/>
      <c r="L68" s="92" t="str">
        <f t="shared" ca="1" si="19"/>
        <v/>
      </c>
      <c r="M68" s="219"/>
      <c r="N68" s="220"/>
      <c r="O68" s="143"/>
      <c r="P68" s="200"/>
      <c r="Q68" s="200"/>
      <c r="R68" s="22"/>
      <c r="S68" s="7"/>
      <c r="T68" s="23"/>
      <c r="U68" s="232"/>
      <c r="V68" s="45"/>
      <c r="W68" s="46"/>
      <c r="X68" s="15"/>
      <c r="Y68" s="23"/>
      <c r="Z68" s="23"/>
      <c r="AA68" s="45"/>
      <c r="AB68" s="35" t="str">
        <f t="shared" si="20"/>
        <v/>
      </c>
      <c r="AC68" s="48"/>
      <c r="AD68" s="118"/>
      <c r="AE68" s="37"/>
      <c r="AF68" s="24"/>
      <c r="AG68" s="24"/>
      <c r="AH68" s="193"/>
      <c r="AI68" s="22"/>
      <c r="AJ68" s="15"/>
      <c r="AK68" s="114"/>
      <c r="AL68" s="37"/>
      <c r="AM68" s="37"/>
      <c r="AN68" s="58"/>
      <c r="AO68" s="58"/>
      <c r="AP68" s="58"/>
      <c r="AQ68" s="115"/>
      <c r="AR68" s="221"/>
      <c r="AS68" s="50"/>
      <c r="AT68" s="7"/>
      <c r="AU68" s="15"/>
      <c r="AV68" s="204"/>
      <c r="AW68" s="117" t="str">
        <f t="shared" si="24"/>
        <v/>
      </c>
      <c r="AX68" s="53"/>
      <c r="AY68" s="37"/>
      <c r="AZ68" s="47"/>
      <c r="BA68" s="39"/>
    </row>
    <row r="69" spans="5:53">
      <c r="E69" s="37"/>
      <c r="F69" s="52" t="str">
        <f t="shared" si="17"/>
        <v/>
      </c>
      <c r="G69" s="47"/>
      <c r="H69" s="92" t="str">
        <f t="shared" ca="1" si="18"/>
        <v/>
      </c>
      <c r="I69" s="45"/>
      <c r="J69" s="22"/>
      <c r="K69" s="22"/>
      <c r="L69" s="92" t="str">
        <f t="shared" ca="1" si="19"/>
        <v/>
      </c>
      <c r="M69" s="219"/>
      <c r="N69" s="220"/>
      <c r="O69" s="143"/>
      <c r="P69" s="200"/>
      <c r="Q69" s="200"/>
      <c r="R69" s="194"/>
      <c r="S69" s="200"/>
      <c r="T69" s="24"/>
      <c r="U69" s="232"/>
      <c r="V69" s="45"/>
      <c r="W69" s="46"/>
      <c r="X69" s="22"/>
      <c r="Y69" s="23"/>
      <c r="Z69" s="23"/>
      <c r="AA69" s="45"/>
      <c r="AB69" s="35" t="str">
        <f t="shared" si="20"/>
        <v/>
      </c>
      <c r="AC69" s="48"/>
      <c r="AD69" s="118"/>
      <c r="AE69" s="37"/>
      <c r="AF69" s="24"/>
      <c r="AG69" s="24"/>
      <c r="AH69" s="193"/>
      <c r="AI69" s="22"/>
      <c r="AJ69" s="22"/>
      <c r="AK69" s="114"/>
      <c r="AL69" s="37"/>
      <c r="AM69" s="58"/>
      <c r="AN69" s="58"/>
      <c r="AO69" s="58"/>
      <c r="AP69" s="37"/>
      <c r="AQ69" s="115"/>
      <c r="AR69" s="221"/>
      <c r="AS69" s="50"/>
      <c r="AT69" s="7"/>
      <c r="AU69" s="15"/>
      <c r="AV69" s="204"/>
      <c r="AW69" s="117" t="str">
        <f>IF(ISBLANK(AU69),"",DATEDIF(AU69,AV69,"d")/365)</f>
        <v/>
      </c>
      <c r="AX69" s="53"/>
      <c r="AY69" s="37"/>
      <c r="AZ69" s="47"/>
      <c r="BA69" s="39"/>
    </row>
    <row r="70" spans="5:53">
      <c r="E70" s="37"/>
      <c r="F70" s="52" t="str">
        <f t="shared" si="17"/>
        <v/>
      </c>
      <c r="G70" s="47"/>
      <c r="H70" s="92" t="str">
        <f t="shared" ca="1" si="18"/>
        <v/>
      </c>
      <c r="I70" s="45"/>
      <c r="J70" s="22"/>
      <c r="K70" s="22"/>
      <c r="L70" s="92" t="str">
        <f t="shared" ca="1" si="19"/>
        <v/>
      </c>
      <c r="M70" s="219"/>
      <c r="N70" s="220"/>
      <c r="O70" s="143"/>
      <c r="P70" s="200"/>
      <c r="Q70" s="200"/>
      <c r="R70" s="22"/>
      <c r="S70" s="7"/>
      <c r="T70" s="23"/>
      <c r="U70" s="232"/>
      <c r="V70" s="45"/>
      <c r="W70" s="46"/>
      <c r="X70" s="22"/>
      <c r="Y70" s="23"/>
      <c r="Z70" s="23"/>
      <c r="AA70" s="45"/>
      <c r="AB70" s="35" t="str">
        <f t="shared" ref="AB70:AB101" si="25">IF(ISBLANK(X70),"",IF(DATEDIF(R70,제안서작성기준일,"d")/365,DATEDIF(R70,X70,"d")/365))</f>
        <v/>
      </c>
      <c r="AC70" s="48"/>
      <c r="AD70" s="118"/>
      <c r="AE70" s="37"/>
      <c r="AF70" s="24"/>
      <c r="AG70" s="24"/>
      <c r="AH70" s="193"/>
      <c r="AI70" s="22"/>
      <c r="AJ70" s="22"/>
      <c r="AK70" s="114"/>
      <c r="AL70" s="37"/>
      <c r="AM70" s="58"/>
      <c r="AN70" s="58"/>
      <c r="AO70" s="58"/>
      <c r="AP70" s="58"/>
      <c r="AQ70" s="115"/>
      <c r="AR70" s="221"/>
      <c r="AS70" s="50"/>
      <c r="AT70" s="7"/>
      <c r="AU70" s="15"/>
      <c r="AV70" s="204"/>
      <c r="AW70" s="117" t="str">
        <f t="shared" ref="AW70:AW76" si="26">IF(ISBLANK(AU70),"",DATEDIF(AU70,AV70,"d")/365)</f>
        <v/>
      </c>
      <c r="AX70" s="53"/>
      <c r="AY70" s="37"/>
      <c r="AZ70" s="47"/>
      <c r="BA70" s="39"/>
    </row>
    <row r="71" spans="5:53">
      <c r="E71" s="37"/>
      <c r="F71" s="52" t="str">
        <f t="shared" si="17"/>
        <v/>
      </c>
      <c r="G71" s="47"/>
      <c r="H71" s="92" t="str">
        <f t="shared" ca="1" si="18"/>
        <v/>
      </c>
      <c r="I71" s="45"/>
      <c r="J71" s="22"/>
      <c r="K71" s="22"/>
      <c r="L71" s="92" t="str">
        <f t="shared" ca="1" si="19"/>
        <v/>
      </c>
      <c r="M71" s="219"/>
      <c r="N71" s="220"/>
      <c r="O71" s="143"/>
      <c r="P71" s="200"/>
      <c r="Q71" s="200"/>
      <c r="R71" s="194"/>
      <c r="S71" s="200"/>
      <c r="T71" s="24"/>
      <c r="U71" s="232"/>
      <c r="V71" s="45"/>
      <c r="W71" s="46"/>
      <c r="X71" s="22"/>
      <c r="Y71" s="23"/>
      <c r="Z71" s="23"/>
      <c r="AA71" s="45"/>
      <c r="AB71" s="35" t="str">
        <f t="shared" si="25"/>
        <v/>
      </c>
      <c r="AC71" s="48"/>
      <c r="AD71" s="118"/>
      <c r="AE71" s="37"/>
      <c r="AF71" s="24"/>
      <c r="AG71" s="24"/>
      <c r="AH71" s="193"/>
      <c r="AI71" s="22"/>
      <c r="AJ71" s="22"/>
      <c r="AK71" s="114"/>
      <c r="AL71" s="37"/>
      <c r="AM71" s="58"/>
      <c r="AN71" s="58"/>
      <c r="AO71" s="58"/>
      <c r="AP71" s="58"/>
      <c r="AQ71" s="115"/>
      <c r="AR71" s="221"/>
      <c r="AS71" s="50"/>
      <c r="AT71" s="7"/>
      <c r="AU71" s="15"/>
      <c r="AV71" s="204"/>
      <c r="AW71" s="117" t="str">
        <f t="shared" si="26"/>
        <v/>
      </c>
      <c r="AX71" s="53"/>
      <c r="AY71" s="37"/>
      <c r="AZ71" s="47"/>
      <c r="BA71" s="39"/>
    </row>
    <row r="72" spans="5:53">
      <c r="E72" s="37"/>
      <c r="F72" s="52" t="str">
        <f t="shared" si="17"/>
        <v/>
      </c>
      <c r="G72" s="47"/>
      <c r="H72" s="92" t="str">
        <f t="shared" ca="1" si="18"/>
        <v/>
      </c>
      <c r="I72" s="45"/>
      <c r="J72" s="22"/>
      <c r="K72" s="22"/>
      <c r="L72" s="92" t="str">
        <f t="shared" ca="1" si="19"/>
        <v/>
      </c>
      <c r="M72" s="219"/>
      <c r="N72" s="220"/>
      <c r="O72" s="143"/>
      <c r="P72" s="200"/>
      <c r="Q72" s="200"/>
      <c r="R72" s="194"/>
      <c r="S72" s="200"/>
      <c r="T72" s="24"/>
      <c r="U72" s="232"/>
      <c r="V72" s="45"/>
      <c r="W72" s="46"/>
      <c r="X72" s="22"/>
      <c r="Y72" s="23"/>
      <c r="Z72" s="23"/>
      <c r="AA72" s="45"/>
      <c r="AB72" s="35" t="str">
        <f t="shared" si="25"/>
        <v/>
      </c>
      <c r="AC72" s="48"/>
      <c r="AD72" s="118"/>
      <c r="AE72" s="37"/>
      <c r="AF72" s="24"/>
      <c r="AG72" s="24"/>
      <c r="AH72" s="193"/>
      <c r="AI72" s="22"/>
      <c r="AJ72" s="22"/>
      <c r="AK72" s="114"/>
      <c r="AL72" s="37"/>
      <c r="AM72" s="58"/>
      <c r="AN72" s="58"/>
      <c r="AO72" s="58"/>
      <c r="AP72" s="58"/>
      <c r="AQ72" s="115"/>
      <c r="AR72" s="221"/>
      <c r="AS72" s="50"/>
      <c r="AT72" s="7"/>
      <c r="AU72" s="15"/>
      <c r="AV72" s="204"/>
      <c r="AW72" s="117" t="str">
        <f t="shared" si="26"/>
        <v/>
      </c>
      <c r="AX72" s="53"/>
      <c r="AY72" s="37"/>
      <c r="AZ72" s="47"/>
      <c r="BA72" s="39"/>
    </row>
    <row r="73" spans="5:53">
      <c r="E73" s="37"/>
      <c r="F73" s="52" t="str">
        <f t="shared" si="17"/>
        <v/>
      </c>
      <c r="G73" s="47"/>
      <c r="H73" s="92" t="str">
        <f t="shared" ca="1" si="18"/>
        <v/>
      </c>
      <c r="I73" s="45"/>
      <c r="J73" s="22"/>
      <c r="K73" s="22"/>
      <c r="L73" s="92" t="str">
        <f t="shared" ca="1" si="19"/>
        <v/>
      </c>
      <c r="M73" s="219"/>
      <c r="N73" s="220"/>
      <c r="O73" s="143"/>
      <c r="P73" s="200"/>
      <c r="Q73" s="200"/>
      <c r="R73" s="22"/>
      <c r="S73" s="7"/>
      <c r="T73" s="23"/>
      <c r="U73" s="232"/>
      <c r="V73" s="45"/>
      <c r="W73" s="46"/>
      <c r="X73" s="15"/>
      <c r="Y73" s="23"/>
      <c r="Z73" s="23"/>
      <c r="AA73" s="45"/>
      <c r="AB73" s="35" t="str">
        <f t="shared" si="25"/>
        <v/>
      </c>
      <c r="AC73" s="48"/>
      <c r="AD73" s="118"/>
      <c r="AE73" s="37"/>
      <c r="AF73" s="24"/>
      <c r="AG73" s="24"/>
      <c r="AH73" s="193"/>
      <c r="AI73" s="22"/>
      <c r="AJ73" s="15"/>
      <c r="AK73" s="114"/>
      <c r="AL73" s="37"/>
      <c r="AM73" s="58"/>
      <c r="AN73" s="58"/>
      <c r="AO73" s="58"/>
      <c r="AP73" s="37"/>
      <c r="AQ73" s="115"/>
      <c r="AR73" s="221"/>
      <c r="AS73" s="50"/>
      <c r="AT73" s="7"/>
      <c r="AU73" s="15"/>
      <c r="AV73" s="204"/>
      <c r="AW73" s="117" t="str">
        <f t="shared" si="26"/>
        <v/>
      </c>
      <c r="AX73" s="53"/>
      <c r="AY73" s="37"/>
      <c r="AZ73" s="47"/>
      <c r="BA73" s="39"/>
    </row>
    <row r="74" spans="5:53">
      <c r="E74" s="37"/>
      <c r="F74" s="52" t="str">
        <f t="shared" si="17"/>
        <v/>
      </c>
      <c r="G74" s="47"/>
      <c r="H74" s="92" t="str">
        <f t="shared" ca="1" si="18"/>
        <v/>
      </c>
      <c r="I74" s="45"/>
      <c r="J74" s="22"/>
      <c r="K74" s="22"/>
      <c r="L74" s="92" t="str">
        <f t="shared" ca="1" si="19"/>
        <v/>
      </c>
      <c r="M74" s="219"/>
      <c r="N74" s="220"/>
      <c r="O74" s="143"/>
      <c r="P74" s="200"/>
      <c r="Q74" s="200"/>
      <c r="R74" s="22"/>
      <c r="S74" s="7"/>
      <c r="T74" s="23"/>
      <c r="U74" s="232"/>
      <c r="V74" s="45"/>
      <c r="W74" s="46"/>
      <c r="X74" s="15"/>
      <c r="Y74" s="23"/>
      <c r="Z74" s="23"/>
      <c r="AA74" s="45"/>
      <c r="AB74" s="35" t="str">
        <f t="shared" si="25"/>
        <v/>
      </c>
      <c r="AC74" s="48"/>
      <c r="AD74" s="118"/>
      <c r="AE74" s="58"/>
      <c r="AF74" s="24"/>
      <c r="AG74" s="24"/>
      <c r="AH74" s="193"/>
      <c r="AI74" s="22"/>
      <c r="AJ74" s="15"/>
      <c r="AK74" s="114"/>
      <c r="AL74" s="37"/>
      <c r="AM74" s="58"/>
      <c r="AN74" s="58"/>
      <c r="AO74" s="58"/>
      <c r="AP74" s="37"/>
      <c r="AQ74" s="115"/>
      <c r="AR74" s="221"/>
      <c r="AS74" s="50"/>
      <c r="AT74" s="7"/>
      <c r="AU74" s="15"/>
      <c r="AV74" s="204"/>
      <c r="AW74" s="117" t="str">
        <f t="shared" si="26"/>
        <v/>
      </c>
      <c r="AX74" s="53"/>
      <c r="AY74" s="37"/>
      <c r="AZ74" s="47"/>
      <c r="BA74" s="39"/>
    </row>
    <row r="75" spans="5:53">
      <c r="E75" s="37"/>
      <c r="F75" s="52" t="str">
        <f t="shared" si="17"/>
        <v/>
      </c>
      <c r="G75" s="47"/>
      <c r="H75" s="92" t="str">
        <f t="shared" ca="1" si="18"/>
        <v/>
      </c>
      <c r="I75" s="45"/>
      <c r="J75" s="22"/>
      <c r="K75" s="22"/>
      <c r="L75" s="92" t="str">
        <f t="shared" ca="1" si="19"/>
        <v/>
      </c>
      <c r="M75" s="219"/>
      <c r="N75" s="220"/>
      <c r="O75" s="143"/>
      <c r="P75" s="200"/>
      <c r="Q75" s="200"/>
      <c r="R75" s="22"/>
      <c r="S75" s="7"/>
      <c r="T75" s="23"/>
      <c r="U75" s="232"/>
      <c r="V75" s="45"/>
      <c r="W75" s="46"/>
      <c r="X75" s="15"/>
      <c r="Y75" s="23"/>
      <c r="Z75" s="23"/>
      <c r="AA75" s="45"/>
      <c r="AB75" s="35" t="str">
        <f t="shared" si="25"/>
        <v/>
      </c>
      <c r="AC75" s="48"/>
      <c r="AD75" s="118"/>
      <c r="AE75" s="37"/>
      <c r="AF75" s="24"/>
      <c r="AG75" s="24"/>
      <c r="AH75" s="193"/>
      <c r="AI75" s="22"/>
      <c r="AJ75" s="15"/>
      <c r="AK75" s="114"/>
      <c r="AL75" s="37"/>
      <c r="AM75" s="58"/>
      <c r="AN75" s="58"/>
      <c r="AO75" s="37"/>
      <c r="AP75" s="37"/>
      <c r="AQ75" s="115"/>
      <c r="AR75" s="221"/>
      <c r="AS75" s="50"/>
      <c r="AT75" s="7"/>
      <c r="AU75" s="15"/>
      <c r="AV75" s="204"/>
      <c r="AW75" s="117" t="str">
        <f t="shared" si="26"/>
        <v/>
      </c>
      <c r="AX75" s="53"/>
      <c r="AY75" s="37"/>
      <c r="AZ75" s="47"/>
      <c r="BA75" s="39"/>
    </row>
    <row r="76" spans="5:53">
      <c r="E76" s="37"/>
      <c r="F76" s="52" t="str">
        <f t="shared" si="17"/>
        <v/>
      </c>
      <c r="G76" s="47"/>
      <c r="H76" s="92" t="str">
        <f t="shared" ca="1" si="18"/>
        <v/>
      </c>
      <c r="I76" s="45"/>
      <c r="J76" s="22"/>
      <c r="K76" s="22"/>
      <c r="L76" s="92" t="str">
        <f t="shared" ca="1" si="19"/>
        <v/>
      </c>
      <c r="M76" s="219"/>
      <c r="N76" s="220"/>
      <c r="O76" s="143"/>
      <c r="P76" s="200"/>
      <c r="Q76" s="200"/>
      <c r="R76" s="22"/>
      <c r="S76" s="7"/>
      <c r="T76" s="23"/>
      <c r="U76" s="232"/>
      <c r="V76" s="45"/>
      <c r="W76" s="46"/>
      <c r="X76" s="15"/>
      <c r="Y76" s="23"/>
      <c r="Z76" s="23"/>
      <c r="AA76" s="45"/>
      <c r="AB76" s="35" t="str">
        <f t="shared" si="25"/>
        <v/>
      </c>
      <c r="AC76" s="48"/>
      <c r="AD76" s="118"/>
      <c r="AE76" s="37"/>
      <c r="AF76" s="24"/>
      <c r="AG76" s="24"/>
      <c r="AH76" s="193"/>
      <c r="AI76" s="22"/>
      <c r="AJ76" s="15"/>
      <c r="AK76" s="114"/>
      <c r="AL76" s="37"/>
      <c r="AM76" s="58"/>
      <c r="AN76" s="58"/>
      <c r="AO76" s="37"/>
      <c r="AP76" s="37"/>
      <c r="AQ76" s="115"/>
      <c r="AR76" s="221"/>
      <c r="AS76" s="50"/>
      <c r="AT76" s="7"/>
      <c r="AU76" s="15"/>
      <c r="AV76" s="204"/>
      <c r="AW76" s="117" t="str">
        <f t="shared" si="26"/>
        <v/>
      </c>
      <c r="AX76" s="53"/>
      <c r="AY76" s="37"/>
      <c r="AZ76" s="47"/>
      <c r="BA76" s="39"/>
    </row>
    <row r="77" spans="5:53">
      <c r="E77" s="37"/>
      <c r="F77" s="52" t="str">
        <f t="shared" si="17"/>
        <v/>
      </c>
      <c r="G77" s="47"/>
      <c r="H77" s="92" t="str">
        <f t="shared" ca="1" si="18"/>
        <v/>
      </c>
      <c r="I77" s="45"/>
      <c r="J77" s="22"/>
      <c r="K77" s="22"/>
      <c r="L77" s="92" t="str">
        <f t="shared" ca="1" si="19"/>
        <v/>
      </c>
      <c r="M77" s="219"/>
      <c r="N77" s="220"/>
      <c r="O77" s="143"/>
      <c r="P77" s="200"/>
      <c r="Q77" s="200"/>
      <c r="R77" s="22"/>
      <c r="S77" s="7"/>
      <c r="T77" s="23"/>
      <c r="U77" s="232"/>
      <c r="V77" s="45"/>
      <c r="W77" s="46"/>
      <c r="X77" s="22"/>
      <c r="Y77" s="23"/>
      <c r="Z77" s="23"/>
      <c r="AA77" s="45"/>
      <c r="AB77" s="35" t="str">
        <f t="shared" si="25"/>
        <v/>
      </c>
      <c r="AC77" s="48"/>
      <c r="AD77" s="118"/>
      <c r="AE77" s="37"/>
      <c r="AF77" s="24"/>
      <c r="AG77" s="24"/>
      <c r="AH77" s="193"/>
      <c r="AI77" s="22"/>
      <c r="AJ77" s="22"/>
      <c r="AK77" s="114"/>
      <c r="AL77" s="37"/>
      <c r="AM77" s="58"/>
      <c r="AN77" s="58"/>
      <c r="AO77" s="58"/>
      <c r="AP77" s="37"/>
      <c r="AQ77" s="115"/>
      <c r="AR77" s="221"/>
      <c r="AS77" s="50"/>
      <c r="AT77" s="7"/>
      <c r="AU77" s="15"/>
      <c r="AV77" s="204"/>
      <c r="AW77" s="117" t="str">
        <f>IF(ISBLANK(AU77),"",DATEDIF(AU77,AV77,"d")/365)</f>
        <v/>
      </c>
      <c r="AX77" s="53"/>
      <c r="AY77" s="37"/>
      <c r="AZ77" s="47"/>
      <c r="BA77" s="39"/>
    </row>
    <row r="78" spans="5:53">
      <c r="E78" s="37"/>
      <c r="F78" s="52" t="str">
        <f t="shared" si="17"/>
        <v/>
      </c>
      <c r="G78" s="47"/>
      <c r="H78" s="92" t="str">
        <f t="shared" ca="1" si="18"/>
        <v/>
      </c>
      <c r="I78" s="45"/>
      <c r="J78" s="22"/>
      <c r="K78" s="22"/>
      <c r="L78" s="92" t="str">
        <f t="shared" ca="1" si="19"/>
        <v/>
      </c>
      <c r="M78" s="219"/>
      <c r="N78" s="220"/>
      <c r="O78" s="143"/>
      <c r="P78" s="200"/>
      <c r="Q78" s="200"/>
      <c r="R78" s="22"/>
      <c r="S78" s="7"/>
      <c r="T78" s="23"/>
      <c r="U78" s="232"/>
      <c r="V78" s="45"/>
      <c r="W78" s="46"/>
      <c r="X78" s="22"/>
      <c r="Y78" s="23"/>
      <c r="Z78" s="23"/>
      <c r="AA78" s="45"/>
      <c r="AB78" s="35" t="str">
        <f t="shared" si="25"/>
        <v/>
      </c>
      <c r="AC78" s="48"/>
      <c r="AD78" s="118"/>
      <c r="AE78" s="37"/>
      <c r="AF78" s="24"/>
      <c r="AG78" s="24"/>
      <c r="AH78" s="193"/>
      <c r="AI78" s="22"/>
      <c r="AJ78" s="22"/>
      <c r="AK78" s="114"/>
      <c r="AL78" s="37"/>
      <c r="AM78" s="58"/>
      <c r="AN78" s="58"/>
      <c r="AO78" s="58"/>
      <c r="AP78" s="37"/>
      <c r="AQ78" s="115"/>
      <c r="AR78" s="221"/>
      <c r="AS78" s="50"/>
      <c r="AT78" s="7"/>
      <c r="AU78" s="15"/>
      <c r="AV78" s="204"/>
      <c r="AW78" s="117" t="str">
        <f t="shared" ref="AW78:AW84" si="27">IF(ISBLANK(AU78),"",DATEDIF(AU78,AV78,"d")/365)</f>
        <v/>
      </c>
      <c r="AX78" s="53"/>
      <c r="AY78" s="37"/>
      <c r="AZ78" s="47"/>
      <c r="BA78" s="39"/>
    </row>
    <row r="79" spans="5:53">
      <c r="E79" s="37"/>
      <c r="F79" s="52" t="str">
        <f t="shared" si="17"/>
        <v/>
      </c>
      <c r="G79" s="47"/>
      <c r="H79" s="92" t="str">
        <f t="shared" ca="1" si="18"/>
        <v/>
      </c>
      <c r="I79" s="45"/>
      <c r="J79" s="22"/>
      <c r="K79" s="22"/>
      <c r="L79" s="92" t="str">
        <f t="shared" ca="1" si="19"/>
        <v/>
      </c>
      <c r="M79" s="219"/>
      <c r="N79" s="220"/>
      <c r="O79" s="143"/>
      <c r="P79" s="200"/>
      <c r="Q79" s="7"/>
      <c r="R79" s="22"/>
      <c r="S79" s="7"/>
      <c r="T79" s="23"/>
      <c r="U79" s="232"/>
      <c r="V79" s="45"/>
      <c r="W79" s="46"/>
      <c r="X79" s="22"/>
      <c r="Y79" s="23"/>
      <c r="Z79" s="23"/>
      <c r="AA79" s="45"/>
      <c r="AB79" s="35" t="str">
        <f t="shared" si="25"/>
        <v/>
      </c>
      <c r="AC79" s="48"/>
      <c r="AD79" s="118"/>
      <c r="AE79" s="37"/>
      <c r="AF79" s="24"/>
      <c r="AG79" s="24"/>
      <c r="AH79" s="193"/>
      <c r="AI79" s="22"/>
      <c r="AJ79" s="22"/>
      <c r="AK79" s="114"/>
      <c r="AL79" s="37"/>
      <c r="AM79" s="58"/>
      <c r="AN79" s="58"/>
      <c r="AO79" s="37"/>
      <c r="AP79" s="37"/>
      <c r="AQ79" s="115"/>
      <c r="AR79" s="221"/>
      <c r="AS79" s="50"/>
      <c r="AT79" s="7"/>
      <c r="AU79" s="15"/>
      <c r="AV79" s="204"/>
      <c r="AW79" s="117" t="str">
        <f t="shared" si="27"/>
        <v/>
      </c>
      <c r="AX79" s="53"/>
      <c r="AY79" s="37"/>
      <c r="AZ79" s="47"/>
      <c r="BA79" s="39"/>
    </row>
    <row r="80" spans="5:53">
      <c r="E80" s="37"/>
      <c r="F80" s="52" t="str">
        <f t="shared" si="17"/>
        <v/>
      </c>
      <c r="G80" s="47"/>
      <c r="H80" s="92" t="str">
        <f t="shared" ca="1" si="18"/>
        <v/>
      </c>
      <c r="I80" s="45"/>
      <c r="J80" s="22"/>
      <c r="K80" s="22"/>
      <c r="L80" s="92" t="str">
        <f t="shared" ca="1" si="19"/>
        <v/>
      </c>
      <c r="M80" s="219"/>
      <c r="N80" s="220"/>
      <c r="O80" s="143"/>
      <c r="P80" s="200"/>
      <c r="Q80" s="7"/>
      <c r="R80" s="22"/>
      <c r="S80" s="7"/>
      <c r="T80" s="23"/>
      <c r="U80" s="232"/>
      <c r="V80" s="45"/>
      <c r="W80" s="46"/>
      <c r="X80" s="22"/>
      <c r="Y80" s="23"/>
      <c r="Z80" s="23"/>
      <c r="AA80" s="45"/>
      <c r="AB80" s="35" t="str">
        <f t="shared" si="25"/>
        <v/>
      </c>
      <c r="AC80" s="48"/>
      <c r="AD80" s="118"/>
      <c r="AE80" s="37"/>
      <c r="AF80" s="24"/>
      <c r="AG80" s="24"/>
      <c r="AH80" s="193"/>
      <c r="AI80" s="22"/>
      <c r="AJ80" s="22"/>
      <c r="AK80" s="114"/>
      <c r="AL80" s="37"/>
      <c r="AM80" s="58"/>
      <c r="AN80" s="58"/>
      <c r="AO80" s="37"/>
      <c r="AP80" s="37"/>
      <c r="AQ80" s="115"/>
      <c r="AR80" s="221"/>
      <c r="AS80" s="50"/>
      <c r="AT80" s="7"/>
      <c r="AU80" s="15"/>
      <c r="AV80" s="204"/>
      <c r="AW80" s="117" t="str">
        <f t="shared" si="27"/>
        <v/>
      </c>
      <c r="AX80" s="53"/>
      <c r="AY80" s="37"/>
      <c r="AZ80" s="47"/>
      <c r="BA80" s="39"/>
    </row>
    <row r="81" spans="5:53">
      <c r="E81" s="37"/>
      <c r="F81" s="52" t="str">
        <f t="shared" si="17"/>
        <v/>
      </c>
      <c r="G81" s="47"/>
      <c r="H81" s="92" t="str">
        <f t="shared" ca="1" si="18"/>
        <v/>
      </c>
      <c r="I81" s="45"/>
      <c r="J81" s="22"/>
      <c r="K81" s="22"/>
      <c r="L81" s="92" t="str">
        <f t="shared" ca="1" si="19"/>
        <v/>
      </c>
      <c r="M81" s="219"/>
      <c r="N81" s="220"/>
      <c r="O81" s="143"/>
      <c r="P81" s="200"/>
      <c r="Q81" s="200"/>
      <c r="R81" s="22"/>
      <c r="S81" s="7"/>
      <c r="T81" s="23"/>
      <c r="U81" s="232"/>
      <c r="V81" s="45"/>
      <c r="W81" s="46"/>
      <c r="X81" s="15"/>
      <c r="Y81" s="23"/>
      <c r="Z81" s="23"/>
      <c r="AA81" s="45"/>
      <c r="AB81" s="35" t="str">
        <f t="shared" si="25"/>
        <v/>
      </c>
      <c r="AC81" s="48"/>
      <c r="AD81" s="118"/>
      <c r="AE81" s="37"/>
      <c r="AF81" s="24"/>
      <c r="AG81" s="24"/>
      <c r="AH81" s="193"/>
      <c r="AI81" s="22"/>
      <c r="AJ81" s="15"/>
      <c r="AK81" s="114"/>
      <c r="AL81" s="37"/>
      <c r="AM81" s="58"/>
      <c r="AN81" s="58"/>
      <c r="AO81" s="58"/>
      <c r="AP81" s="37"/>
      <c r="AQ81" s="115"/>
      <c r="AR81" s="221"/>
      <c r="AS81" s="50"/>
      <c r="AT81" s="7"/>
      <c r="AU81" s="15"/>
      <c r="AV81" s="204"/>
      <c r="AW81" s="117" t="str">
        <f t="shared" si="27"/>
        <v/>
      </c>
      <c r="AX81" s="53"/>
      <c r="AY81" s="37"/>
      <c r="AZ81" s="47"/>
      <c r="BA81" s="39"/>
    </row>
    <row r="82" spans="5:53">
      <c r="E82" s="37"/>
      <c r="F82" s="52" t="str">
        <f t="shared" si="17"/>
        <v/>
      </c>
      <c r="G82" s="47"/>
      <c r="H82" s="92" t="str">
        <f t="shared" ca="1" si="18"/>
        <v/>
      </c>
      <c r="I82" s="45"/>
      <c r="J82" s="22"/>
      <c r="K82" s="22"/>
      <c r="L82" s="92" t="str">
        <f t="shared" ca="1" si="19"/>
        <v/>
      </c>
      <c r="M82" s="219"/>
      <c r="N82" s="220"/>
      <c r="O82" s="143"/>
      <c r="P82" s="200"/>
      <c r="Q82" s="200"/>
      <c r="R82" s="22"/>
      <c r="S82" s="7"/>
      <c r="T82" s="23"/>
      <c r="U82" s="232"/>
      <c r="V82" s="45"/>
      <c r="W82" s="46"/>
      <c r="X82" s="15"/>
      <c r="Y82" s="23"/>
      <c r="Z82" s="23"/>
      <c r="AA82" s="45"/>
      <c r="AB82" s="35" t="str">
        <f t="shared" si="25"/>
        <v/>
      </c>
      <c r="AC82" s="48"/>
      <c r="AD82" s="118"/>
      <c r="AE82" s="37"/>
      <c r="AF82" s="24"/>
      <c r="AG82" s="24"/>
      <c r="AH82" s="193"/>
      <c r="AI82" s="22"/>
      <c r="AJ82" s="15"/>
      <c r="AK82" s="114"/>
      <c r="AL82" s="37"/>
      <c r="AM82" s="58"/>
      <c r="AN82" s="58"/>
      <c r="AO82" s="58"/>
      <c r="AP82" s="37"/>
      <c r="AQ82" s="115"/>
      <c r="AR82" s="221"/>
      <c r="AS82" s="50"/>
      <c r="AT82" s="7"/>
      <c r="AU82" s="15"/>
      <c r="AV82" s="204"/>
      <c r="AW82" s="117" t="str">
        <f t="shared" si="27"/>
        <v/>
      </c>
      <c r="AX82" s="53"/>
      <c r="AY82" s="37"/>
      <c r="AZ82" s="47"/>
      <c r="BA82" s="39"/>
    </row>
    <row r="83" spans="5:53">
      <c r="E83" s="37"/>
      <c r="F83" s="52" t="str">
        <f t="shared" si="17"/>
        <v/>
      </c>
      <c r="G83" s="47"/>
      <c r="H83" s="92" t="str">
        <f t="shared" ca="1" si="18"/>
        <v/>
      </c>
      <c r="I83" s="45"/>
      <c r="J83" s="22"/>
      <c r="K83" s="22"/>
      <c r="L83" s="92" t="str">
        <f t="shared" ca="1" si="19"/>
        <v/>
      </c>
      <c r="M83" s="219"/>
      <c r="N83" s="220"/>
      <c r="O83" s="143"/>
      <c r="P83" s="200"/>
      <c r="Q83" s="200"/>
      <c r="R83" s="22"/>
      <c r="S83" s="7"/>
      <c r="T83" s="23"/>
      <c r="U83" s="232"/>
      <c r="V83" s="45"/>
      <c r="W83" s="46"/>
      <c r="X83" s="15"/>
      <c r="Y83" s="23"/>
      <c r="Z83" s="23"/>
      <c r="AA83" s="45"/>
      <c r="AB83" s="35" t="str">
        <f t="shared" si="25"/>
        <v/>
      </c>
      <c r="AC83" s="48"/>
      <c r="AD83" s="118"/>
      <c r="AE83" s="37"/>
      <c r="AF83" s="24"/>
      <c r="AG83" s="24"/>
      <c r="AH83" s="193"/>
      <c r="AI83" s="22"/>
      <c r="AJ83" s="15"/>
      <c r="AK83" s="114"/>
      <c r="AL83" s="37"/>
      <c r="AM83" s="37"/>
      <c r="AN83" s="58"/>
      <c r="AO83" s="58"/>
      <c r="AP83" s="37"/>
      <c r="AQ83" s="115"/>
      <c r="AR83" s="221"/>
      <c r="AS83" s="50"/>
      <c r="AT83" s="7"/>
      <c r="AU83" s="15"/>
      <c r="AV83" s="204"/>
      <c r="AW83" s="117" t="str">
        <f t="shared" si="27"/>
        <v/>
      </c>
      <c r="AX83" s="53"/>
      <c r="AY83" s="37"/>
      <c r="AZ83" s="47"/>
      <c r="BA83" s="39"/>
    </row>
    <row r="84" spans="5:53">
      <c r="E84" s="37"/>
      <c r="F84" s="52" t="str">
        <f t="shared" si="17"/>
        <v/>
      </c>
      <c r="G84" s="47"/>
      <c r="H84" s="92" t="str">
        <f t="shared" ca="1" si="18"/>
        <v/>
      </c>
      <c r="I84" s="45"/>
      <c r="J84" s="22"/>
      <c r="K84" s="22"/>
      <c r="L84" s="92" t="str">
        <f t="shared" ca="1" si="19"/>
        <v/>
      </c>
      <c r="M84" s="219"/>
      <c r="N84" s="220"/>
      <c r="O84" s="143"/>
      <c r="P84" s="200"/>
      <c r="Q84" s="200"/>
      <c r="R84" s="22"/>
      <c r="S84" s="7"/>
      <c r="T84" s="23"/>
      <c r="U84" s="232"/>
      <c r="V84" s="45"/>
      <c r="W84" s="46"/>
      <c r="X84" s="15"/>
      <c r="Y84" s="23"/>
      <c r="Z84" s="23"/>
      <c r="AA84" s="45"/>
      <c r="AB84" s="35" t="str">
        <f t="shared" si="25"/>
        <v/>
      </c>
      <c r="AC84" s="48"/>
      <c r="AD84" s="118"/>
      <c r="AE84" s="37"/>
      <c r="AF84" s="24"/>
      <c r="AG84" s="24"/>
      <c r="AH84" s="193"/>
      <c r="AI84" s="22"/>
      <c r="AJ84" s="15"/>
      <c r="AK84" s="114"/>
      <c r="AL84" s="37"/>
      <c r="AM84" s="37"/>
      <c r="AN84" s="58"/>
      <c r="AO84" s="58"/>
      <c r="AP84" s="37"/>
      <c r="AQ84" s="115"/>
      <c r="AR84" s="221"/>
      <c r="AS84" s="50"/>
      <c r="AT84" s="7"/>
      <c r="AU84" s="15"/>
      <c r="AV84" s="204"/>
      <c r="AW84" s="117" t="str">
        <f t="shared" si="27"/>
        <v/>
      </c>
      <c r="AX84" s="53"/>
      <c r="AY84" s="37"/>
      <c r="AZ84" s="47"/>
      <c r="BA84" s="39"/>
    </row>
    <row r="85" spans="5:53">
      <c r="E85" s="37"/>
      <c r="F85" s="52" t="str">
        <f t="shared" si="17"/>
        <v/>
      </c>
      <c r="G85" s="47"/>
      <c r="H85" s="92" t="str">
        <f t="shared" ca="1" si="18"/>
        <v/>
      </c>
      <c r="I85" s="45"/>
      <c r="J85" s="22"/>
      <c r="K85" s="22"/>
      <c r="L85" s="92" t="str">
        <f t="shared" ca="1" si="19"/>
        <v/>
      </c>
      <c r="M85" s="219"/>
      <c r="N85" s="220"/>
      <c r="O85" s="143"/>
      <c r="P85" s="200"/>
      <c r="Q85" s="200"/>
      <c r="R85" s="22"/>
      <c r="S85" s="7"/>
      <c r="T85" s="23"/>
      <c r="U85" s="232"/>
      <c r="V85" s="45"/>
      <c r="W85" s="46"/>
      <c r="X85" s="22"/>
      <c r="Y85" s="23"/>
      <c r="Z85" s="23"/>
      <c r="AA85" s="45"/>
      <c r="AB85" s="35" t="str">
        <f t="shared" si="25"/>
        <v/>
      </c>
      <c r="AC85" s="48"/>
      <c r="AD85" s="118"/>
      <c r="AE85" s="37"/>
      <c r="AF85" s="24"/>
      <c r="AG85" s="24"/>
      <c r="AH85" s="193"/>
      <c r="AI85" s="22"/>
      <c r="AJ85" s="22"/>
      <c r="AK85" s="114"/>
      <c r="AL85" s="37"/>
      <c r="AM85" s="37"/>
      <c r="AN85" s="58"/>
      <c r="AO85" s="58"/>
      <c r="AP85" s="37"/>
      <c r="AQ85" s="115"/>
      <c r="AR85" s="221"/>
      <c r="AS85" s="50"/>
      <c r="AT85" s="7"/>
      <c r="AU85" s="15"/>
      <c r="AV85" s="204"/>
      <c r="AW85" s="117" t="str">
        <f>IF(ISBLANK(AU85),"",DATEDIF(AU85,AV85,"d")/365)</f>
        <v/>
      </c>
      <c r="AX85" s="53"/>
      <c r="AY85" s="37"/>
      <c r="AZ85" s="47"/>
      <c r="BA85" s="39"/>
    </row>
    <row r="86" spans="5:53">
      <c r="E86" s="37"/>
      <c r="F86" s="52" t="str">
        <f t="shared" si="17"/>
        <v/>
      </c>
      <c r="G86" s="47"/>
      <c r="H86" s="92" t="str">
        <f t="shared" ca="1" si="18"/>
        <v/>
      </c>
      <c r="I86" s="45"/>
      <c r="J86" s="22"/>
      <c r="K86" s="22"/>
      <c r="L86" s="92" t="str">
        <f t="shared" ca="1" si="19"/>
        <v/>
      </c>
      <c r="M86" s="219"/>
      <c r="N86" s="220"/>
      <c r="O86" s="143"/>
      <c r="P86" s="200"/>
      <c r="Q86" s="200"/>
      <c r="R86" s="22"/>
      <c r="S86" s="7"/>
      <c r="T86" s="23"/>
      <c r="U86" s="232"/>
      <c r="V86" s="45"/>
      <c r="W86" s="46"/>
      <c r="X86" s="22"/>
      <c r="Y86" s="23"/>
      <c r="Z86" s="23"/>
      <c r="AA86" s="45"/>
      <c r="AB86" s="35" t="str">
        <f t="shared" si="25"/>
        <v/>
      </c>
      <c r="AC86" s="48"/>
      <c r="AD86" s="118"/>
      <c r="AE86" s="37"/>
      <c r="AF86" s="24"/>
      <c r="AG86" s="24"/>
      <c r="AH86" s="193"/>
      <c r="AI86" s="22"/>
      <c r="AJ86" s="22"/>
      <c r="AK86" s="114"/>
      <c r="AL86" s="37"/>
      <c r="AM86" s="37"/>
      <c r="AN86" s="58"/>
      <c r="AO86" s="58"/>
      <c r="AP86" s="37"/>
      <c r="AQ86" s="115"/>
      <c r="AR86" s="221"/>
      <c r="AS86" s="50"/>
      <c r="AT86" s="7"/>
      <c r="AU86" s="15"/>
      <c r="AV86" s="204"/>
      <c r="AW86" s="117" t="str">
        <f t="shared" ref="AW86:AW92" si="28">IF(ISBLANK(AU86),"",DATEDIF(AU86,AV86,"d")/365)</f>
        <v/>
      </c>
      <c r="AX86" s="53"/>
      <c r="AY86" s="37"/>
      <c r="AZ86" s="47"/>
      <c r="BA86" s="39"/>
    </row>
    <row r="87" spans="5:53">
      <c r="E87" s="37"/>
      <c r="F87" s="52" t="str">
        <f t="shared" si="17"/>
        <v/>
      </c>
      <c r="G87" s="47"/>
      <c r="H87" s="92" t="str">
        <f t="shared" ca="1" si="18"/>
        <v/>
      </c>
      <c r="I87" s="45"/>
      <c r="J87" s="22"/>
      <c r="K87" s="22"/>
      <c r="L87" s="92" t="str">
        <f t="shared" ca="1" si="19"/>
        <v/>
      </c>
      <c r="M87" s="219"/>
      <c r="N87" s="220"/>
      <c r="O87" s="143"/>
      <c r="P87" s="200"/>
      <c r="Q87" s="200"/>
      <c r="R87" s="22"/>
      <c r="S87" s="7"/>
      <c r="T87" s="23"/>
      <c r="U87" s="232"/>
      <c r="V87" s="45"/>
      <c r="W87" s="46"/>
      <c r="X87" s="22"/>
      <c r="Y87" s="23"/>
      <c r="Z87" s="23"/>
      <c r="AA87" s="45"/>
      <c r="AB87" s="35" t="str">
        <f t="shared" si="25"/>
        <v/>
      </c>
      <c r="AC87" s="48"/>
      <c r="AD87" s="118"/>
      <c r="AE87" s="37"/>
      <c r="AF87" s="24"/>
      <c r="AG87" s="24"/>
      <c r="AH87" s="193"/>
      <c r="AI87" s="22"/>
      <c r="AJ87" s="22"/>
      <c r="AK87" s="114"/>
      <c r="AL87" s="37"/>
      <c r="AM87" s="37"/>
      <c r="AN87" s="58"/>
      <c r="AO87" s="58"/>
      <c r="AP87" s="37"/>
      <c r="AQ87" s="115"/>
      <c r="AR87" s="221"/>
      <c r="AS87" s="50"/>
      <c r="AT87" s="7"/>
      <c r="AU87" s="15"/>
      <c r="AV87" s="204"/>
      <c r="AW87" s="117" t="str">
        <f t="shared" si="28"/>
        <v/>
      </c>
      <c r="AX87" s="53"/>
      <c r="AY87" s="37"/>
      <c r="AZ87" s="47"/>
      <c r="BA87" s="39"/>
    </row>
    <row r="88" spans="5:53">
      <c r="E88" s="37"/>
      <c r="F88" s="52" t="str">
        <f t="shared" si="17"/>
        <v/>
      </c>
      <c r="G88" s="47"/>
      <c r="H88" s="92" t="str">
        <f t="shared" ca="1" si="18"/>
        <v/>
      </c>
      <c r="I88" s="45"/>
      <c r="J88" s="22"/>
      <c r="K88" s="22"/>
      <c r="L88" s="92" t="str">
        <f t="shared" ca="1" si="19"/>
        <v/>
      </c>
      <c r="M88" s="219"/>
      <c r="N88" s="220"/>
      <c r="O88" s="143"/>
      <c r="P88" s="200"/>
      <c r="Q88" s="200"/>
      <c r="R88" s="22"/>
      <c r="S88" s="7"/>
      <c r="T88" s="23"/>
      <c r="U88" s="232"/>
      <c r="V88" s="45"/>
      <c r="W88" s="46"/>
      <c r="X88" s="22"/>
      <c r="Y88" s="23"/>
      <c r="Z88" s="23"/>
      <c r="AA88" s="45"/>
      <c r="AB88" s="35" t="str">
        <f t="shared" si="25"/>
        <v/>
      </c>
      <c r="AC88" s="48"/>
      <c r="AD88" s="118"/>
      <c r="AE88" s="37"/>
      <c r="AF88" s="24"/>
      <c r="AG88" s="24"/>
      <c r="AH88" s="193"/>
      <c r="AI88" s="22"/>
      <c r="AJ88" s="22"/>
      <c r="AK88" s="114"/>
      <c r="AL88" s="37"/>
      <c r="AM88" s="37"/>
      <c r="AN88" s="58"/>
      <c r="AO88" s="58"/>
      <c r="AP88" s="37"/>
      <c r="AQ88" s="115"/>
      <c r="AR88" s="221"/>
      <c r="AS88" s="50"/>
      <c r="AT88" s="7"/>
      <c r="AU88" s="15"/>
      <c r="AV88" s="204"/>
      <c r="AW88" s="117" t="str">
        <f t="shared" si="28"/>
        <v/>
      </c>
      <c r="AX88" s="53"/>
      <c r="AY88" s="37"/>
      <c r="AZ88" s="47"/>
      <c r="BA88" s="39"/>
    </row>
    <row r="89" spans="5:53">
      <c r="E89" s="37"/>
      <c r="F89" s="52" t="str">
        <f t="shared" si="17"/>
        <v/>
      </c>
      <c r="G89" s="47"/>
      <c r="H89" s="92" t="str">
        <f t="shared" ca="1" si="18"/>
        <v/>
      </c>
      <c r="I89" s="45"/>
      <c r="J89" s="22"/>
      <c r="K89" s="22"/>
      <c r="L89" s="92" t="str">
        <f t="shared" ca="1" si="19"/>
        <v/>
      </c>
      <c r="M89" s="219"/>
      <c r="N89" s="220"/>
      <c r="O89" s="143"/>
      <c r="P89" s="200"/>
      <c r="Q89" s="200"/>
      <c r="R89" s="22"/>
      <c r="S89" s="7"/>
      <c r="T89" s="23"/>
      <c r="U89" s="232"/>
      <c r="V89" s="45"/>
      <c r="W89" s="46"/>
      <c r="X89" s="15"/>
      <c r="Y89" s="23"/>
      <c r="Z89" s="23"/>
      <c r="AA89" s="45"/>
      <c r="AB89" s="35" t="str">
        <f t="shared" si="25"/>
        <v/>
      </c>
      <c r="AC89" s="48"/>
      <c r="AD89" s="118"/>
      <c r="AE89" s="37"/>
      <c r="AF89" s="24"/>
      <c r="AG89" s="24"/>
      <c r="AH89" s="193"/>
      <c r="AI89" s="22"/>
      <c r="AJ89" s="15"/>
      <c r="AK89" s="114"/>
      <c r="AL89" s="37"/>
      <c r="AM89" s="37"/>
      <c r="AN89" s="58"/>
      <c r="AO89" s="58"/>
      <c r="AP89" s="37"/>
      <c r="AQ89" s="115"/>
      <c r="AR89" s="221"/>
      <c r="AS89" s="50"/>
      <c r="AT89" s="7"/>
      <c r="AU89" s="15"/>
      <c r="AV89" s="204"/>
      <c r="AW89" s="117" t="str">
        <f t="shared" si="28"/>
        <v/>
      </c>
      <c r="AX89" s="53"/>
      <c r="AY89" s="37"/>
      <c r="AZ89" s="47"/>
      <c r="BA89" s="39"/>
    </row>
    <row r="90" spans="5:53">
      <c r="E90" s="37"/>
      <c r="F90" s="52" t="str">
        <f t="shared" si="17"/>
        <v/>
      </c>
      <c r="G90" s="47"/>
      <c r="H90" s="92" t="str">
        <f t="shared" ca="1" si="18"/>
        <v/>
      </c>
      <c r="I90" s="45"/>
      <c r="J90" s="22"/>
      <c r="K90" s="22"/>
      <c r="L90" s="92" t="str">
        <f t="shared" ca="1" si="19"/>
        <v/>
      </c>
      <c r="M90" s="219"/>
      <c r="N90" s="220"/>
      <c r="O90" s="143"/>
      <c r="P90" s="200"/>
      <c r="Q90" s="200"/>
      <c r="R90" s="22"/>
      <c r="S90" s="7"/>
      <c r="T90" s="23"/>
      <c r="U90" s="232"/>
      <c r="V90" s="45"/>
      <c r="W90" s="46"/>
      <c r="X90" s="15"/>
      <c r="Y90" s="23"/>
      <c r="Z90" s="23"/>
      <c r="AA90" s="45"/>
      <c r="AB90" s="35" t="str">
        <f t="shared" si="25"/>
        <v/>
      </c>
      <c r="AC90" s="48"/>
      <c r="AD90" s="118"/>
      <c r="AE90" s="37"/>
      <c r="AF90" s="24"/>
      <c r="AG90" s="24"/>
      <c r="AH90" s="193"/>
      <c r="AI90" s="22"/>
      <c r="AJ90" s="15"/>
      <c r="AK90" s="114"/>
      <c r="AL90" s="37"/>
      <c r="AM90" s="37"/>
      <c r="AN90" s="58"/>
      <c r="AO90" s="58"/>
      <c r="AP90" s="37"/>
      <c r="AQ90" s="115"/>
      <c r="AR90" s="221"/>
      <c r="AS90" s="50"/>
      <c r="AT90" s="7"/>
      <c r="AU90" s="15"/>
      <c r="AV90" s="204"/>
      <c r="AW90" s="117" t="str">
        <f t="shared" si="28"/>
        <v/>
      </c>
      <c r="AX90" s="53"/>
      <c r="AY90" s="37"/>
      <c r="AZ90" s="47"/>
      <c r="BA90" s="39"/>
    </row>
    <row r="91" spans="5:53">
      <c r="E91" s="37"/>
      <c r="F91" s="52" t="str">
        <f t="shared" si="17"/>
        <v/>
      </c>
      <c r="G91" s="47"/>
      <c r="H91" s="92" t="str">
        <f t="shared" ca="1" si="18"/>
        <v/>
      </c>
      <c r="I91" s="45"/>
      <c r="J91" s="22"/>
      <c r="K91" s="22"/>
      <c r="L91" s="92" t="str">
        <f t="shared" ca="1" si="19"/>
        <v/>
      </c>
      <c r="M91" s="219"/>
      <c r="N91" s="220"/>
      <c r="O91" s="143"/>
      <c r="P91" s="200"/>
      <c r="Q91" s="200"/>
      <c r="R91" s="22"/>
      <c r="S91" s="7"/>
      <c r="T91" s="23"/>
      <c r="U91" s="232"/>
      <c r="V91" s="45"/>
      <c r="W91" s="46"/>
      <c r="X91" s="15"/>
      <c r="Y91" s="23"/>
      <c r="Z91" s="23"/>
      <c r="AA91" s="45"/>
      <c r="AB91" s="35" t="str">
        <f t="shared" si="25"/>
        <v/>
      </c>
      <c r="AC91" s="48"/>
      <c r="AD91" s="118"/>
      <c r="AE91" s="37"/>
      <c r="AF91" s="24"/>
      <c r="AG91" s="24"/>
      <c r="AH91" s="193"/>
      <c r="AI91" s="22"/>
      <c r="AJ91" s="15"/>
      <c r="AK91" s="114"/>
      <c r="AL91" s="37"/>
      <c r="AM91" s="37"/>
      <c r="AN91" s="58"/>
      <c r="AO91" s="58"/>
      <c r="AP91" s="37"/>
      <c r="AQ91" s="115"/>
      <c r="AR91" s="221"/>
      <c r="AS91" s="50"/>
      <c r="AT91" s="7"/>
      <c r="AU91" s="15"/>
      <c r="AV91" s="204"/>
      <c r="AW91" s="117" t="str">
        <f t="shared" si="28"/>
        <v/>
      </c>
      <c r="AX91" s="53"/>
      <c r="AY91" s="37"/>
      <c r="AZ91" s="47"/>
      <c r="BA91" s="39"/>
    </row>
    <row r="92" spans="5:53">
      <c r="E92" s="37"/>
      <c r="F92" s="52" t="str">
        <f t="shared" si="17"/>
        <v/>
      </c>
      <c r="G92" s="47"/>
      <c r="H92" s="92" t="str">
        <f t="shared" ca="1" si="18"/>
        <v/>
      </c>
      <c r="I92" s="45"/>
      <c r="J92" s="22"/>
      <c r="K92" s="22"/>
      <c r="L92" s="92" t="str">
        <f t="shared" ca="1" si="19"/>
        <v/>
      </c>
      <c r="M92" s="219"/>
      <c r="N92" s="220"/>
      <c r="O92" s="143"/>
      <c r="P92" s="200"/>
      <c r="Q92" s="7"/>
      <c r="R92" s="22"/>
      <c r="S92" s="7"/>
      <c r="T92" s="23"/>
      <c r="U92" s="232"/>
      <c r="V92" s="45"/>
      <c r="W92" s="46"/>
      <c r="X92" s="15"/>
      <c r="Y92" s="23"/>
      <c r="Z92" s="23"/>
      <c r="AA92" s="45"/>
      <c r="AB92" s="35" t="str">
        <f t="shared" si="25"/>
        <v/>
      </c>
      <c r="AC92" s="48"/>
      <c r="AD92" s="118"/>
      <c r="AE92" s="37"/>
      <c r="AF92" s="24"/>
      <c r="AG92" s="24"/>
      <c r="AH92" s="193"/>
      <c r="AI92" s="22"/>
      <c r="AJ92" s="15"/>
      <c r="AK92" s="114"/>
      <c r="AL92" s="37"/>
      <c r="AM92" s="37"/>
      <c r="AN92" s="58"/>
      <c r="AO92" s="58"/>
      <c r="AP92" s="37"/>
      <c r="AQ92" s="115"/>
      <c r="AR92" s="221"/>
      <c r="AS92" s="50"/>
      <c r="AT92" s="7"/>
      <c r="AU92" s="15"/>
      <c r="AV92" s="204"/>
      <c r="AW92" s="117" t="str">
        <f t="shared" si="28"/>
        <v/>
      </c>
      <c r="AX92" s="53"/>
      <c r="AY92" s="37"/>
      <c r="AZ92" s="47"/>
      <c r="BA92" s="39"/>
    </row>
    <row r="93" spans="5:53">
      <c r="E93" s="37"/>
      <c r="F93" s="52" t="str">
        <f t="shared" si="17"/>
        <v/>
      </c>
      <c r="G93" s="47"/>
      <c r="H93" s="92" t="str">
        <f t="shared" ca="1" si="18"/>
        <v/>
      </c>
      <c r="I93" s="45"/>
      <c r="J93" s="22"/>
      <c r="K93" s="22"/>
      <c r="L93" s="92" t="str">
        <f t="shared" ca="1" si="19"/>
        <v/>
      </c>
      <c r="M93" s="219"/>
      <c r="N93" s="220"/>
      <c r="O93" s="143"/>
      <c r="P93" s="200"/>
      <c r="Q93" s="200"/>
      <c r="R93" s="22"/>
      <c r="S93" s="7"/>
      <c r="T93" s="23"/>
      <c r="U93" s="232"/>
      <c r="V93" s="45"/>
      <c r="W93" s="46"/>
      <c r="X93" s="22"/>
      <c r="Y93" s="23"/>
      <c r="Z93" s="23"/>
      <c r="AA93" s="45"/>
      <c r="AB93" s="35" t="str">
        <f t="shared" si="25"/>
        <v/>
      </c>
      <c r="AC93" s="48"/>
      <c r="AD93" s="118"/>
      <c r="AE93" s="37"/>
      <c r="AF93" s="24"/>
      <c r="AG93" s="24"/>
      <c r="AH93" s="193"/>
      <c r="AI93" s="22"/>
      <c r="AJ93" s="22"/>
      <c r="AK93" s="114"/>
      <c r="AL93" s="37"/>
      <c r="AM93" s="37"/>
      <c r="AN93" s="58"/>
      <c r="AO93" s="58"/>
      <c r="AP93" s="37"/>
      <c r="AQ93" s="115"/>
      <c r="AR93" s="221"/>
      <c r="AS93" s="50"/>
      <c r="AT93" s="7"/>
      <c r="AU93" s="15"/>
      <c r="AV93" s="204"/>
      <c r="AW93" s="117" t="str">
        <f>IF(ISBLANK(AU93),"",DATEDIF(AU93,AV93,"d")/365)</f>
        <v/>
      </c>
      <c r="AX93" s="53"/>
      <c r="AY93" s="37"/>
      <c r="AZ93" s="47"/>
      <c r="BA93" s="39"/>
    </row>
    <row r="94" spans="5:53">
      <c r="E94" s="37"/>
      <c r="F94" s="52" t="str">
        <f t="shared" si="17"/>
        <v/>
      </c>
      <c r="G94" s="47"/>
      <c r="H94" s="92" t="str">
        <f t="shared" ca="1" si="18"/>
        <v/>
      </c>
      <c r="I94" s="45"/>
      <c r="J94" s="22"/>
      <c r="K94" s="22"/>
      <c r="L94" s="92" t="str">
        <f t="shared" ca="1" si="19"/>
        <v/>
      </c>
      <c r="M94" s="219"/>
      <c r="N94" s="220"/>
      <c r="O94" s="143"/>
      <c r="P94" s="200"/>
      <c r="Q94" s="200"/>
      <c r="R94" s="22"/>
      <c r="S94" s="7"/>
      <c r="T94" s="23"/>
      <c r="U94" s="232"/>
      <c r="V94" s="45"/>
      <c r="W94" s="46"/>
      <c r="X94" s="22"/>
      <c r="Y94" s="23"/>
      <c r="Z94" s="23"/>
      <c r="AA94" s="45"/>
      <c r="AB94" s="35" t="str">
        <f t="shared" si="25"/>
        <v/>
      </c>
      <c r="AC94" s="48"/>
      <c r="AD94" s="118"/>
      <c r="AE94" s="37"/>
      <c r="AF94" s="24"/>
      <c r="AG94" s="24"/>
      <c r="AH94" s="193"/>
      <c r="AI94" s="22"/>
      <c r="AJ94" s="22"/>
      <c r="AK94" s="114"/>
      <c r="AL94" s="37"/>
      <c r="AM94" s="37"/>
      <c r="AN94" s="58"/>
      <c r="AO94" s="58"/>
      <c r="AP94" s="37"/>
      <c r="AQ94" s="115"/>
      <c r="AR94" s="221"/>
      <c r="AS94" s="50"/>
      <c r="AT94" s="7"/>
      <c r="AU94" s="15"/>
      <c r="AV94" s="204"/>
      <c r="AW94" s="117" t="str">
        <f t="shared" ref="AW94:AW100" si="29">IF(ISBLANK(AU94),"",DATEDIF(AU94,AV94,"d")/365)</f>
        <v/>
      </c>
      <c r="AX94" s="53"/>
      <c r="AY94" s="37"/>
      <c r="AZ94" s="47"/>
      <c r="BA94" s="39"/>
    </row>
    <row r="95" spans="5:53">
      <c r="E95" s="37"/>
      <c r="F95" s="52" t="str">
        <f t="shared" si="17"/>
        <v/>
      </c>
      <c r="G95" s="47"/>
      <c r="H95" s="92" t="str">
        <f t="shared" ca="1" si="18"/>
        <v/>
      </c>
      <c r="I95" s="45"/>
      <c r="J95" s="22"/>
      <c r="K95" s="22"/>
      <c r="L95" s="92" t="str">
        <f t="shared" ca="1" si="19"/>
        <v/>
      </c>
      <c r="M95" s="219"/>
      <c r="N95" s="220"/>
      <c r="O95" s="143"/>
      <c r="P95" s="200"/>
      <c r="Q95" s="200"/>
      <c r="R95" s="22"/>
      <c r="S95" s="7"/>
      <c r="T95" s="23"/>
      <c r="U95" s="232"/>
      <c r="V95" s="45"/>
      <c r="W95" s="46"/>
      <c r="X95" s="22"/>
      <c r="Y95" s="23"/>
      <c r="Z95" s="23"/>
      <c r="AA95" s="45"/>
      <c r="AB95" s="35" t="str">
        <f t="shared" si="25"/>
        <v/>
      </c>
      <c r="AC95" s="48"/>
      <c r="AD95" s="118"/>
      <c r="AE95" s="37"/>
      <c r="AF95" s="24"/>
      <c r="AG95" s="24"/>
      <c r="AH95" s="193"/>
      <c r="AI95" s="22"/>
      <c r="AJ95" s="22"/>
      <c r="AK95" s="114"/>
      <c r="AL95" s="37"/>
      <c r="AM95" s="37"/>
      <c r="AN95" s="58"/>
      <c r="AO95" s="58"/>
      <c r="AP95" s="37"/>
      <c r="AQ95" s="115"/>
      <c r="AR95" s="221"/>
      <c r="AS95" s="50"/>
      <c r="AT95" s="7"/>
      <c r="AU95" s="15"/>
      <c r="AV95" s="204"/>
      <c r="AW95" s="117" t="str">
        <f t="shared" si="29"/>
        <v/>
      </c>
      <c r="AX95" s="53"/>
      <c r="AY95" s="37"/>
      <c r="AZ95" s="47"/>
      <c r="BA95" s="39"/>
    </row>
    <row r="96" spans="5:53">
      <c r="E96" s="37"/>
      <c r="F96" s="52" t="str">
        <f t="shared" si="17"/>
        <v/>
      </c>
      <c r="G96" s="47"/>
      <c r="H96" s="92" t="str">
        <f t="shared" ca="1" si="18"/>
        <v/>
      </c>
      <c r="I96" s="45"/>
      <c r="J96" s="22"/>
      <c r="K96" s="22"/>
      <c r="L96" s="92" t="str">
        <f t="shared" ca="1" si="19"/>
        <v/>
      </c>
      <c r="M96" s="219"/>
      <c r="N96" s="220"/>
      <c r="O96" s="143"/>
      <c r="P96" s="200"/>
      <c r="Q96" s="200"/>
      <c r="R96" s="22"/>
      <c r="S96" s="7"/>
      <c r="T96" s="23"/>
      <c r="U96" s="232"/>
      <c r="V96" s="45"/>
      <c r="W96" s="46"/>
      <c r="X96" s="22"/>
      <c r="Y96" s="23"/>
      <c r="Z96" s="23"/>
      <c r="AA96" s="45"/>
      <c r="AB96" s="35" t="str">
        <f t="shared" si="25"/>
        <v/>
      </c>
      <c r="AC96" s="48"/>
      <c r="AD96" s="118"/>
      <c r="AE96" s="37"/>
      <c r="AF96" s="24"/>
      <c r="AG96" s="24"/>
      <c r="AH96" s="193"/>
      <c r="AI96" s="22"/>
      <c r="AJ96" s="22"/>
      <c r="AK96" s="114"/>
      <c r="AL96" s="37"/>
      <c r="AM96" s="37"/>
      <c r="AN96" s="58"/>
      <c r="AO96" s="58"/>
      <c r="AP96" s="37"/>
      <c r="AQ96" s="115"/>
      <c r="AR96" s="221"/>
      <c r="AS96" s="50"/>
      <c r="AT96" s="7"/>
      <c r="AU96" s="15"/>
      <c r="AV96" s="204"/>
      <c r="AW96" s="117" t="str">
        <f t="shared" si="29"/>
        <v/>
      </c>
      <c r="AX96" s="53"/>
      <c r="AY96" s="37"/>
      <c r="AZ96" s="47"/>
      <c r="BA96" s="39"/>
    </row>
    <row r="97" spans="5:53">
      <c r="E97" s="37"/>
      <c r="F97" s="52" t="str">
        <f t="shared" si="17"/>
        <v/>
      </c>
      <c r="G97" s="47"/>
      <c r="H97" s="92" t="str">
        <f t="shared" ca="1" si="18"/>
        <v/>
      </c>
      <c r="I97" s="45"/>
      <c r="J97" s="22"/>
      <c r="K97" s="22"/>
      <c r="L97" s="92" t="str">
        <f t="shared" ca="1" si="19"/>
        <v/>
      </c>
      <c r="M97" s="219"/>
      <c r="N97" s="220"/>
      <c r="O97" s="143"/>
      <c r="P97" s="200"/>
      <c r="Q97" s="200"/>
      <c r="R97" s="22"/>
      <c r="S97" s="7"/>
      <c r="T97" s="23"/>
      <c r="U97" s="232"/>
      <c r="V97" s="45"/>
      <c r="W97" s="46"/>
      <c r="X97" s="15"/>
      <c r="Y97" s="23"/>
      <c r="Z97" s="23"/>
      <c r="AA97" s="45"/>
      <c r="AB97" s="35" t="str">
        <f t="shared" si="25"/>
        <v/>
      </c>
      <c r="AC97" s="48"/>
      <c r="AD97" s="118"/>
      <c r="AE97" s="37"/>
      <c r="AF97" s="24"/>
      <c r="AG97" s="24"/>
      <c r="AH97" s="193"/>
      <c r="AI97" s="22"/>
      <c r="AJ97" s="15"/>
      <c r="AK97" s="114"/>
      <c r="AL97" s="37"/>
      <c r="AM97" s="37"/>
      <c r="AN97" s="58"/>
      <c r="AO97" s="58"/>
      <c r="AP97" s="37"/>
      <c r="AQ97" s="115"/>
      <c r="AR97" s="221"/>
      <c r="AS97" s="50"/>
      <c r="AT97" s="7"/>
      <c r="AU97" s="15"/>
      <c r="AV97" s="204"/>
      <c r="AW97" s="117" t="str">
        <f t="shared" si="29"/>
        <v/>
      </c>
      <c r="AX97" s="53"/>
      <c r="AY97" s="37"/>
      <c r="AZ97" s="47"/>
      <c r="BA97" s="39"/>
    </row>
    <row r="98" spans="5:53">
      <c r="E98" s="37"/>
      <c r="F98" s="52" t="str">
        <f t="shared" si="17"/>
        <v/>
      </c>
      <c r="G98" s="47"/>
      <c r="H98" s="92" t="str">
        <f t="shared" ca="1" si="18"/>
        <v/>
      </c>
      <c r="I98" s="45"/>
      <c r="J98" s="22"/>
      <c r="K98" s="22"/>
      <c r="L98" s="92" t="str">
        <f t="shared" ca="1" si="19"/>
        <v/>
      </c>
      <c r="M98" s="219"/>
      <c r="N98" s="220"/>
      <c r="O98" s="143"/>
      <c r="P98" s="200"/>
      <c r="Q98" s="200"/>
      <c r="R98" s="22"/>
      <c r="S98" s="7"/>
      <c r="T98" s="23"/>
      <c r="U98" s="232"/>
      <c r="V98" s="45"/>
      <c r="W98" s="46"/>
      <c r="X98" s="15"/>
      <c r="Y98" s="23"/>
      <c r="Z98" s="23"/>
      <c r="AA98" s="45"/>
      <c r="AB98" s="35" t="str">
        <f t="shared" si="25"/>
        <v/>
      </c>
      <c r="AC98" s="48"/>
      <c r="AD98" s="118"/>
      <c r="AE98" s="37"/>
      <c r="AF98" s="24"/>
      <c r="AG98" s="24"/>
      <c r="AH98" s="193"/>
      <c r="AI98" s="22"/>
      <c r="AJ98" s="15"/>
      <c r="AK98" s="114"/>
      <c r="AL98" s="37"/>
      <c r="AM98" s="37"/>
      <c r="AN98" s="58"/>
      <c r="AO98" s="58"/>
      <c r="AP98" s="37"/>
      <c r="AQ98" s="115"/>
      <c r="AR98" s="221"/>
      <c r="AS98" s="50"/>
      <c r="AT98" s="7"/>
      <c r="AU98" s="15"/>
      <c r="AV98" s="204"/>
      <c r="AW98" s="117" t="str">
        <f t="shared" si="29"/>
        <v/>
      </c>
      <c r="AX98" s="53"/>
      <c r="AY98" s="37"/>
      <c r="AZ98" s="47"/>
      <c r="BA98" s="39"/>
    </row>
    <row r="99" spans="5:53">
      <c r="E99" s="37"/>
      <c r="F99" s="52" t="str">
        <f t="shared" si="17"/>
        <v/>
      </c>
      <c r="G99" s="47"/>
      <c r="H99" s="92" t="str">
        <f t="shared" ca="1" si="18"/>
        <v/>
      </c>
      <c r="I99" s="45"/>
      <c r="J99" s="22"/>
      <c r="K99" s="22"/>
      <c r="L99" s="92" t="str">
        <f t="shared" ca="1" si="19"/>
        <v/>
      </c>
      <c r="M99" s="219"/>
      <c r="N99" s="220"/>
      <c r="O99" s="143"/>
      <c r="P99" s="200"/>
      <c r="Q99" s="200"/>
      <c r="R99" s="22"/>
      <c r="S99" s="7"/>
      <c r="T99" s="23"/>
      <c r="U99" s="232"/>
      <c r="V99" s="45"/>
      <c r="W99" s="46"/>
      <c r="X99" s="15"/>
      <c r="Y99" s="23"/>
      <c r="Z99" s="23"/>
      <c r="AA99" s="45"/>
      <c r="AB99" s="35" t="str">
        <f t="shared" si="25"/>
        <v/>
      </c>
      <c r="AC99" s="48"/>
      <c r="AD99" s="118"/>
      <c r="AE99" s="37"/>
      <c r="AF99" s="24"/>
      <c r="AG99" s="24"/>
      <c r="AH99" s="193"/>
      <c r="AI99" s="22"/>
      <c r="AJ99" s="15"/>
      <c r="AK99" s="114"/>
      <c r="AL99" s="37"/>
      <c r="AM99" s="37"/>
      <c r="AN99" s="58"/>
      <c r="AO99" s="58"/>
      <c r="AP99" s="37"/>
      <c r="AQ99" s="115"/>
      <c r="AR99" s="221"/>
      <c r="AS99" s="50"/>
      <c r="AT99" s="7"/>
      <c r="AU99" s="15"/>
      <c r="AV99" s="204"/>
      <c r="AW99" s="117" t="str">
        <f t="shared" si="29"/>
        <v/>
      </c>
      <c r="AX99" s="53"/>
      <c r="AY99" s="37"/>
      <c r="AZ99" s="47"/>
      <c r="BA99" s="39"/>
    </row>
    <row r="100" spans="5:53">
      <c r="E100" s="37"/>
      <c r="F100" s="52" t="str">
        <f t="shared" si="17"/>
        <v/>
      </c>
      <c r="G100" s="47"/>
      <c r="H100" s="92" t="str">
        <f t="shared" ca="1" si="18"/>
        <v/>
      </c>
      <c r="I100" s="45"/>
      <c r="J100" s="22"/>
      <c r="K100" s="22"/>
      <c r="L100" s="92" t="str">
        <f t="shared" ca="1" si="19"/>
        <v/>
      </c>
      <c r="M100" s="219"/>
      <c r="N100" s="220"/>
      <c r="O100" s="143"/>
      <c r="P100" s="200"/>
      <c r="Q100" s="200"/>
      <c r="R100" s="22"/>
      <c r="S100" s="7"/>
      <c r="T100" s="23"/>
      <c r="U100" s="232"/>
      <c r="V100" s="45"/>
      <c r="W100" s="46"/>
      <c r="X100" s="15"/>
      <c r="Y100" s="23"/>
      <c r="Z100" s="23"/>
      <c r="AA100" s="45"/>
      <c r="AB100" s="35" t="str">
        <f t="shared" si="25"/>
        <v/>
      </c>
      <c r="AC100" s="48"/>
      <c r="AD100" s="118"/>
      <c r="AE100" s="37"/>
      <c r="AF100" s="24"/>
      <c r="AG100" s="24"/>
      <c r="AH100" s="193"/>
      <c r="AI100" s="22"/>
      <c r="AJ100" s="15"/>
      <c r="AK100" s="114"/>
      <c r="AL100" s="37"/>
      <c r="AM100" s="37"/>
      <c r="AN100" s="58"/>
      <c r="AO100" s="58"/>
      <c r="AP100" s="37"/>
      <c r="AQ100" s="115"/>
      <c r="AR100" s="221"/>
      <c r="AS100" s="50"/>
      <c r="AT100" s="7"/>
      <c r="AU100" s="15"/>
      <c r="AV100" s="204"/>
      <c r="AW100" s="117" t="str">
        <f t="shared" si="29"/>
        <v/>
      </c>
      <c r="AX100" s="53"/>
      <c r="AY100" s="37"/>
      <c r="AZ100" s="47"/>
      <c r="BA100" s="39"/>
    </row>
    <row r="101" spans="5:53">
      <c r="E101" s="37"/>
      <c r="F101" s="52" t="str">
        <f t="shared" si="17"/>
        <v/>
      </c>
      <c r="G101" s="47"/>
      <c r="H101" s="92" t="str">
        <f t="shared" ca="1" si="18"/>
        <v/>
      </c>
      <c r="I101" s="45"/>
      <c r="J101" s="22"/>
      <c r="K101" s="22"/>
      <c r="L101" s="92" t="str">
        <f t="shared" ca="1" si="19"/>
        <v/>
      </c>
      <c r="M101" s="219"/>
      <c r="N101" s="220"/>
      <c r="O101" s="143"/>
      <c r="P101" s="200"/>
      <c r="Q101" s="200"/>
      <c r="R101" s="22"/>
      <c r="S101" s="7"/>
      <c r="T101" s="23"/>
      <c r="U101" s="232"/>
      <c r="V101" s="45"/>
      <c r="W101" s="46"/>
      <c r="X101" s="22"/>
      <c r="Y101" s="23"/>
      <c r="Z101" s="23"/>
      <c r="AA101" s="45"/>
      <c r="AB101" s="35" t="str">
        <f t="shared" si="25"/>
        <v/>
      </c>
      <c r="AC101" s="48"/>
      <c r="AD101" s="118"/>
      <c r="AE101" s="37"/>
      <c r="AF101" s="24"/>
      <c r="AG101" s="24"/>
      <c r="AH101" s="193"/>
      <c r="AI101" s="22"/>
      <c r="AJ101" s="22"/>
      <c r="AK101" s="114"/>
      <c r="AL101" s="37"/>
      <c r="AM101" s="37"/>
      <c r="AN101" s="58"/>
      <c r="AO101" s="58"/>
      <c r="AP101" s="37"/>
      <c r="AQ101" s="115"/>
      <c r="AR101" s="221"/>
      <c r="AS101" s="50"/>
      <c r="AT101" s="7"/>
      <c r="AU101" s="15"/>
      <c r="AV101" s="204"/>
      <c r="AW101" s="117" t="str">
        <f>IF(ISBLANK(AU101),"",DATEDIF(AU101,AV101,"d")/365)</f>
        <v/>
      </c>
      <c r="AX101" s="53"/>
      <c r="AY101" s="37"/>
      <c r="AZ101" s="47"/>
      <c r="BA101" s="39"/>
    </row>
    <row r="102" spans="5:53">
      <c r="E102" s="37"/>
      <c r="F102" s="52" t="str">
        <f t="shared" si="17"/>
        <v/>
      </c>
      <c r="G102" s="47"/>
      <c r="H102" s="92" t="str">
        <f t="shared" ca="1" si="18"/>
        <v/>
      </c>
      <c r="I102" s="45"/>
      <c r="J102" s="22"/>
      <c r="K102" s="22"/>
      <c r="L102" s="92" t="str">
        <f t="shared" ca="1" si="19"/>
        <v/>
      </c>
      <c r="M102" s="219"/>
      <c r="N102" s="220"/>
      <c r="O102" s="143"/>
      <c r="P102" s="200"/>
      <c r="Q102" s="7"/>
      <c r="R102" s="22"/>
      <c r="S102" s="7"/>
      <c r="T102" s="23"/>
      <c r="U102" s="232"/>
      <c r="V102" s="45"/>
      <c r="W102" s="46"/>
      <c r="X102" s="22"/>
      <c r="Y102" s="23"/>
      <c r="Z102" s="23"/>
      <c r="AA102" s="45"/>
      <c r="AB102" s="35" t="str">
        <f t="shared" ref="AB102:AB133" si="30">IF(ISBLANK(X102),"",IF(DATEDIF(R102,제안서작성기준일,"d")/365,DATEDIF(R102,X102,"d")/365))</f>
        <v/>
      </c>
      <c r="AC102" s="48"/>
      <c r="AD102" s="118"/>
      <c r="AE102" s="37"/>
      <c r="AF102" s="24"/>
      <c r="AG102" s="24"/>
      <c r="AH102" s="193"/>
      <c r="AI102" s="22"/>
      <c r="AJ102" s="22"/>
      <c r="AK102" s="114"/>
      <c r="AL102" s="37"/>
      <c r="AM102" s="37"/>
      <c r="AN102" s="58"/>
      <c r="AO102" s="58"/>
      <c r="AP102" s="37"/>
      <c r="AQ102" s="115"/>
      <c r="AR102" s="221"/>
      <c r="AS102" s="50"/>
      <c r="AT102" s="7"/>
      <c r="AU102" s="15"/>
      <c r="AV102" s="204"/>
      <c r="AW102" s="117" t="str">
        <f t="shared" ref="AW102:AW108" si="31">IF(ISBLANK(AU102),"",DATEDIF(AU102,AV102,"d")/365)</f>
        <v/>
      </c>
      <c r="AX102" s="53"/>
      <c r="AY102" s="37"/>
      <c r="AZ102" s="47"/>
      <c r="BA102" s="39"/>
    </row>
    <row r="103" spans="5:53">
      <c r="E103" s="37"/>
      <c r="F103" s="52" t="str">
        <f t="shared" si="17"/>
        <v/>
      </c>
      <c r="G103" s="47"/>
      <c r="H103" s="92" t="str">
        <f t="shared" ca="1" si="18"/>
        <v/>
      </c>
      <c r="I103" s="45"/>
      <c r="J103" s="22"/>
      <c r="K103" s="22"/>
      <c r="L103" s="92" t="str">
        <f t="shared" ca="1" si="19"/>
        <v/>
      </c>
      <c r="M103" s="219"/>
      <c r="N103" s="220"/>
      <c r="O103" s="143"/>
      <c r="P103" s="200"/>
      <c r="Q103" s="200"/>
      <c r="R103" s="22"/>
      <c r="S103" s="7"/>
      <c r="T103" s="23"/>
      <c r="U103" s="232"/>
      <c r="V103" s="45"/>
      <c r="W103" s="46"/>
      <c r="X103" s="22"/>
      <c r="Y103" s="23"/>
      <c r="Z103" s="23"/>
      <c r="AA103" s="45"/>
      <c r="AB103" s="35" t="str">
        <f t="shared" si="30"/>
        <v/>
      </c>
      <c r="AC103" s="48"/>
      <c r="AD103" s="118"/>
      <c r="AE103" s="37"/>
      <c r="AF103" s="24"/>
      <c r="AG103" s="24"/>
      <c r="AH103" s="193"/>
      <c r="AI103" s="22"/>
      <c r="AJ103" s="22"/>
      <c r="AK103" s="114"/>
      <c r="AL103" s="37"/>
      <c r="AM103" s="37"/>
      <c r="AN103" s="58"/>
      <c r="AO103" s="58"/>
      <c r="AP103" s="37"/>
      <c r="AQ103" s="115"/>
      <c r="AR103" s="221"/>
      <c r="AS103" s="50"/>
      <c r="AT103" s="7"/>
      <c r="AU103" s="15"/>
      <c r="AV103" s="204"/>
      <c r="AW103" s="117" t="str">
        <f t="shared" si="31"/>
        <v/>
      </c>
      <c r="AX103" s="53"/>
      <c r="AY103" s="37"/>
      <c r="AZ103" s="47"/>
      <c r="BA103" s="39"/>
    </row>
    <row r="104" spans="5:53">
      <c r="E104" s="37"/>
      <c r="F104" s="52" t="str">
        <f t="shared" si="17"/>
        <v/>
      </c>
      <c r="G104" s="47"/>
      <c r="H104" s="92" t="str">
        <f t="shared" ca="1" si="18"/>
        <v/>
      </c>
      <c r="I104" s="45"/>
      <c r="J104" s="22"/>
      <c r="K104" s="22"/>
      <c r="L104" s="92" t="str">
        <f t="shared" ca="1" si="19"/>
        <v/>
      </c>
      <c r="M104" s="219"/>
      <c r="N104" s="220"/>
      <c r="O104" s="143"/>
      <c r="P104" s="200"/>
      <c r="Q104" s="200"/>
      <c r="R104" s="22"/>
      <c r="S104" s="7"/>
      <c r="T104" s="23"/>
      <c r="U104" s="232"/>
      <c r="V104" s="45"/>
      <c r="W104" s="46"/>
      <c r="X104" s="22"/>
      <c r="Y104" s="23"/>
      <c r="Z104" s="23"/>
      <c r="AA104" s="45"/>
      <c r="AB104" s="35" t="str">
        <f t="shared" si="30"/>
        <v/>
      </c>
      <c r="AC104" s="48"/>
      <c r="AD104" s="118"/>
      <c r="AE104" s="37"/>
      <c r="AF104" s="24"/>
      <c r="AG104" s="24"/>
      <c r="AH104" s="193"/>
      <c r="AI104" s="22"/>
      <c r="AJ104" s="22"/>
      <c r="AK104" s="114"/>
      <c r="AL104" s="37"/>
      <c r="AM104" s="37"/>
      <c r="AN104" s="58"/>
      <c r="AO104" s="58"/>
      <c r="AP104" s="37"/>
      <c r="AQ104" s="115"/>
      <c r="AR104" s="221"/>
      <c r="AS104" s="50"/>
      <c r="AT104" s="7"/>
      <c r="AU104" s="15"/>
      <c r="AV104" s="204"/>
      <c r="AW104" s="117" t="str">
        <f t="shared" si="31"/>
        <v/>
      </c>
      <c r="AX104" s="53"/>
      <c r="AY104" s="37"/>
      <c r="AZ104" s="47"/>
      <c r="BA104" s="39"/>
    </row>
    <row r="105" spans="5:53">
      <c r="E105" s="37"/>
      <c r="F105" s="52" t="str">
        <f t="shared" si="17"/>
        <v/>
      </c>
      <c r="G105" s="47"/>
      <c r="H105" s="92" t="str">
        <f t="shared" ca="1" si="18"/>
        <v/>
      </c>
      <c r="I105" s="45"/>
      <c r="J105" s="22"/>
      <c r="K105" s="22"/>
      <c r="L105" s="92" t="str">
        <f t="shared" ca="1" si="19"/>
        <v/>
      </c>
      <c r="M105" s="219"/>
      <c r="N105" s="220"/>
      <c r="O105" s="143"/>
      <c r="P105" s="200"/>
      <c r="Q105" s="200"/>
      <c r="R105" s="22"/>
      <c r="S105" s="7"/>
      <c r="T105" s="23"/>
      <c r="U105" s="232"/>
      <c r="V105" s="45"/>
      <c r="W105" s="46"/>
      <c r="X105" s="15"/>
      <c r="Y105" s="23"/>
      <c r="Z105" s="23"/>
      <c r="AA105" s="45"/>
      <c r="AB105" s="35" t="str">
        <f t="shared" si="30"/>
        <v/>
      </c>
      <c r="AC105" s="48"/>
      <c r="AD105" s="118"/>
      <c r="AE105" s="37"/>
      <c r="AF105" s="24"/>
      <c r="AG105" s="24"/>
      <c r="AH105" s="193"/>
      <c r="AI105" s="22"/>
      <c r="AJ105" s="15"/>
      <c r="AK105" s="114"/>
      <c r="AL105" s="37"/>
      <c r="AM105" s="37"/>
      <c r="AN105" s="58"/>
      <c r="AO105" s="58"/>
      <c r="AP105" s="37"/>
      <c r="AQ105" s="115"/>
      <c r="AR105" s="221"/>
      <c r="AS105" s="50"/>
      <c r="AT105" s="7"/>
      <c r="AU105" s="15"/>
      <c r="AV105" s="204"/>
      <c r="AW105" s="117" t="str">
        <f t="shared" si="31"/>
        <v/>
      </c>
      <c r="AX105" s="53"/>
      <c r="AY105" s="37"/>
      <c r="AZ105" s="47"/>
      <c r="BA105" s="39"/>
    </row>
    <row r="106" spans="5:53">
      <c r="E106" s="37"/>
      <c r="F106" s="52" t="str">
        <f t="shared" si="17"/>
        <v/>
      </c>
      <c r="G106" s="47"/>
      <c r="H106" s="92" t="str">
        <f t="shared" ca="1" si="18"/>
        <v/>
      </c>
      <c r="I106" s="45"/>
      <c r="J106" s="22"/>
      <c r="K106" s="22"/>
      <c r="L106" s="92" t="str">
        <f t="shared" ca="1" si="19"/>
        <v/>
      </c>
      <c r="M106" s="219"/>
      <c r="N106" s="220"/>
      <c r="O106" s="143"/>
      <c r="P106" s="200"/>
      <c r="Q106" s="7"/>
      <c r="R106" s="22"/>
      <c r="S106" s="7"/>
      <c r="T106" s="23"/>
      <c r="U106" s="232"/>
      <c r="V106" s="45"/>
      <c r="W106" s="46"/>
      <c r="X106" s="15"/>
      <c r="Y106" s="23"/>
      <c r="Z106" s="23"/>
      <c r="AA106" s="45"/>
      <c r="AB106" s="35" t="str">
        <f t="shared" si="30"/>
        <v/>
      </c>
      <c r="AC106" s="48"/>
      <c r="AD106" s="118"/>
      <c r="AE106" s="37"/>
      <c r="AF106" s="24"/>
      <c r="AG106" s="24"/>
      <c r="AH106" s="193"/>
      <c r="AI106" s="22"/>
      <c r="AJ106" s="15"/>
      <c r="AK106" s="114"/>
      <c r="AL106" s="37"/>
      <c r="AM106" s="37"/>
      <c r="AN106" s="58"/>
      <c r="AO106" s="58"/>
      <c r="AP106" s="37"/>
      <c r="AQ106" s="115"/>
      <c r="AR106" s="221"/>
      <c r="AS106" s="50"/>
      <c r="AT106" s="7"/>
      <c r="AU106" s="15"/>
      <c r="AV106" s="204"/>
      <c r="AW106" s="117" t="str">
        <f t="shared" si="31"/>
        <v/>
      </c>
      <c r="AX106" s="53"/>
      <c r="AY106" s="37"/>
      <c r="AZ106" s="47"/>
      <c r="BA106" s="39"/>
    </row>
    <row r="107" spans="5:53">
      <c r="E107" s="37"/>
      <c r="F107" s="52" t="str">
        <f t="shared" si="17"/>
        <v/>
      </c>
      <c r="G107" s="47"/>
      <c r="H107" s="92" t="str">
        <f t="shared" ca="1" si="18"/>
        <v/>
      </c>
      <c r="I107" s="45"/>
      <c r="J107" s="22"/>
      <c r="K107" s="22"/>
      <c r="L107" s="92" t="str">
        <f t="shared" ca="1" si="19"/>
        <v/>
      </c>
      <c r="M107" s="219"/>
      <c r="N107" s="220"/>
      <c r="O107" s="143"/>
      <c r="P107" s="200"/>
      <c r="Q107" s="200"/>
      <c r="R107" s="22"/>
      <c r="S107" s="7"/>
      <c r="T107" s="23"/>
      <c r="U107" s="232"/>
      <c r="V107" s="45"/>
      <c r="W107" s="46"/>
      <c r="X107" s="15"/>
      <c r="Y107" s="23"/>
      <c r="Z107" s="23"/>
      <c r="AA107" s="45"/>
      <c r="AB107" s="35" t="str">
        <f t="shared" si="30"/>
        <v/>
      </c>
      <c r="AC107" s="48"/>
      <c r="AD107" s="118"/>
      <c r="AE107" s="37"/>
      <c r="AF107" s="24"/>
      <c r="AG107" s="24"/>
      <c r="AH107" s="193"/>
      <c r="AI107" s="22"/>
      <c r="AJ107" s="15"/>
      <c r="AK107" s="114"/>
      <c r="AL107" s="37"/>
      <c r="AM107" s="37"/>
      <c r="AN107" s="58"/>
      <c r="AO107" s="58"/>
      <c r="AP107" s="37"/>
      <c r="AQ107" s="115"/>
      <c r="AR107" s="221"/>
      <c r="AS107" s="50"/>
      <c r="AT107" s="7"/>
      <c r="AU107" s="15"/>
      <c r="AV107" s="204"/>
      <c r="AW107" s="117" t="str">
        <f t="shared" si="31"/>
        <v/>
      </c>
      <c r="AX107" s="53"/>
      <c r="AY107" s="37"/>
      <c r="AZ107" s="47"/>
      <c r="BA107" s="39"/>
    </row>
    <row r="108" spans="5:53">
      <c r="E108" s="37"/>
      <c r="F108" s="52" t="str">
        <f t="shared" si="17"/>
        <v/>
      </c>
      <c r="G108" s="47"/>
      <c r="H108" s="92" t="str">
        <f t="shared" ca="1" si="18"/>
        <v/>
      </c>
      <c r="I108" s="45"/>
      <c r="J108" s="22"/>
      <c r="K108" s="22"/>
      <c r="L108" s="92" t="str">
        <f t="shared" ca="1" si="19"/>
        <v/>
      </c>
      <c r="M108" s="219"/>
      <c r="N108" s="220"/>
      <c r="O108" s="143"/>
      <c r="P108" s="200"/>
      <c r="Q108" s="200"/>
      <c r="R108" s="22"/>
      <c r="S108" s="7"/>
      <c r="T108" s="23"/>
      <c r="U108" s="232"/>
      <c r="V108" s="45"/>
      <c r="W108" s="46"/>
      <c r="X108" s="15"/>
      <c r="Y108" s="23"/>
      <c r="Z108" s="23"/>
      <c r="AA108" s="45"/>
      <c r="AB108" s="35" t="str">
        <f t="shared" si="30"/>
        <v/>
      </c>
      <c r="AC108" s="48"/>
      <c r="AD108" s="118"/>
      <c r="AE108" s="37"/>
      <c r="AF108" s="24"/>
      <c r="AG108" s="24"/>
      <c r="AH108" s="193"/>
      <c r="AI108" s="22"/>
      <c r="AJ108" s="15"/>
      <c r="AK108" s="114"/>
      <c r="AL108" s="37"/>
      <c r="AM108" s="37"/>
      <c r="AN108" s="58"/>
      <c r="AO108" s="58"/>
      <c r="AP108" s="37"/>
      <c r="AQ108" s="115"/>
      <c r="AR108" s="221"/>
      <c r="AS108" s="50"/>
      <c r="AT108" s="7"/>
      <c r="AU108" s="15"/>
      <c r="AV108" s="204"/>
      <c r="AW108" s="117" t="str">
        <f t="shared" si="31"/>
        <v/>
      </c>
      <c r="AX108" s="53"/>
      <c r="AY108" s="37"/>
      <c r="AZ108" s="47"/>
      <c r="BA108" s="39"/>
    </row>
    <row r="109" spans="5:53">
      <c r="E109" s="37"/>
      <c r="F109" s="52" t="str">
        <f t="shared" si="17"/>
        <v/>
      </c>
      <c r="G109" s="47"/>
      <c r="H109" s="92" t="str">
        <f t="shared" ca="1" si="18"/>
        <v/>
      </c>
      <c r="I109" s="45"/>
      <c r="J109" s="22"/>
      <c r="K109" s="22"/>
      <c r="L109" s="92" t="str">
        <f t="shared" ca="1" si="19"/>
        <v/>
      </c>
      <c r="M109" s="219"/>
      <c r="N109" s="220"/>
      <c r="O109" s="143"/>
      <c r="P109" s="200"/>
      <c r="Q109" s="200"/>
      <c r="R109" s="22"/>
      <c r="S109" s="7"/>
      <c r="T109" s="23"/>
      <c r="U109" s="232"/>
      <c r="V109" s="45"/>
      <c r="W109" s="46"/>
      <c r="X109" s="22"/>
      <c r="Y109" s="23"/>
      <c r="Z109" s="23"/>
      <c r="AA109" s="45"/>
      <c r="AB109" s="35" t="str">
        <f t="shared" si="30"/>
        <v/>
      </c>
      <c r="AC109" s="48"/>
      <c r="AD109" s="118"/>
      <c r="AE109" s="37"/>
      <c r="AF109" s="24"/>
      <c r="AG109" s="24"/>
      <c r="AH109" s="193"/>
      <c r="AI109" s="22"/>
      <c r="AJ109" s="22"/>
      <c r="AK109" s="114"/>
      <c r="AL109" s="37"/>
      <c r="AM109" s="37"/>
      <c r="AN109" s="58"/>
      <c r="AO109" s="58"/>
      <c r="AP109" s="37"/>
      <c r="AQ109" s="115"/>
      <c r="AR109" s="221"/>
      <c r="AS109" s="50"/>
      <c r="AT109" s="7"/>
      <c r="AU109" s="15"/>
      <c r="AV109" s="204"/>
      <c r="AW109" s="117" t="str">
        <f>IF(ISBLANK(AU109),"",DATEDIF(AU109,AV109,"d")/365)</f>
        <v/>
      </c>
      <c r="AX109" s="53"/>
      <c r="AY109" s="37"/>
      <c r="AZ109" s="47"/>
      <c r="BA109" s="39"/>
    </row>
    <row r="110" spans="5:53">
      <c r="E110" s="37"/>
      <c r="F110" s="52" t="str">
        <f t="shared" si="17"/>
        <v/>
      </c>
      <c r="G110" s="47"/>
      <c r="H110" s="92" t="str">
        <f t="shared" ca="1" si="18"/>
        <v/>
      </c>
      <c r="I110" s="45"/>
      <c r="J110" s="22"/>
      <c r="K110" s="22"/>
      <c r="L110" s="92" t="str">
        <f t="shared" ca="1" si="19"/>
        <v/>
      </c>
      <c r="M110" s="219"/>
      <c r="N110" s="220"/>
      <c r="O110" s="143"/>
      <c r="P110" s="200"/>
      <c r="Q110" s="200"/>
      <c r="R110" s="22"/>
      <c r="S110" s="7"/>
      <c r="T110" s="23"/>
      <c r="U110" s="232"/>
      <c r="V110" s="45"/>
      <c r="W110" s="46"/>
      <c r="X110" s="22"/>
      <c r="Y110" s="23"/>
      <c r="Z110" s="23"/>
      <c r="AA110" s="45"/>
      <c r="AB110" s="35" t="str">
        <f t="shared" si="30"/>
        <v/>
      </c>
      <c r="AC110" s="48"/>
      <c r="AD110" s="118"/>
      <c r="AE110" s="37"/>
      <c r="AF110" s="24"/>
      <c r="AG110" s="24"/>
      <c r="AH110" s="193"/>
      <c r="AI110" s="22"/>
      <c r="AJ110" s="22"/>
      <c r="AK110" s="114"/>
      <c r="AL110" s="37"/>
      <c r="AM110" s="37"/>
      <c r="AN110" s="58"/>
      <c r="AO110" s="58"/>
      <c r="AP110" s="37"/>
      <c r="AQ110" s="115"/>
      <c r="AR110" s="221"/>
      <c r="AS110" s="50"/>
      <c r="AT110" s="7"/>
      <c r="AU110" s="15"/>
      <c r="AV110" s="204"/>
      <c r="AW110" s="117" t="str">
        <f t="shared" ref="AW110:AW114" si="32">IF(ISBLANK(AU110),"",DATEDIF(AU110,AV110,"d")/365)</f>
        <v/>
      </c>
      <c r="AX110" s="53"/>
      <c r="AY110" s="37"/>
      <c r="AZ110" s="47"/>
      <c r="BA110" s="39"/>
    </row>
    <row r="111" spans="5:53">
      <c r="E111" s="37"/>
      <c r="F111" s="52" t="str">
        <f t="shared" si="17"/>
        <v/>
      </c>
      <c r="G111" s="47"/>
      <c r="H111" s="92" t="str">
        <f t="shared" ca="1" si="18"/>
        <v/>
      </c>
      <c r="I111" s="45"/>
      <c r="J111" s="22"/>
      <c r="K111" s="22"/>
      <c r="L111" s="92" t="str">
        <f t="shared" ca="1" si="19"/>
        <v/>
      </c>
      <c r="M111" s="219"/>
      <c r="N111" s="220"/>
      <c r="O111" s="143"/>
      <c r="P111" s="200"/>
      <c r="Q111" s="7"/>
      <c r="R111" s="22"/>
      <c r="S111" s="7"/>
      <c r="T111" s="23"/>
      <c r="U111" s="232"/>
      <c r="V111" s="45"/>
      <c r="W111" s="46"/>
      <c r="X111" s="22"/>
      <c r="Y111" s="23"/>
      <c r="Z111" s="23"/>
      <c r="AA111" s="45"/>
      <c r="AB111" s="35" t="str">
        <f t="shared" si="30"/>
        <v/>
      </c>
      <c r="AC111" s="48"/>
      <c r="AD111" s="118"/>
      <c r="AE111" s="37"/>
      <c r="AF111" s="24"/>
      <c r="AG111" s="24"/>
      <c r="AH111" s="193"/>
      <c r="AI111" s="22"/>
      <c r="AJ111" s="22"/>
      <c r="AK111" s="114"/>
      <c r="AL111" s="37"/>
      <c r="AM111" s="37"/>
      <c r="AN111" s="58"/>
      <c r="AO111" s="58"/>
      <c r="AP111" s="37"/>
      <c r="AQ111" s="115"/>
      <c r="AR111" s="221"/>
      <c r="AS111" s="50"/>
      <c r="AT111" s="7"/>
      <c r="AU111" s="15"/>
      <c r="AV111" s="204"/>
      <c r="AW111" s="117" t="str">
        <f t="shared" si="32"/>
        <v/>
      </c>
      <c r="AX111" s="53"/>
      <c r="AY111" s="37"/>
      <c r="AZ111" s="47"/>
      <c r="BA111" s="39"/>
    </row>
    <row r="112" spans="5:53">
      <c r="E112" s="37"/>
      <c r="F112" s="52" t="str">
        <f t="shared" si="17"/>
        <v/>
      </c>
      <c r="G112" s="47"/>
      <c r="H112" s="92" t="str">
        <f t="shared" ca="1" si="18"/>
        <v/>
      </c>
      <c r="I112" s="45"/>
      <c r="J112" s="22"/>
      <c r="K112" s="22"/>
      <c r="L112" s="92" t="str">
        <f t="shared" ca="1" si="19"/>
        <v/>
      </c>
      <c r="M112" s="219"/>
      <c r="N112" s="220"/>
      <c r="O112" s="143"/>
      <c r="P112" s="200"/>
      <c r="Q112" s="200"/>
      <c r="R112" s="22"/>
      <c r="S112" s="7"/>
      <c r="T112" s="23"/>
      <c r="U112" s="232"/>
      <c r="V112" s="45"/>
      <c r="W112" s="46"/>
      <c r="X112" s="22"/>
      <c r="Y112" s="23"/>
      <c r="Z112" s="23"/>
      <c r="AA112" s="45"/>
      <c r="AB112" s="35" t="str">
        <f t="shared" si="30"/>
        <v/>
      </c>
      <c r="AC112" s="48"/>
      <c r="AD112" s="118"/>
      <c r="AE112" s="37"/>
      <c r="AF112" s="24"/>
      <c r="AG112" s="24"/>
      <c r="AH112" s="193"/>
      <c r="AI112" s="22"/>
      <c r="AJ112" s="22"/>
      <c r="AK112" s="114"/>
      <c r="AL112" s="37"/>
      <c r="AM112" s="37"/>
      <c r="AN112" s="58"/>
      <c r="AO112" s="58"/>
      <c r="AP112" s="37"/>
      <c r="AQ112" s="115"/>
      <c r="AR112" s="221"/>
      <c r="AS112" s="50"/>
      <c r="AT112" s="7"/>
      <c r="AU112" s="15"/>
      <c r="AV112" s="204"/>
      <c r="AW112" s="117" t="str">
        <f t="shared" si="32"/>
        <v/>
      </c>
      <c r="AX112" s="53"/>
      <c r="AY112" s="37"/>
      <c r="AZ112" s="47"/>
      <c r="BA112" s="39"/>
    </row>
    <row r="113" spans="5:53">
      <c r="E113" s="37"/>
      <c r="F113" s="52" t="str">
        <f t="shared" si="17"/>
        <v/>
      </c>
      <c r="G113" s="47"/>
      <c r="H113" s="92" t="str">
        <f t="shared" ca="1" si="18"/>
        <v/>
      </c>
      <c r="I113" s="45"/>
      <c r="J113" s="22"/>
      <c r="K113" s="22"/>
      <c r="L113" s="92" t="str">
        <f t="shared" ca="1" si="19"/>
        <v/>
      </c>
      <c r="M113" s="219"/>
      <c r="N113" s="220"/>
      <c r="O113" s="143"/>
      <c r="P113" s="200"/>
      <c r="Q113" s="200"/>
      <c r="R113" s="194"/>
      <c r="S113" s="200"/>
      <c r="T113" s="24"/>
      <c r="U113" s="232"/>
      <c r="V113" s="201"/>
      <c r="W113" s="46"/>
      <c r="X113" s="15"/>
      <c r="Y113" s="23"/>
      <c r="Z113" s="23"/>
      <c r="AA113" s="45"/>
      <c r="AB113" s="35" t="str">
        <f t="shared" si="30"/>
        <v/>
      </c>
      <c r="AC113" s="48"/>
      <c r="AD113" s="118"/>
      <c r="AE113" s="37"/>
      <c r="AF113" s="24"/>
      <c r="AG113" s="24"/>
      <c r="AH113" s="193"/>
      <c r="AI113" s="22"/>
      <c r="AJ113" s="15"/>
      <c r="AK113" s="114"/>
      <c r="AL113" s="37"/>
      <c r="AM113" s="37"/>
      <c r="AN113" s="58"/>
      <c r="AO113" s="58"/>
      <c r="AP113" s="37"/>
      <c r="AQ113" s="115"/>
      <c r="AR113" s="221"/>
      <c r="AS113" s="50"/>
      <c r="AT113" s="7"/>
      <c r="AU113" s="15"/>
      <c r="AV113" s="204"/>
      <c r="AW113" s="117" t="str">
        <f t="shared" si="32"/>
        <v/>
      </c>
      <c r="AX113" s="53"/>
      <c r="AY113" s="37"/>
      <c r="AZ113" s="47"/>
      <c r="BA113" s="39"/>
    </row>
    <row r="114" spans="5:53">
      <c r="E114" s="37"/>
      <c r="F114" s="52" t="str">
        <f t="shared" si="17"/>
        <v/>
      </c>
      <c r="G114" s="47"/>
      <c r="H114" s="92" t="str">
        <f t="shared" ca="1" si="18"/>
        <v/>
      </c>
      <c r="I114" s="45"/>
      <c r="J114" s="22"/>
      <c r="K114" s="22"/>
      <c r="L114" s="92" t="str">
        <f t="shared" ca="1" si="19"/>
        <v/>
      </c>
      <c r="M114" s="219"/>
      <c r="N114" s="220"/>
      <c r="O114" s="143"/>
      <c r="P114" s="200"/>
      <c r="Q114" s="200"/>
      <c r="R114" s="194"/>
      <c r="S114" s="200"/>
      <c r="T114" s="24"/>
      <c r="U114" s="232"/>
      <c r="V114" s="201"/>
      <c r="W114" s="46"/>
      <c r="X114" s="15"/>
      <c r="Y114" s="23"/>
      <c r="Z114" s="23"/>
      <c r="AA114" s="45"/>
      <c r="AB114" s="35" t="str">
        <f t="shared" si="30"/>
        <v/>
      </c>
      <c r="AC114" s="48"/>
      <c r="AD114" s="118"/>
      <c r="AE114" s="37"/>
      <c r="AF114" s="24"/>
      <c r="AG114" s="24"/>
      <c r="AH114" s="193"/>
      <c r="AI114" s="22"/>
      <c r="AJ114" s="15"/>
      <c r="AK114" s="114"/>
      <c r="AL114" s="37"/>
      <c r="AM114" s="37"/>
      <c r="AN114" s="58"/>
      <c r="AO114" s="58"/>
      <c r="AP114" s="37"/>
      <c r="AQ114" s="115"/>
      <c r="AR114" s="221"/>
      <c r="AS114" s="50"/>
      <c r="AT114" s="7"/>
      <c r="AU114" s="15"/>
      <c r="AV114" s="204"/>
      <c r="AW114" s="117" t="str">
        <f t="shared" si="32"/>
        <v/>
      </c>
      <c r="AX114" s="53"/>
      <c r="AY114" s="37"/>
      <c r="AZ114" s="47"/>
      <c r="BA114" s="39"/>
    </row>
    <row r="115" spans="5:53">
      <c r="E115" s="37"/>
      <c r="F115" s="52" t="str">
        <f t="shared" si="17"/>
        <v/>
      </c>
      <c r="G115" s="47"/>
      <c r="H115" s="92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5"/>
      <c r="J115" s="22"/>
      <c r="K115" s="22"/>
      <c r="L115" s="92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219"/>
      <c r="N115" s="220"/>
      <c r="O115" s="143"/>
      <c r="P115" s="200"/>
      <c r="Q115" s="200"/>
      <c r="R115" s="22"/>
      <c r="S115" s="7"/>
      <c r="T115" s="23"/>
      <c r="U115" s="232"/>
      <c r="V115" s="45"/>
      <c r="W115" s="46"/>
      <c r="X115" s="15"/>
      <c r="Y115" s="23"/>
      <c r="Z115" s="23"/>
      <c r="AA115" s="45"/>
      <c r="AB115" s="35" t="str">
        <f t="shared" si="30"/>
        <v/>
      </c>
      <c r="AC115" s="48"/>
      <c r="AD115" s="118"/>
      <c r="AE115" s="37"/>
      <c r="AF115" s="24"/>
      <c r="AG115" s="24"/>
      <c r="AH115" s="193"/>
      <c r="AI115" s="22"/>
      <c r="AJ115" s="15"/>
      <c r="AK115" s="114"/>
      <c r="AL115" s="37"/>
      <c r="AM115" s="58"/>
      <c r="AN115" s="58"/>
      <c r="AO115" s="58"/>
      <c r="AP115" s="37"/>
      <c r="AQ115" s="115"/>
      <c r="AR115" s="221"/>
      <c r="AS115" s="50"/>
      <c r="AT115" s="7"/>
      <c r="AU115" s="15"/>
      <c r="AV115" s="204"/>
      <c r="AW115" s="117" t="str">
        <f t="shared" ref="AW115:AW117" si="35">IF(ISBLANK(AU115),"",DATEDIF(AU115,AV115,"d")/365)</f>
        <v/>
      </c>
      <c r="AX115" s="53"/>
      <c r="AY115" s="37"/>
      <c r="AZ115" s="47"/>
      <c r="BA115" s="39"/>
    </row>
    <row r="116" spans="5:53">
      <c r="E116" s="37"/>
      <c r="F116" s="52" t="str">
        <f t="shared" si="17"/>
        <v/>
      </c>
      <c r="G116" s="47"/>
      <c r="H116" s="92" t="str">
        <f t="shared" ca="1" si="33"/>
        <v/>
      </c>
      <c r="I116" s="45"/>
      <c r="J116" s="22"/>
      <c r="K116" s="22"/>
      <c r="L116" s="92" t="str">
        <f t="shared" ca="1" si="34"/>
        <v/>
      </c>
      <c r="M116" s="219"/>
      <c r="N116" s="220"/>
      <c r="O116" s="143"/>
      <c r="P116" s="200"/>
      <c r="Q116" s="7"/>
      <c r="R116" s="22"/>
      <c r="S116" s="7"/>
      <c r="T116" s="23"/>
      <c r="U116" s="232"/>
      <c r="V116" s="45"/>
      <c r="W116" s="46"/>
      <c r="X116" s="15"/>
      <c r="Y116" s="23"/>
      <c r="Z116" s="23"/>
      <c r="AA116" s="45"/>
      <c r="AB116" s="35" t="str">
        <f t="shared" si="30"/>
        <v/>
      </c>
      <c r="AC116" s="48"/>
      <c r="AD116" s="118"/>
      <c r="AE116" s="37"/>
      <c r="AF116" s="24"/>
      <c r="AG116" s="24"/>
      <c r="AH116" s="193"/>
      <c r="AI116" s="22"/>
      <c r="AJ116" s="15"/>
      <c r="AK116" s="114"/>
      <c r="AL116" s="37"/>
      <c r="AM116" s="37"/>
      <c r="AN116" s="58"/>
      <c r="AO116" s="58"/>
      <c r="AP116" s="37"/>
      <c r="AQ116" s="115"/>
      <c r="AR116" s="221"/>
      <c r="AS116" s="50"/>
      <c r="AT116" s="7"/>
      <c r="AU116" s="15"/>
      <c r="AV116" s="204"/>
      <c r="AW116" s="117" t="str">
        <f t="shared" si="35"/>
        <v/>
      </c>
      <c r="AX116" s="53"/>
      <c r="AY116" s="37"/>
      <c r="AZ116" s="47"/>
      <c r="BA116" s="39"/>
    </row>
    <row r="117" spans="5:53">
      <c r="E117" s="37"/>
      <c r="F117" s="52" t="str">
        <f t="shared" si="17"/>
        <v/>
      </c>
      <c r="G117" s="47"/>
      <c r="H117" s="92" t="str">
        <f t="shared" ca="1" si="33"/>
        <v/>
      </c>
      <c r="I117" s="45"/>
      <c r="J117" s="22"/>
      <c r="K117" s="22"/>
      <c r="L117" s="92" t="str">
        <f t="shared" ca="1" si="34"/>
        <v/>
      </c>
      <c r="M117" s="219"/>
      <c r="N117" s="220"/>
      <c r="O117" s="143"/>
      <c r="P117" s="200"/>
      <c r="Q117" s="200"/>
      <c r="R117" s="22"/>
      <c r="S117" s="7"/>
      <c r="T117" s="23"/>
      <c r="U117" s="232"/>
      <c r="V117" s="45"/>
      <c r="W117" s="46"/>
      <c r="X117" s="15"/>
      <c r="Y117" s="23"/>
      <c r="Z117" s="23"/>
      <c r="AA117" s="45"/>
      <c r="AB117" s="35" t="str">
        <f t="shared" si="30"/>
        <v/>
      </c>
      <c r="AC117" s="48"/>
      <c r="AD117" s="118"/>
      <c r="AE117" s="37"/>
      <c r="AF117" s="24"/>
      <c r="AG117" s="24"/>
      <c r="AH117" s="193"/>
      <c r="AI117" s="22"/>
      <c r="AJ117" s="15"/>
      <c r="AK117" s="114"/>
      <c r="AL117" s="37"/>
      <c r="AM117" s="37"/>
      <c r="AN117" s="58"/>
      <c r="AO117" s="58"/>
      <c r="AP117" s="37"/>
      <c r="AQ117" s="115"/>
      <c r="AR117" s="116"/>
      <c r="AS117" s="50"/>
      <c r="AT117" s="200"/>
      <c r="AU117" s="204"/>
      <c r="AV117" s="204"/>
      <c r="AW117" s="117" t="str">
        <f t="shared" si="35"/>
        <v/>
      </c>
      <c r="AX117" s="53"/>
      <c r="AY117" s="37"/>
      <c r="AZ117" s="47"/>
      <c r="BA117" s="39"/>
    </row>
    <row r="118" spans="5:53">
      <c r="E118" s="37"/>
      <c r="F118" s="52" t="str">
        <f t="shared" si="17"/>
        <v/>
      </c>
      <c r="G118" s="47"/>
      <c r="H118" s="92" t="str">
        <f t="shared" ca="1" si="33"/>
        <v/>
      </c>
      <c r="I118" s="45"/>
      <c r="J118" s="22"/>
      <c r="K118" s="22"/>
      <c r="L118" s="92" t="str">
        <f t="shared" ca="1" si="34"/>
        <v/>
      </c>
      <c r="M118" s="219"/>
      <c r="N118" s="220"/>
      <c r="O118" s="143"/>
      <c r="P118" s="200"/>
      <c r="Q118" s="200"/>
      <c r="R118" s="22"/>
      <c r="S118" s="7"/>
      <c r="T118" s="23"/>
      <c r="U118" s="232"/>
      <c r="V118" s="45"/>
      <c r="W118" s="46"/>
      <c r="X118" s="22"/>
      <c r="Y118" s="23"/>
      <c r="Z118" s="23"/>
      <c r="AA118" s="45"/>
      <c r="AB118" s="35" t="str">
        <f t="shared" si="30"/>
        <v/>
      </c>
      <c r="AC118" s="48"/>
      <c r="AD118" s="118"/>
      <c r="AE118" s="37"/>
      <c r="AF118" s="24"/>
      <c r="AG118" s="24"/>
      <c r="AH118" s="193"/>
      <c r="AI118" s="22"/>
      <c r="AJ118" s="22"/>
      <c r="AK118" s="114"/>
      <c r="AL118" s="37"/>
      <c r="AM118" s="37"/>
      <c r="AN118" s="58"/>
      <c r="AO118" s="58"/>
      <c r="AP118" s="37"/>
      <c r="AQ118" s="115"/>
      <c r="AR118" s="221"/>
      <c r="AS118" s="50"/>
      <c r="AT118" s="200"/>
      <c r="AU118" s="204"/>
      <c r="AV118" s="204"/>
      <c r="AW118" s="117" t="str">
        <f>IF(ISBLANK(AU118),"",DATEDIF(AU118,AV118,"d")/365)</f>
        <v/>
      </c>
      <c r="AX118" s="53"/>
      <c r="AY118" s="37"/>
      <c r="AZ118" s="47"/>
      <c r="BA118" s="39"/>
    </row>
    <row r="119" spans="5:53">
      <c r="E119" s="37"/>
      <c r="F119" s="52" t="str">
        <f t="shared" si="17"/>
        <v/>
      </c>
      <c r="G119" s="47"/>
      <c r="H119" s="92" t="str">
        <f t="shared" ca="1" si="33"/>
        <v/>
      </c>
      <c r="I119" s="45"/>
      <c r="J119" s="22"/>
      <c r="K119" s="22"/>
      <c r="L119" s="92" t="str">
        <f t="shared" ca="1" si="34"/>
        <v/>
      </c>
      <c r="M119" s="219"/>
      <c r="N119" s="220"/>
      <c r="O119" s="143"/>
      <c r="P119" s="200"/>
      <c r="Q119" s="200"/>
      <c r="R119" s="22"/>
      <c r="S119" s="7"/>
      <c r="T119" s="23"/>
      <c r="U119" s="232"/>
      <c r="V119" s="45"/>
      <c r="W119" s="46"/>
      <c r="X119" s="22"/>
      <c r="Y119" s="23"/>
      <c r="Z119" s="23"/>
      <c r="AA119" s="45"/>
      <c r="AB119" s="35" t="str">
        <f t="shared" si="30"/>
        <v/>
      </c>
      <c r="AC119" s="48"/>
      <c r="AD119" s="118"/>
      <c r="AE119" s="37"/>
      <c r="AF119" s="24"/>
      <c r="AG119" s="24"/>
      <c r="AH119" s="193"/>
      <c r="AI119" s="22"/>
      <c r="AJ119" s="22"/>
      <c r="AK119" s="114"/>
      <c r="AL119" s="37"/>
      <c r="AM119" s="37"/>
      <c r="AN119" s="58"/>
      <c r="AO119" s="58"/>
      <c r="AP119" s="37"/>
      <c r="AQ119" s="115"/>
      <c r="AR119" s="116"/>
      <c r="AS119" s="50"/>
      <c r="AT119" s="200"/>
      <c r="AU119" s="204"/>
      <c r="AV119" s="204"/>
      <c r="AW119" s="117" t="str">
        <f t="shared" ref="AW119:AW125" si="36">IF(ISBLANK(AU119),"",DATEDIF(AU119,AV119,"d")/365)</f>
        <v/>
      </c>
      <c r="AX119" s="53"/>
      <c r="AY119" s="37"/>
      <c r="AZ119" s="47"/>
      <c r="BA119" s="39"/>
    </row>
    <row r="120" spans="5:53">
      <c r="E120" s="37"/>
      <c r="F120" s="52" t="str">
        <f t="shared" si="17"/>
        <v/>
      </c>
      <c r="G120" s="47"/>
      <c r="H120" s="92" t="str">
        <f t="shared" ca="1" si="33"/>
        <v/>
      </c>
      <c r="I120" s="45"/>
      <c r="J120" s="22"/>
      <c r="K120" s="22"/>
      <c r="L120" s="92" t="str">
        <f t="shared" ca="1" si="34"/>
        <v/>
      </c>
      <c r="M120" s="219"/>
      <c r="N120" s="220"/>
      <c r="O120" s="143"/>
      <c r="P120" s="200"/>
      <c r="Q120" s="7"/>
      <c r="R120" s="22"/>
      <c r="S120" s="7"/>
      <c r="T120" s="23"/>
      <c r="U120" s="232"/>
      <c r="V120" s="45"/>
      <c r="W120" s="46"/>
      <c r="X120" s="22"/>
      <c r="Y120" s="23"/>
      <c r="Z120" s="23"/>
      <c r="AA120" s="45"/>
      <c r="AB120" s="35" t="str">
        <f t="shared" si="30"/>
        <v/>
      </c>
      <c r="AC120" s="48"/>
      <c r="AD120" s="118"/>
      <c r="AE120" s="37"/>
      <c r="AF120" s="24"/>
      <c r="AG120" s="24"/>
      <c r="AH120" s="193"/>
      <c r="AI120" s="22"/>
      <c r="AJ120" s="22"/>
      <c r="AK120" s="114"/>
      <c r="AL120" s="37"/>
      <c r="AM120" s="37"/>
      <c r="AN120" s="58"/>
      <c r="AO120" s="58"/>
      <c r="AP120" s="37"/>
      <c r="AQ120" s="115"/>
      <c r="AR120" s="116"/>
      <c r="AS120" s="50"/>
      <c r="AT120" s="200"/>
      <c r="AU120" s="204"/>
      <c r="AV120" s="204"/>
      <c r="AW120" s="117" t="str">
        <f t="shared" si="36"/>
        <v/>
      </c>
      <c r="AX120" s="53"/>
      <c r="AY120" s="37"/>
      <c r="AZ120" s="47"/>
      <c r="BA120" s="39"/>
    </row>
    <row r="121" spans="5:53">
      <c r="E121" s="37"/>
      <c r="F121" s="52" t="str">
        <f t="shared" si="17"/>
        <v/>
      </c>
      <c r="G121" s="47"/>
      <c r="H121" s="92" t="str">
        <f t="shared" ca="1" si="33"/>
        <v/>
      </c>
      <c r="I121" s="45"/>
      <c r="J121" s="22"/>
      <c r="K121" s="22"/>
      <c r="L121" s="92" t="str">
        <f t="shared" ca="1" si="34"/>
        <v/>
      </c>
      <c r="M121" s="219"/>
      <c r="N121" s="220"/>
      <c r="O121" s="143"/>
      <c r="P121" s="200"/>
      <c r="Q121" s="7"/>
      <c r="R121" s="22"/>
      <c r="S121" s="7"/>
      <c r="T121" s="23"/>
      <c r="U121" s="232"/>
      <c r="V121" s="45"/>
      <c r="W121" s="46"/>
      <c r="X121" s="22"/>
      <c r="Y121" s="23"/>
      <c r="Z121" s="23"/>
      <c r="AA121" s="45"/>
      <c r="AB121" s="35" t="str">
        <f t="shared" si="30"/>
        <v/>
      </c>
      <c r="AC121" s="48"/>
      <c r="AD121" s="118"/>
      <c r="AE121" s="37"/>
      <c r="AF121" s="24"/>
      <c r="AG121" s="24"/>
      <c r="AH121" s="193"/>
      <c r="AI121" s="22"/>
      <c r="AJ121" s="22"/>
      <c r="AK121" s="114"/>
      <c r="AL121" s="37"/>
      <c r="AM121" s="37"/>
      <c r="AN121" s="58"/>
      <c r="AO121" s="58"/>
      <c r="AP121" s="37"/>
      <c r="AQ121" s="115"/>
      <c r="AR121" s="221"/>
      <c r="AS121" s="50"/>
      <c r="AT121" s="200"/>
      <c r="AU121" s="204"/>
      <c r="AV121" s="204"/>
      <c r="AW121" s="117" t="str">
        <f t="shared" si="36"/>
        <v/>
      </c>
      <c r="AX121" s="53"/>
      <c r="AY121" s="37"/>
      <c r="AZ121" s="47"/>
      <c r="BA121" s="39"/>
    </row>
    <row r="122" spans="5:53">
      <c r="E122" s="37"/>
      <c r="F122" s="52" t="str">
        <f t="shared" si="17"/>
        <v/>
      </c>
      <c r="G122" s="47"/>
      <c r="H122" s="92" t="str">
        <f t="shared" ca="1" si="33"/>
        <v/>
      </c>
      <c r="I122" s="45"/>
      <c r="J122" s="22"/>
      <c r="K122" s="22"/>
      <c r="L122" s="92" t="str">
        <f t="shared" ca="1" si="34"/>
        <v/>
      </c>
      <c r="M122" s="219"/>
      <c r="N122" s="220"/>
      <c r="O122" s="143"/>
      <c r="P122" s="200"/>
      <c r="Q122" s="200"/>
      <c r="R122" s="22"/>
      <c r="S122" s="7"/>
      <c r="T122" s="23"/>
      <c r="U122" s="232"/>
      <c r="V122" s="45"/>
      <c r="W122" s="46"/>
      <c r="X122" s="15"/>
      <c r="Y122" s="23"/>
      <c r="Z122" s="23"/>
      <c r="AA122" s="45"/>
      <c r="AB122" s="35" t="str">
        <f t="shared" si="30"/>
        <v/>
      </c>
      <c r="AC122" s="48"/>
      <c r="AD122" s="118"/>
      <c r="AE122" s="37"/>
      <c r="AF122" s="24"/>
      <c r="AG122" s="24"/>
      <c r="AH122" s="193"/>
      <c r="AI122" s="22"/>
      <c r="AJ122" s="15"/>
      <c r="AK122" s="114"/>
      <c r="AL122" s="37"/>
      <c r="AM122" s="37"/>
      <c r="AN122" s="58"/>
      <c r="AO122" s="58"/>
      <c r="AP122" s="37"/>
      <c r="AQ122" s="115"/>
      <c r="AR122" s="221"/>
      <c r="AS122" s="50"/>
      <c r="AT122" s="200"/>
      <c r="AU122" s="204"/>
      <c r="AV122" s="204"/>
      <c r="AW122" s="117" t="str">
        <f t="shared" si="36"/>
        <v/>
      </c>
      <c r="AX122" s="53"/>
      <c r="AY122" s="37"/>
      <c r="AZ122" s="47"/>
      <c r="BA122" s="39"/>
    </row>
    <row r="123" spans="5:53">
      <c r="E123" s="37"/>
      <c r="F123" s="52" t="str">
        <f t="shared" si="17"/>
        <v/>
      </c>
      <c r="G123" s="47"/>
      <c r="H123" s="92" t="str">
        <f t="shared" ca="1" si="33"/>
        <v/>
      </c>
      <c r="I123" s="45"/>
      <c r="J123" s="22"/>
      <c r="K123" s="22"/>
      <c r="L123" s="92" t="str">
        <f t="shared" ca="1" si="34"/>
        <v/>
      </c>
      <c r="M123" s="219"/>
      <c r="N123" s="220"/>
      <c r="O123" s="143"/>
      <c r="P123" s="200"/>
      <c r="Q123" s="200"/>
      <c r="R123" s="22"/>
      <c r="S123" s="7"/>
      <c r="T123" s="23"/>
      <c r="U123" s="232"/>
      <c r="V123" s="45"/>
      <c r="W123" s="46"/>
      <c r="X123" s="15"/>
      <c r="Y123" s="23"/>
      <c r="Z123" s="23"/>
      <c r="AA123" s="45"/>
      <c r="AB123" s="35" t="str">
        <f t="shared" si="30"/>
        <v/>
      </c>
      <c r="AC123" s="48"/>
      <c r="AD123" s="118"/>
      <c r="AE123" s="37"/>
      <c r="AF123" s="24"/>
      <c r="AG123" s="24"/>
      <c r="AH123" s="193"/>
      <c r="AI123" s="22"/>
      <c r="AJ123" s="15"/>
      <c r="AK123" s="114"/>
      <c r="AL123" s="37"/>
      <c r="AM123" s="37"/>
      <c r="AN123" s="58"/>
      <c r="AO123" s="58"/>
      <c r="AP123" s="37"/>
      <c r="AQ123" s="115"/>
      <c r="AR123" s="116"/>
      <c r="AS123" s="50"/>
      <c r="AT123" s="200"/>
      <c r="AU123" s="204"/>
      <c r="AV123" s="204"/>
      <c r="AW123" s="117" t="str">
        <f t="shared" si="36"/>
        <v/>
      </c>
      <c r="AX123" s="53"/>
      <c r="AY123" s="37"/>
      <c r="AZ123" s="47"/>
      <c r="BA123" s="39"/>
    </row>
    <row r="124" spans="5:53">
      <c r="E124" s="37"/>
      <c r="F124" s="52" t="str">
        <f t="shared" si="17"/>
        <v/>
      </c>
      <c r="G124" s="47"/>
      <c r="H124" s="92" t="str">
        <f t="shared" ca="1" si="33"/>
        <v/>
      </c>
      <c r="I124" s="45"/>
      <c r="J124" s="22"/>
      <c r="K124" s="22"/>
      <c r="L124" s="92" t="str">
        <f t="shared" ca="1" si="34"/>
        <v/>
      </c>
      <c r="M124" s="219"/>
      <c r="N124" s="220"/>
      <c r="O124" s="143"/>
      <c r="P124" s="200"/>
      <c r="Q124" s="7"/>
      <c r="R124" s="22"/>
      <c r="S124" s="7"/>
      <c r="T124" s="23"/>
      <c r="U124" s="232"/>
      <c r="V124" s="45"/>
      <c r="W124" s="46"/>
      <c r="X124" s="15"/>
      <c r="Y124" s="23"/>
      <c r="Z124" s="23"/>
      <c r="AA124" s="45"/>
      <c r="AB124" s="35" t="str">
        <f t="shared" si="30"/>
        <v/>
      </c>
      <c r="AC124" s="48"/>
      <c r="AD124" s="118"/>
      <c r="AE124" s="37"/>
      <c r="AF124" s="24"/>
      <c r="AG124" s="24"/>
      <c r="AH124" s="193"/>
      <c r="AI124" s="22"/>
      <c r="AJ124" s="15"/>
      <c r="AK124" s="114"/>
      <c r="AL124" s="37"/>
      <c r="AM124" s="37"/>
      <c r="AN124" s="58"/>
      <c r="AO124" s="58"/>
      <c r="AP124" s="37"/>
      <c r="AQ124" s="115"/>
      <c r="AR124" s="221"/>
      <c r="AS124" s="50"/>
      <c r="AT124" s="200"/>
      <c r="AU124" s="204"/>
      <c r="AV124" s="204"/>
      <c r="AW124" s="117" t="str">
        <f t="shared" si="36"/>
        <v/>
      </c>
      <c r="AX124" s="53"/>
      <c r="AY124" s="37"/>
      <c r="AZ124" s="47"/>
      <c r="BA124" s="39"/>
    </row>
    <row r="125" spans="5:53">
      <c r="E125" s="37"/>
      <c r="F125" s="52" t="str">
        <f t="shared" si="17"/>
        <v/>
      </c>
      <c r="G125" s="47"/>
      <c r="H125" s="92" t="str">
        <f t="shared" ca="1" si="33"/>
        <v/>
      </c>
      <c r="I125" s="45"/>
      <c r="J125" s="22"/>
      <c r="K125" s="22"/>
      <c r="L125" s="92" t="str">
        <f t="shared" ca="1" si="34"/>
        <v/>
      </c>
      <c r="M125" s="219"/>
      <c r="N125" s="220"/>
      <c r="O125" s="143"/>
      <c r="P125" s="200"/>
      <c r="Q125" s="7"/>
      <c r="R125" s="22"/>
      <c r="S125" s="7"/>
      <c r="T125" s="23"/>
      <c r="U125" s="232"/>
      <c r="V125" s="45"/>
      <c r="W125" s="46"/>
      <c r="X125" s="15"/>
      <c r="Y125" s="23"/>
      <c r="Z125" s="23"/>
      <c r="AA125" s="45"/>
      <c r="AB125" s="35" t="str">
        <f t="shared" si="30"/>
        <v/>
      </c>
      <c r="AC125" s="48"/>
      <c r="AD125" s="118"/>
      <c r="AE125" s="37"/>
      <c r="AF125" s="24"/>
      <c r="AG125" s="24"/>
      <c r="AH125" s="193"/>
      <c r="AI125" s="22"/>
      <c r="AJ125" s="15"/>
      <c r="AK125" s="114"/>
      <c r="AL125" s="37"/>
      <c r="AM125" s="37"/>
      <c r="AN125" s="58"/>
      <c r="AO125" s="58"/>
      <c r="AP125" s="37"/>
      <c r="AQ125" s="115"/>
      <c r="AR125" s="116"/>
      <c r="AS125" s="50"/>
      <c r="AT125" s="200"/>
      <c r="AU125" s="204"/>
      <c r="AV125" s="204"/>
      <c r="AW125" s="117" t="str">
        <f t="shared" si="36"/>
        <v/>
      </c>
      <c r="AX125" s="53"/>
      <c r="AY125" s="37"/>
      <c r="AZ125" s="47"/>
      <c r="BA125" s="39"/>
    </row>
    <row r="126" spans="5:53">
      <c r="E126" s="37"/>
      <c r="F126" s="52" t="str">
        <f t="shared" si="17"/>
        <v/>
      </c>
      <c r="G126" s="47"/>
      <c r="H126" s="92" t="str">
        <f t="shared" ca="1" si="33"/>
        <v/>
      </c>
      <c r="I126" s="45"/>
      <c r="J126" s="22"/>
      <c r="K126" s="22"/>
      <c r="L126" s="92" t="str">
        <f t="shared" ca="1" si="34"/>
        <v/>
      </c>
      <c r="M126" s="219"/>
      <c r="N126" s="220"/>
      <c r="O126" s="143"/>
      <c r="P126" s="200"/>
      <c r="Q126" s="200"/>
      <c r="R126" s="22"/>
      <c r="S126" s="7"/>
      <c r="T126" s="23"/>
      <c r="U126" s="232"/>
      <c r="V126" s="45"/>
      <c r="W126" s="46"/>
      <c r="X126" s="22"/>
      <c r="Y126" s="23"/>
      <c r="Z126" s="23"/>
      <c r="AA126" s="45"/>
      <c r="AB126" s="35" t="str">
        <f t="shared" si="30"/>
        <v/>
      </c>
      <c r="AC126" s="48"/>
      <c r="AD126" s="118"/>
      <c r="AE126" s="37"/>
      <c r="AF126" s="24"/>
      <c r="AG126" s="24"/>
      <c r="AH126" s="193"/>
      <c r="AI126" s="22"/>
      <c r="AJ126" s="22"/>
      <c r="AK126" s="114"/>
      <c r="AL126" s="58"/>
      <c r="AM126" s="58"/>
      <c r="AN126" s="58"/>
      <c r="AO126" s="58"/>
      <c r="AP126" s="37"/>
      <c r="AQ126" s="115"/>
      <c r="AR126" s="221"/>
      <c r="AS126" s="50"/>
      <c r="AT126" s="200"/>
      <c r="AU126" s="204"/>
      <c r="AV126" s="204"/>
      <c r="AW126" s="117" t="str">
        <f>IF(ISBLANK(AU126),"",DATEDIF(AU126,AV126,"d")/365)</f>
        <v/>
      </c>
      <c r="AX126" s="53"/>
      <c r="AY126" s="37"/>
      <c r="AZ126" s="47"/>
      <c r="BA126" s="39"/>
    </row>
    <row r="127" spans="5:53">
      <c r="E127" s="37"/>
      <c r="F127" s="52" t="str">
        <f t="shared" si="17"/>
        <v/>
      </c>
      <c r="G127" s="47"/>
      <c r="H127" s="92" t="str">
        <f t="shared" ca="1" si="33"/>
        <v/>
      </c>
      <c r="I127" s="45"/>
      <c r="J127" s="22"/>
      <c r="K127" s="22"/>
      <c r="L127" s="92" t="str">
        <f t="shared" ca="1" si="34"/>
        <v/>
      </c>
      <c r="M127" s="219"/>
      <c r="N127" s="220"/>
      <c r="O127" s="143"/>
      <c r="P127" s="200"/>
      <c r="Q127" s="7"/>
      <c r="R127" s="22"/>
      <c r="S127" s="7"/>
      <c r="T127" s="23"/>
      <c r="U127" s="232"/>
      <c r="V127" s="45"/>
      <c r="W127" s="46"/>
      <c r="X127" s="22"/>
      <c r="Y127" s="23"/>
      <c r="Z127" s="23"/>
      <c r="AA127" s="45"/>
      <c r="AB127" s="35" t="str">
        <f t="shared" si="30"/>
        <v/>
      </c>
      <c r="AC127" s="48"/>
      <c r="AD127" s="118"/>
      <c r="AE127" s="37"/>
      <c r="AF127" s="24"/>
      <c r="AG127" s="24"/>
      <c r="AH127" s="193"/>
      <c r="AI127" s="22"/>
      <c r="AJ127" s="22"/>
      <c r="AK127" s="114"/>
      <c r="AL127" s="58"/>
      <c r="AM127" s="58"/>
      <c r="AN127" s="58"/>
      <c r="AO127" s="58"/>
      <c r="AP127" s="37"/>
      <c r="AQ127" s="115"/>
      <c r="AR127" s="221"/>
      <c r="AS127" s="50"/>
      <c r="AT127" s="7"/>
      <c r="AU127" s="15"/>
      <c r="AV127" s="204"/>
      <c r="AW127" s="117" t="str">
        <f t="shared" ref="AW127:AW131" si="37">IF(ISBLANK(AU127),"",DATEDIF(AU127,AV127,"d")/365)</f>
        <v/>
      </c>
      <c r="AX127" s="53"/>
      <c r="AY127" s="37"/>
      <c r="AZ127" s="47"/>
      <c r="BA127" s="39"/>
    </row>
    <row r="128" spans="5:53">
      <c r="E128" s="37"/>
      <c r="F128" s="52" t="str">
        <f t="shared" si="17"/>
        <v/>
      </c>
      <c r="G128" s="47"/>
      <c r="H128" s="92" t="str">
        <f t="shared" ca="1" si="33"/>
        <v/>
      </c>
      <c r="I128" s="45"/>
      <c r="J128" s="22"/>
      <c r="K128" s="22"/>
      <c r="L128" s="92" t="str">
        <f t="shared" ca="1" si="34"/>
        <v/>
      </c>
      <c r="M128" s="219"/>
      <c r="N128" s="220"/>
      <c r="O128" s="143"/>
      <c r="P128" s="200"/>
      <c r="Q128" s="200"/>
      <c r="R128" s="22"/>
      <c r="S128" s="7"/>
      <c r="T128" s="23"/>
      <c r="U128" s="232"/>
      <c r="V128" s="45"/>
      <c r="W128" s="46"/>
      <c r="X128" s="22"/>
      <c r="Y128" s="23"/>
      <c r="Z128" s="23"/>
      <c r="AA128" s="45"/>
      <c r="AB128" s="35" t="str">
        <f t="shared" si="30"/>
        <v/>
      </c>
      <c r="AC128" s="48"/>
      <c r="AD128" s="118"/>
      <c r="AE128" s="37"/>
      <c r="AF128" s="24"/>
      <c r="AG128" s="24"/>
      <c r="AH128" s="193"/>
      <c r="AI128" s="22"/>
      <c r="AJ128" s="22"/>
      <c r="AK128" s="114"/>
      <c r="AL128" s="58"/>
      <c r="AM128" s="58"/>
      <c r="AN128" s="58"/>
      <c r="AO128" s="58"/>
      <c r="AP128" s="37"/>
      <c r="AQ128" s="115"/>
      <c r="AR128" s="116"/>
      <c r="AS128" s="50"/>
      <c r="AT128" s="200"/>
      <c r="AU128" s="204"/>
      <c r="AV128" s="204"/>
      <c r="AW128" s="117" t="str">
        <f t="shared" si="37"/>
        <v/>
      </c>
      <c r="AX128" s="53"/>
      <c r="AY128" s="37"/>
      <c r="AZ128" s="47"/>
      <c r="BA128" s="39"/>
    </row>
    <row r="129" spans="5:53">
      <c r="E129" s="37"/>
      <c r="F129" s="52" t="str">
        <f t="shared" si="17"/>
        <v/>
      </c>
      <c r="G129" s="47"/>
      <c r="H129" s="92" t="str">
        <f t="shared" ca="1" si="33"/>
        <v/>
      </c>
      <c r="I129" s="45"/>
      <c r="J129" s="22"/>
      <c r="K129" s="22"/>
      <c r="L129" s="92" t="str">
        <f t="shared" ca="1" si="34"/>
        <v/>
      </c>
      <c r="M129" s="219"/>
      <c r="N129" s="220"/>
      <c r="O129" s="143"/>
      <c r="P129" s="200"/>
      <c r="Q129" s="7"/>
      <c r="R129" s="22"/>
      <c r="S129" s="7"/>
      <c r="T129" s="23"/>
      <c r="U129" s="232"/>
      <c r="V129" s="45"/>
      <c r="W129" s="46"/>
      <c r="X129" s="22"/>
      <c r="Y129" s="23"/>
      <c r="Z129" s="23"/>
      <c r="AA129" s="45"/>
      <c r="AB129" s="35" t="str">
        <f t="shared" si="30"/>
        <v/>
      </c>
      <c r="AC129" s="48"/>
      <c r="AD129" s="118"/>
      <c r="AE129" s="37"/>
      <c r="AF129" s="24"/>
      <c r="AG129" s="24"/>
      <c r="AH129" s="193"/>
      <c r="AI129" s="22"/>
      <c r="AJ129" s="22"/>
      <c r="AK129" s="114"/>
      <c r="AL129" s="58"/>
      <c r="AM129" s="58"/>
      <c r="AN129" s="58"/>
      <c r="AO129" s="58"/>
      <c r="AP129" s="37"/>
      <c r="AQ129" s="115"/>
      <c r="AR129" s="116"/>
      <c r="AS129" s="50"/>
      <c r="AT129" s="200"/>
      <c r="AU129" s="204"/>
      <c r="AV129" s="204"/>
      <c r="AW129" s="117" t="str">
        <f t="shared" si="37"/>
        <v/>
      </c>
      <c r="AX129" s="53"/>
      <c r="AY129" s="37"/>
      <c r="AZ129" s="47"/>
      <c r="BA129" s="39"/>
    </row>
    <row r="130" spans="5:53">
      <c r="E130" s="37"/>
      <c r="F130" s="52" t="str">
        <f>IF(ISBLANK($E130), "", VLOOKUP($E130,대표이사_참여인력_개요,2,FALSE))</f>
        <v/>
      </c>
      <c r="G130" s="47"/>
      <c r="H130" s="92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5"/>
      <c r="J130" s="22"/>
      <c r="K130" s="22"/>
      <c r="L130" s="92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219"/>
      <c r="N130" s="220"/>
      <c r="O130" s="143"/>
      <c r="P130" s="200"/>
      <c r="Q130" s="7"/>
      <c r="R130" s="22"/>
      <c r="S130" s="7"/>
      <c r="T130" s="23"/>
      <c r="U130" s="232"/>
      <c r="V130" s="45"/>
      <c r="W130" s="46"/>
      <c r="X130" s="15"/>
      <c r="Y130" s="23"/>
      <c r="Z130" s="23"/>
      <c r="AA130" s="45"/>
      <c r="AB130" s="35" t="str">
        <f t="shared" si="30"/>
        <v/>
      </c>
      <c r="AC130" s="48"/>
      <c r="AD130" s="118"/>
      <c r="AE130" s="37"/>
      <c r="AF130" s="24"/>
      <c r="AG130" s="24"/>
      <c r="AH130" s="193"/>
      <c r="AI130" s="22"/>
      <c r="AJ130" s="22"/>
      <c r="AK130" s="114"/>
      <c r="AL130" s="37"/>
      <c r="AM130" s="37"/>
      <c r="AN130" s="58"/>
      <c r="AO130" s="58"/>
      <c r="AP130" s="37"/>
      <c r="AQ130" s="115"/>
      <c r="AR130" s="116"/>
      <c r="AS130" s="50"/>
      <c r="AT130" s="7"/>
      <c r="AU130" s="15"/>
      <c r="AV130" s="15"/>
      <c r="AW130" s="117" t="str">
        <f>IF(ISBLANK(AU130),"",DATEDIF(AU130,AV130,"d")/365)</f>
        <v/>
      </c>
      <c r="AX130" s="53"/>
      <c r="AY130" s="37"/>
      <c r="AZ130" s="47"/>
      <c r="BA130" s="39"/>
    </row>
    <row r="131" spans="5:53">
      <c r="E131" s="37"/>
      <c r="F131" s="52" t="str">
        <f t="shared" si="17"/>
        <v/>
      </c>
      <c r="G131" s="47"/>
      <c r="H131" s="92" t="str">
        <f t="shared" ca="1" si="33"/>
        <v/>
      </c>
      <c r="I131" s="45"/>
      <c r="J131" s="22"/>
      <c r="K131" s="22"/>
      <c r="L131" s="92" t="str">
        <f t="shared" ca="1" si="34"/>
        <v/>
      </c>
      <c r="M131" s="219"/>
      <c r="N131" s="220"/>
      <c r="O131" s="143"/>
      <c r="P131" s="200"/>
      <c r="Q131" s="200"/>
      <c r="R131" s="22"/>
      <c r="S131" s="7"/>
      <c r="T131" s="23"/>
      <c r="U131" s="232"/>
      <c r="V131" s="45"/>
      <c r="W131" s="46"/>
      <c r="X131" s="15"/>
      <c r="Y131" s="23"/>
      <c r="Z131" s="23"/>
      <c r="AA131" s="45"/>
      <c r="AB131" s="35" t="str">
        <f t="shared" si="30"/>
        <v/>
      </c>
      <c r="AC131" s="48"/>
      <c r="AD131" s="118"/>
      <c r="AE131" s="37"/>
      <c r="AF131" s="24"/>
      <c r="AG131" s="24"/>
      <c r="AH131" s="193"/>
      <c r="AI131" s="22"/>
      <c r="AJ131" s="15"/>
      <c r="AK131" s="114"/>
      <c r="AL131" s="37"/>
      <c r="AM131" s="37"/>
      <c r="AN131" s="58"/>
      <c r="AO131" s="58"/>
      <c r="AP131" s="37"/>
      <c r="AQ131" s="115"/>
      <c r="AR131" s="221"/>
      <c r="AS131" s="50"/>
      <c r="AT131" s="7"/>
      <c r="AU131" s="15"/>
      <c r="AV131" s="204"/>
      <c r="AW131" s="117" t="str">
        <f t="shared" si="37"/>
        <v/>
      </c>
      <c r="AX131" s="53"/>
      <c r="AY131" s="37"/>
      <c r="AZ131" s="47"/>
      <c r="BA131" s="39"/>
    </row>
    <row r="132" spans="5:53">
      <c r="E132" s="37"/>
      <c r="F132" s="52" t="str">
        <f t="shared" ref="F132:F146" si="38">IF(ISBLANK($E132), "", VLOOKUP($E132,대표이사_참여인력_개요,2,FALSE))</f>
        <v/>
      </c>
      <c r="G132" s="47"/>
      <c r="H132" s="92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5"/>
      <c r="J132" s="22"/>
      <c r="K132" s="22"/>
      <c r="L132" s="92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3"/>
      <c r="N132" s="107"/>
      <c r="O132" s="13"/>
      <c r="P132" s="200"/>
      <c r="Q132" s="200"/>
      <c r="R132" s="194"/>
      <c r="S132" s="200"/>
      <c r="T132" s="24"/>
      <c r="U132" s="232"/>
      <c r="V132" s="45"/>
      <c r="W132" s="46"/>
      <c r="X132" s="15"/>
      <c r="Y132" s="23"/>
      <c r="Z132" s="23"/>
      <c r="AA132" s="45"/>
      <c r="AB132" s="35" t="str">
        <f t="shared" si="30"/>
        <v/>
      </c>
      <c r="AC132" s="48"/>
      <c r="AD132" s="118"/>
      <c r="AE132" s="37"/>
      <c r="AF132" s="24"/>
      <c r="AG132" s="24"/>
      <c r="AH132" s="193"/>
      <c r="AI132" s="22"/>
      <c r="AJ132" s="22"/>
      <c r="AK132" s="114"/>
      <c r="AL132" s="37"/>
      <c r="AM132" s="37"/>
      <c r="AN132" s="58"/>
      <c r="AO132" s="37"/>
      <c r="AP132" s="37"/>
      <c r="AQ132" s="230"/>
      <c r="AR132" s="116"/>
      <c r="AS132" s="222"/>
      <c r="AT132" s="200"/>
      <c r="AU132" s="204"/>
      <c r="AV132" s="194"/>
      <c r="AW132" s="117" t="str">
        <f t="shared" ref="AW132" si="41">IF(ISBLANK(AU132),"",DATEDIF(AU132,AV132,"d")/365)</f>
        <v/>
      </c>
      <c r="AX132" s="53"/>
      <c r="AY132" s="58"/>
      <c r="AZ132" s="47"/>
      <c r="BA132" s="39"/>
    </row>
    <row r="133" spans="5:53">
      <c r="E133" s="37"/>
      <c r="F133" s="52" t="str">
        <f t="shared" si="38"/>
        <v/>
      </c>
      <c r="G133" s="47"/>
      <c r="H133" s="92" t="str">
        <f t="shared" ca="1" si="39"/>
        <v/>
      </c>
      <c r="I133" s="45"/>
      <c r="J133" s="22"/>
      <c r="K133" s="22"/>
      <c r="L133" s="92" t="str">
        <f t="shared" ca="1" si="40"/>
        <v/>
      </c>
      <c r="M133" s="53"/>
      <c r="N133" s="107"/>
      <c r="O133" s="13"/>
      <c r="P133" s="200"/>
      <c r="Q133" s="200"/>
      <c r="R133" s="194"/>
      <c r="S133" s="200"/>
      <c r="T133" s="24"/>
      <c r="U133" s="232"/>
      <c r="V133" s="45"/>
      <c r="W133" s="46"/>
      <c r="X133" s="22"/>
      <c r="Y133" s="23"/>
      <c r="Z133" s="23"/>
      <c r="AA133" s="45"/>
      <c r="AB133" s="35" t="str">
        <f t="shared" si="30"/>
        <v/>
      </c>
      <c r="AC133" s="48"/>
      <c r="AD133" s="118"/>
      <c r="AE133" s="37"/>
      <c r="AF133" s="24"/>
      <c r="AG133" s="24"/>
      <c r="AH133" s="193"/>
      <c r="AI133" s="22"/>
      <c r="AJ133" s="22"/>
      <c r="AK133" s="114"/>
      <c r="AL133" s="37"/>
      <c r="AM133" s="37"/>
      <c r="AN133" s="58"/>
      <c r="AO133" s="37"/>
      <c r="AP133" s="37"/>
      <c r="AQ133" s="230"/>
      <c r="AR133" s="116"/>
      <c r="AS133" s="222"/>
      <c r="AT133" s="200"/>
      <c r="AU133" s="204"/>
      <c r="AV133" s="204"/>
      <c r="AW133" s="117" t="str">
        <f>IF(ISBLANK(AU133),"",DATEDIF(AU133,AV133,"d")/365)</f>
        <v/>
      </c>
      <c r="AX133" s="53"/>
      <c r="AY133" s="58"/>
      <c r="AZ133" s="47"/>
      <c r="BA133" s="39"/>
    </row>
    <row r="134" spans="5:53">
      <c r="E134" s="37"/>
      <c r="F134" s="52" t="str">
        <f t="shared" si="38"/>
        <v/>
      </c>
      <c r="G134" s="47"/>
      <c r="H134" s="92" t="str">
        <f t="shared" ca="1" si="39"/>
        <v/>
      </c>
      <c r="I134" s="45"/>
      <c r="J134" s="22"/>
      <c r="K134" s="22"/>
      <c r="L134" s="92" t="str">
        <f t="shared" ca="1" si="40"/>
        <v/>
      </c>
      <c r="M134" s="53"/>
      <c r="N134" s="107"/>
      <c r="O134" s="13"/>
      <c r="P134" s="200"/>
      <c r="Q134" s="200"/>
      <c r="R134" s="194"/>
      <c r="S134" s="200"/>
      <c r="T134" s="24"/>
      <c r="U134" s="232"/>
      <c r="V134" s="45"/>
      <c r="W134" s="46"/>
      <c r="X134" s="22"/>
      <c r="Y134" s="23"/>
      <c r="Z134" s="23"/>
      <c r="AA134" s="45"/>
      <c r="AB134" s="35" t="str">
        <f t="shared" ref="AB134:AB146" si="42">IF(ISBLANK(X134),"",IF(DATEDIF(R134,제안서작성기준일,"d")/365,DATEDIF(R134,X134,"d")/365))</f>
        <v/>
      </c>
      <c r="AC134" s="48"/>
      <c r="AD134" s="118"/>
      <c r="AE134" s="37"/>
      <c r="AF134" s="24"/>
      <c r="AG134" s="24"/>
      <c r="AH134" s="193"/>
      <c r="AI134" s="22"/>
      <c r="AJ134" s="22"/>
      <c r="AK134" s="114"/>
      <c r="AL134" s="37"/>
      <c r="AM134" s="37"/>
      <c r="AN134" s="58"/>
      <c r="AO134" s="37"/>
      <c r="AP134" s="37"/>
      <c r="AQ134" s="230"/>
      <c r="AR134" s="116"/>
      <c r="AS134" s="222"/>
      <c r="AT134" s="200"/>
      <c r="AU134" s="204"/>
      <c r="AV134" s="194"/>
      <c r="AW134" s="117" t="str">
        <f t="shared" ref="AW134:AW140" si="43">IF(ISBLANK(AU134),"",DATEDIF(AU134,AV134,"d")/365)</f>
        <v/>
      </c>
      <c r="AX134" s="53"/>
      <c r="AY134" s="58"/>
      <c r="AZ134" s="47"/>
      <c r="BA134" s="39"/>
    </row>
    <row r="135" spans="5:53">
      <c r="E135" s="37"/>
      <c r="F135" s="52" t="str">
        <f t="shared" si="38"/>
        <v/>
      </c>
      <c r="G135" s="47"/>
      <c r="H135" s="92" t="str">
        <f t="shared" ca="1" si="39"/>
        <v/>
      </c>
      <c r="I135" s="45"/>
      <c r="J135" s="22"/>
      <c r="K135" s="22"/>
      <c r="L135" s="92" t="str">
        <f t="shared" ca="1" si="40"/>
        <v/>
      </c>
      <c r="M135" s="53"/>
      <c r="N135" s="107"/>
      <c r="O135" s="13"/>
      <c r="P135" s="200"/>
      <c r="Q135" s="200"/>
      <c r="R135" s="194"/>
      <c r="S135" s="200"/>
      <c r="T135" s="24"/>
      <c r="U135" s="232"/>
      <c r="V135" s="45"/>
      <c r="W135" s="46"/>
      <c r="X135" s="22"/>
      <c r="Y135" s="23"/>
      <c r="Z135" s="23"/>
      <c r="AA135" s="45"/>
      <c r="AB135" s="35" t="str">
        <f t="shared" si="42"/>
        <v/>
      </c>
      <c r="AC135" s="48"/>
      <c r="AD135" s="118"/>
      <c r="AE135" s="37"/>
      <c r="AF135" s="24"/>
      <c r="AG135" s="24"/>
      <c r="AH135" s="193"/>
      <c r="AI135" s="22"/>
      <c r="AJ135" s="22"/>
      <c r="AK135" s="114"/>
      <c r="AL135" s="37"/>
      <c r="AM135" s="37"/>
      <c r="AN135" s="58"/>
      <c r="AO135" s="37"/>
      <c r="AP135" s="37"/>
      <c r="AQ135" s="230"/>
      <c r="AR135" s="116"/>
      <c r="AS135" s="222"/>
      <c r="AT135" s="200"/>
      <c r="AU135" s="204"/>
      <c r="AV135" s="204"/>
      <c r="AW135" s="117" t="str">
        <f t="shared" si="43"/>
        <v/>
      </c>
      <c r="AX135" s="53"/>
      <c r="AY135" s="58"/>
      <c r="AZ135" s="47"/>
      <c r="BA135" s="39"/>
    </row>
    <row r="136" spans="5:53">
      <c r="E136" s="37"/>
      <c r="F136" s="52" t="str">
        <f t="shared" si="38"/>
        <v/>
      </c>
      <c r="G136" s="47"/>
      <c r="H136" s="92" t="str">
        <f t="shared" ca="1" si="39"/>
        <v/>
      </c>
      <c r="I136" s="45"/>
      <c r="J136" s="22"/>
      <c r="K136" s="22"/>
      <c r="L136" s="92" t="str">
        <f t="shared" ca="1" si="40"/>
        <v/>
      </c>
      <c r="M136" s="53"/>
      <c r="N136" s="107"/>
      <c r="O136" s="13"/>
      <c r="P136" s="200"/>
      <c r="Q136" s="200"/>
      <c r="R136" s="194"/>
      <c r="S136" s="200"/>
      <c r="T136" s="24"/>
      <c r="U136" s="232"/>
      <c r="V136" s="45"/>
      <c r="W136" s="46"/>
      <c r="X136" s="22"/>
      <c r="Y136" s="23"/>
      <c r="Z136" s="23"/>
      <c r="AA136" s="45"/>
      <c r="AB136" s="35" t="str">
        <f t="shared" si="42"/>
        <v/>
      </c>
      <c r="AC136" s="48"/>
      <c r="AD136" s="118"/>
      <c r="AE136" s="37"/>
      <c r="AF136" s="24"/>
      <c r="AG136" s="24"/>
      <c r="AH136" s="193"/>
      <c r="AI136" s="22"/>
      <c r="AJ136" s="22"/>
      <c r="AK136" s="114"/>
      <c r="AL136" s="37"/>
      <c r="AM136" s="37"/>
      <c r="AN136" s="58"/>
      <c r="AO136" s="37"/>
      <c r="AP136" s="37"/>
      <c r="AQ136" s="230"/>
      <c r="AR136" s="116"/>
      <c r="AS136" s="222"/>
      <c r="AT136" s="200"/>
      <c r="AU136" s="204"/>
      <c r="AV136" s="194"/>
      <c r="AW136" s="117" t="str">
        <f t="shared" si="43"/>
        <v/>
      </c>
      <c r="AX136" s="53"/>
      <c r="AY136" s="58"/>
      <c r="AZ136" s="47"/>
      <c r="BA136" s="39"/>
    </row>
    <row r="137" spans="5:53">
      <c r="E137" s="37"/>
      <c r="F137" s="52" t="str">
        <f t="shared" si="38"/>
        <v/>
      </c>
      <c r="G137" s="47"/>
      <c r="H137" s="92" t="str">
        <f t="shared" ca="1" si="39"/>
        <v/>
      </c>
      <c r="I137" s="45"/>
      <c r="J137" s="22"/>
      <c r="K137" s="22"/>
      <c r="L137" s="92" t="str">
        <f t="shared" ca="1" si="40"/>
        <v/>
      </c>
      <c r="M137" s="53"/>
      <c r="N137" s="107"/>
      <c r="O137" s="13"/>
      <c r="P137" s="200"/>
      <c r="Q137" s="200"/>
      <c r="R137" s="194"/>
      <c r="S137" s="200"/>
      <c r="T137" s="24"/>
      <c r="U137" s="232"/>
      <c r="V137" s="45"/>
      <c r="W137" s="46"/>
      <c r="X137" s="15"/>
      <c r="Y137" s="23"/>
      <c r="Z137" s="23"/>
      <c r="AA137" s="45"/>
      <c r="AB137" s="35" t="str">
        <f t="shared" si="42"/>
        <v/>
      </c>
      <c r="AC137" s="48"/>
      <c r="AD137" s="118"/>
      <c r="AE137" s="37"/>
      <c r="AF137" s="24"/>
      <c r="AG137" s="24"/>
      <c r="AH137" s="193"/>
      <c r="AI137" s="22"/>
      <c r="AJ137" s="22"/>
      <c r="AK137" s="114"/>
      <c r="AL137" s="37"/>
      <c r="AM137" s="37"/>
      <c r="AN137" s="58"/>
      <c r="AO137" s="37"/>
      <c r="AP137" s="37"/>
      <c r="AQ137" s="230"/>
      <c r="AR137" s="116"/>
      <c r="AS137" s="222"/>
      <c r="AT137" s="200"/>
      <c r="AU137" s="204"/>
      <c r="AV137" s="194"/>
      <c r="AW137" s="117" t="str">
        <f t="shared" si="43"/>
        <v/>
      </c>
      <c r="AX137" s="53"/>
      <c r="AY137" s="58"/>
      <c r="AZ137" s="47"/>
      <c r="BA137" s="39"/>
    </row>
    <row r="138" spans="5:53">
      <c r="E138" s="37"/>
      <c r="F138" s="52" t="str">
        <f t="shared" si="38"/>
        <v/>
      </c>
      <c r="G138" s="47"/>
      <c r="H138" s="92" t="str">
        <f t="shared" ca="1" si="39"/>
        <v/>
      </c>
      <c r="I138" s="45"/>
      <c r="J138" s="22"/>
      <c r="K138" s="22"/>
      <c r="L138" s="92" t="str">
        <f t="shared" ca="1" si="40"/>
        <v/>
      </c>
      <c r="M138" s="53"/>
      <c r="N138" s="107"/>
      <c r="O138" s="13"/>
      <c r="P138" s="200"/>
      <c r="Q138" s="200"/>
      <c r="R138" s="194"/>
      <c r="S138" s="200"/>
      <c r="T138" s="24"/>
      <c r="U138" s="232"/>
      <c r="V138" s="45"/>
      <c r="W138" s="46"/>
      <c r="X138" s="15"/>
      <c r="Y138" s="23"/>
      <c r="Z138" s="23"/>
      <c r="AA138" s="45"/>
      <c r="AB138" s="35" t="str">
        <f t="shared" si="42"/>
        <v/>
      </c>
      <c r="AC138" s="48"/>
      <c r="AD138" s="118"/>
      <c r="AE138" s="37"/>
      <c r="AF138" s="24"/>
      <c r="AG138" s="24"/>
      <c r="AH138" s="193"/>
      <c r="AI138" s="22"/>
      <c r="AJ138" s="22"/>
      <c r="AK138" s="114"/>
      <c r="AL138" s="37"/>
      <c r="AM138" s="37"/>
      <c r="AN138" s="58"/>
      <c r="AO138" s="37"/>
      <c r="AP138" s="37"/>
      <c r="AQ138" s="230"/>
      <c r="AR138" s="116"/>
      <c r="AS138" s="222"/>
      <c r="AT138" s="200"/>
      <c r="AU138" s="204"/>
      <c r="AV138" s="194"/>
      <c r="AW138" s="117" t="str">
        <f t="shared" si="43"/>
        <v/>
      </c>
      <c r="AX138" s="53"/>
      <c r="AY138" s="58"/>
      <c r="AZ138" s="47"/>
      <c r="BA138" s="39"/>
    </row>
    <row r="139" spans="5:53">
      <c r="E139" s="37"/>
      <c r="F139" s="52" t="str">
        <f t="shared" si="38"/>
        <v/>
      </c>
      <c r="G139" s="47"/>
      <c r="H139" s="92" t="str">
        <f t="shared" ca="1" si="39"/>
        <v/>
      </c>
      <c r="I139" s="45"/>
      <c r="J139" s="22"/>
      <c r="K139" s="22"/>
      <c r="L139" s="92" t="str">
        <f t="shared" ca="1" si="40"/>
        <v/>
      </c>
      <c r="M139" s="53"/>
      <c r="N139" s="107"/>
      <c r="O139" s="13"/>
      <c r="P139" s="200"/>
      <c r="Q139" s="200"/>
      <c r="R139" s="194"/>
      <c r="S139" s="200"/>
      <c r="T139" s="24"/>
      <c r="U139" s="232"/>
      <c r="V139" s="45"/>
      <c r="W139" s="46"/>
      <c r="X139" s="15"/>
      <c r="Y139" s="23"/>
      <c r="Z139" s="23"/>
      <c r="AA139" s="45"/>
      <c r="AB139" s="35" t="str">
        <f t="shared" si="42"/>
        <v/>
      </c>
      <c r="AC139" s="48"/>
      <c r="AD139" s="118"/>
      <c r="AE139" s="37"/>
      <c r="AF139" s="24"/>
      <c r="AG139" s="24"/>
      <c r="AH139" s="193"/>
      <c r="AI139" s="22"/>
      <c r="AJ139" s="22"/>
      <c r="AK139" s="114"/>
      <c r="AL139" s="37"/>
      <c r="AM139" s="37"/>
      <c r="AN139" s="58"/>
      <c r="AO139" s="37"/>
      <c r="AP139" s="37"/>
      <c r="AQ139" s="230"/>
      <c r="AR139" s="116"/>
      <c r="AS139" s="222"/>
      <c r="AT139" s="200"/>
      <c r="AU139" s="204"/>
      <c r="AV139" s="194"/>
      <c r="AW139" s="117" t="str">
        <f t="shared" si="43"/>
        <v/>
      </c>
      <c r="AX139" s="53"/>
      <c r="AY139" s="58"/>
      <c r="AZ139" s="47"/>
      <c r="BA139" s="39"/>
    </row>
    <row r="140" spans="5:53">
      <c r="E140" s="37"/>
      <c r="F140" s="52" t="str">
        <f t="shared" si="38"/>
        <v/>
      </c>
      <c r="G140" s="47"/>
      <c r="H140" s="92" t="str">
        <f t="shared" ca="1" si="39"/>
        <v/>
      </c>
      <c r="I140" s="45"/>
      <c r="J140" s="22"/>
      <c r="K140" s="22"/>
      <c r="L140" s="92" t="str">
        <f t="shared" ca="1" si="40"/>
        <v/>
      </c>
      <c r="M140" s="53"/>
      <c r="N140" s="107"/>
      <c r="O140" s="13"/>
      <c r="P140" s="200"/>
      <c r="Q140" s="200"/>
      <c r="R140" s="194"/>
      <c r="S140" s="200"/>
      <c r="T140" s="24"/>
      <c r="U140" s="232"/>
      <c r="V140" s="45"/>
      <c r="W140" s="46"/>
      <c r="X140" s="15"/>
      <c r="Y140" s="23"/>
      <c r="Z140" s="23"/>
      <c r="AA140" s="45"/>
      <c r="AB140" s="35" t="str">
        <f t="shared" si="42"/>
        <v/>
      </c>
      <c r="AC140" s="48"/>
      <c r="AD140" s="118"/>
      <c r="AE140" s="37"/>
      <c r="AF140" s="24"/>
      <c r="AG140" s="24"/>
      <c r="AH140" s="193"/>
      <c r="AI140" s="22"/>
      <c r="AJ140" s="22"/>
      <c r="AK140" s="114"/>
      <c r="AL140" s="37"/>
      <c r="AM140" s="37"/>
      <c r="AN140" s="58"/>
      <c r="AO140" s="37"/>
      <c r="AP140" s="37"/>
      <c r="AQ140" s="230"/>
      <c r="AR140" s="116"/>
      <c r="AS140" s="222"/>
      <c r="AT140" s="200"/>
      <c r="AU140" s="204"/>
      <c r="AV140" s="194"/>
      <c r="AW140" s="117" t="str">
        <f t="shared" si="43"/>
        <v/>
      </c>
      <c r="AX140" s="53"/>
      <c r="AY140" s="58"/>
      <c r="AZ140" s="47"/>
      <c r="BA140" s="39"/>
    </row>
    <row r="141" spans="5:53">
      <c r="E141" s="37"/>
      <c r="F141" s="52" t="str">
        <f t="shared" si="38"/>
        <v/>
      </c>
      <c r="G141" s="47"/>
      <c r="H141" s="92" t="str">
        <f t="shared" ca="1" si="39"/>
        <v/>
      </c>
      <c r="I141" s="45"/>
      <c r="J141" s="22"/>
      <c r="K141" s="22"/>
      <c r="L141" s="92" t="str">
        <f t="shared" ca="1" si="40"/>
        <v/>
      </c>
      <c r="M141" s="53"/>
      <c r="N141" s="107"/>
      <c r="O141" s="13"/>
      <c r="P141" s="200"/>
      <c r="Q141" s="200"/>
      <c r="R141" s="194"/>
      <c r="S141" s="200"/>
      <c r="T141" s="24"/>
      <c r="U141" s="232"/>
      <c r="V141" s="45"/>
      <c r="W141" s="46"/>
      <c r="X141" s="22"/>
      <c r="Y141" s="23"/>
      <c r="Z141" s="23"/>
      <c r="AA141" s="45"/>
      <c r="AB141" s="35" t="str">
        <f t="shared" si="42"/>
        <v/>
      </c>
      <c r="AC141" s="48"/>
      <c r="AD141" s="118"/>
      <c r="AE141" s="37"/>
      <c r="AF141" s="24"/>
      <c r="AG141" s="24"/>
      <c r="AH141" s="193"/>
      <c r="AI141" s="22"/>
      <c r="AJ141" s="22"/>
      <c r="AK141" s="114"/>
      <c r="AL141" s="37"/>
      <c r="AM141" s="37"/>
      <c r="AN141" s="58"/>
      <c r="AO141" s="37"/>
      <c r="AP141" s="37"/>
      <c r="AQ141" s="230"/>
      <c r="AR141" s="116"/>
      <c r="AS141" s="222"/>
      <c r="AT141" s="200"/>
      <c r="AU141" s="204"/>
      <c r="AV141" s="194"/>
      <c r="AW141" s="117" t="str">
        <f>IF(ISBLANK(AU141),"",DATEDIF(AU141,AV141,"d")/365)</f>
        <v/>
      </c>
      <c r="AX141" s="53"/>
      <c r="AY141" s="58"/>
      <c r="AZ141" s="47"/>
      <c r="BA141" s="39"/>
    </row>
    <row r="142" spans="5:53">
      <c r="E142" s="37"/>
      <c r="F142" s="52" t="str">
        <f t="shared" si="38"/>
        <v/>
      </c>
      <c r="G142" s="47"/>
      <c r="H142" s="92" t="str">
        <f t="shared" ca="1" si="39"/>
        <v/>
      </c>
      <c r="I142" s="45"/>
      <c r="J142" s="22"/>
      <c r="K142" s="22"/>
      <c r="L142" s="92" t="str">
        <f t="shared" ca="1" si="40"/>
        <v/>
      </c>
      <c r="M142" s="53"/>
      <c r="N142" s="107"/>
      <c r="O142" s="13"/>
      <c r="P142" s="200"/>
      <c r="Q142" s="200"/>
      <c r="R142" s="194"/>
      <c r="S142" s="200"/>
      <c r="T142" s="24"/>
      <c r="U142" s="232"/>
      <c r="V142" s="45"/>
      <c r="W142" s="46"/>
      <c r="X142" s="22"/>
      <c r="Y142" s="23"/>
      <c r="Z142" s="23"/>
      <c r="AA142" s="45"/>
      <c r="AB142" s="35" t="str">
        <f t="shared" si="42"/>
        <v/>
      </c>
      <c r="AC142" s="48"/>
      <c r="AD142" s="118"/>
      <c r="AE142" s="37"/>
      <c r="AF142" s="24"/>
      <c r="AG142" s="24"/>
      <c r="AH142" s="193"/>
      <c r="AI142" s="22"/>
      <c r="AJ142" s="22"/>
      <c r="AK142" s="114"/>
      <c r="AL142" s="37"/>
      <c r="AM142" s="37"/>
      <c r="AN142" s="58"/>
      <c r="AO142" s="37"/>
      <c r="AP142" s="37"/>
      <c r="AQ142" s="230"/>
      <c r="AR142" s="116"/>
      <c r="AS142" s="222"/>
      <c r="AT142" s="200"/>
      <c r="AU142" s="204"/>
      <c r="AV142" s="194"/>
      <c r="AW142" s="117" t="str">
        <f t="shared" ref="AW142:AW145" si="44">IF(ISBLANK(AU142),"",DATEDIF(AU142,AV142,"d")/365)</f>
        <v/>
      </c>
      <c r="AX142" s="53"/>
      <c r="AY142" s="58"/>
      <c r="AZ142" s="47"/>
      <c r="BA142" s="39"/>
    </row>
    <row r="143" spans="5:53">
      <c r="E143" s="37"/>
      <c r="F143" s="52" t="str">
        <f t="shared" si="38"/>
        <v/>
      </c>
      <c r="G143" s="47"/>
      <c r="H143" s="92" t="str">
        <f t="shared" ca="1" si="39"/>
        <v/>
      </c>
      <c r="I143" s="45"/>
      <c r="J143" s="22"/>
      <c r="K143" s="194"/>
      <c r="L143" s="92" t="str">
        <f t="shared" ca="1" si="40"/>
        <v/>
      </c>
      <c r="M143" s="53"/>
      <c r="N143" s="107"/>
      <c r="O143" s="13"/>
      <c r="P143" s="7"/>
      <c r="Q143" s="200"/>
      <c r="R143" s="194"/>
      <c r="S143" s="200"/>
      <c r="T143" s="24"/>
      <c r="U143" s="232"/>
      <c r="V143" s="45"/>
      <c r="W143" s="46"/>
      <c r="X143" s="22"/>
      <c r="Y143" s="23"/>
      <c r="Z143" s="23"/>
      <c r="AA143" s="45"/>
      <c r="AB143" s="35" t="str">
        <f t="shared" si="42"/>
        <v/>
      </c>
      <c r="AC143" s="48"/>
      <c r="AD143" s="118"/>
      <c r="AE143" s="37"/>
      <c r="AF143" s="24"/>
      <c r="AG143" s="24"/>
      <c r="AH143" s="193"/>
      <c r="AI143" s="22"/>
      <c r="AJ143" s="22"/>
      <c r="AK143" s="114"/>
      <c r="AL143" s="37"/>
      <c r="AM143" s="37"/>
      <c r="AN143" s="37"/>
      <c r="AO143" s="37"/>
      <c r="AP143" s="37"/>
      <c r="AQ143" s="230"/>
      <c r="AR143" s="221"/>
      <c r="AS143" s="222"/>
      <c r="AT143" s="200"/>
      <c r="AU143" s="204"/>
      <c r="AV143" s="204"/>
      <c r="AW143" s="117" t="str">
        <f t="shared" si="44"/>
        <v/>
      </c>
      <c r="AX143" s="53"/>
      <c r="AY143" s="37"/>
      <c r="AZ143" s="47"/>
      <c r="BA143" s="39"/>
    </row>
    <row r="144" spans="5:53">
      <c r="E144" s="37"/>
      <c r="F144" s="52" t="str">
        <f t="shared" si="38"/>
        <v/>
      </c>
      <c r="G144" s="47"/>
      <c r="H144" s="92" t="str">
        <f t="shared" ca="1" si="39"/>
        <v/>
      </c>
      <c r="I144" s="45"/>
      <c r="J144" s="22"/>
      <c r="K144" s="194"/>
      <c r="L144" s="92" t="str">
        <f t="shared" ca="1" si="40"/>
        <v/>
      </c>
      <c r="M144" s="53"/>
      <c r="N144" s="107"/>
      <c r="O144" s="13"/>
      <c r="P144" s="7"/>
      <c r="Q144" s="200"/>
      <c r="R144" s="22"/>
      <c r="S144" s="7"/>
      <c r="T144" s="23"/>
      <c r="U144" s="232"/>
      <c r="V144" s="45"/>
      <c r="W144" s="46"/>
      <c r="X144" s="22"/>
      <c r="Y144" s="23"/>
      <c r="Z144" s="23"/>
      <c r="AA144" s="45"/>
      <c r="AB144" s="35" t="str">
        <f t="shared" si="42"/>
        <v/>
      </c>
      <c r="AC144" s="48"/>
      <c r="AD144" s="118"/>
      <c r="AE144" s="37"/>
      <c r="AF144" s="24"/>
      <c r="AG144" s="24"/>
      <c r="AH144" s="193"/>
      <c r="AI144" s="22"/>
      <c r="AJ144" s="22"/>
      <c r="AK144" s="114"/>
      <c r="AL144" s="37"/>
      <c r="AM144" s="37"/>
      <c r="AN144" s="37"/>
      <c r="AO144" s="37"/>
      <c r="AP144" s="37"/>
      <c r="AQ144" s="230"/>
      <c r="AR144" s="116"/>
      <c r="AS144" s="50"/>
      <c r="AT144" s="7"/>
      <c r="AU144" s="15"/>
      <c r="AV144" s="204"/>
      <c r="AW144" s="117" t="str">
        <f t="shared" si="44"/>
        <v/>
      </c>
      <c r="AX144" s="53"/>
      <c r="AY144" s="37"/>
      <c r="AZ144" s="47"/>
      <c r="BA144" s="39"/>
    </row>
    <row r="145" spans="5:53">
      <c r="E145" s="37"/>
      <c r="F145" s="52" t="str">
        <f t="shared" si="38"/>
        <v/>
      </c>
      <c r="G145" s="47"/>
      <c r="H145" s="92" t="str">
        <f t="shared" ca="1" si="39"/>
        <v/>
      </c>
      <c r="I145" s="45"/>
      <c r="J145" s="22"/>
      <c r="K145" s="194"/>
      <c r="L145" s="92" t="str">
        <f t="shared" ca="1" si="40"/>
        <v/>
      </c>
      <c r="M145" s="53"/>
      <c r="N145" s="107"/>
      <c r="O145" s="13"/>
      <c r="P145" s="7"/>
      <c r="Q145" s="200"/>
      <c r="R145" s="22"/>
      <c r="S145" s="7"/>
      <c r="T145" s="23"/>
      <c r="U145" s="232"/>
      <c r="V145" s="45"/>
      <c r="W145" s="46"/>
      <c r="X145" s="15"/>
      <c r="Y145" s="23"/>
      <c r="Z145" s="23"/>
      <c r="AA145" s="45"/>
      <c r="AB145" s="35" t="str">
        <f t="shared" si="42"/>
        <v/>
      </c>
      <c r="AC145" s="48"/>
      <c r="AD145" s="118"/>
      <c r="AE145" s="37"/>
      <c r="AF145" s="24"/>
      <c r="AG145" s="24"/>
      <c r="AH145" s="193"/>
      <c r="AI145" s="22"/>
      <c r="AJ145" s="22"/>
      <c r="AK145" s="114"/>
      <c r="AL145" s="37"/>
      <c r="AM145" s="37"/>
      <c r="AN145" s="37"/>
      <c r="AO145" s="37"/>
      <c r="AP145" s="37"/>
      <c r="AQ145" s="115"/>
      <c r="AR145" s="116"/>
      <c r="AS145" s="50"/>
      <c r="AT145" s="7"/>
      <c r="AU145" s="15"/>
      <c r="AV145" s="204"/>
      <c r="AW145" s="117" t="str">
        <f t="shared" si="44"/>
        <v/>
      </c>
      <c r="AX145" s="53"/>
      <c r="AY145" s="37"/>
      <c r="AZ145" s="47"/>
      <c r="BA145" s="39"/>
    </row>
    <row r="146" spans="5:53">
      <c r="E146" s="37"/>
      <c r="F146" s="52" t="str">
        <f t="shared" si="38"/>
        <v/>
      </c>
      <c r="G146" s="47"/>
      <c r="H146" s="92" t="str">
        <f t="shared" ca="1" si="39"/>
        <v/>
      </c>
      <c r="I146" s="45"/>
      <c r="J146" s="22"/>
      <c r="K146" s="194"/>
      <c r="L146" s="92" t="str">
        <f t="shared" ca="1" si="40"/>
        <v/>
      </c>
      <c r="M146" s="53"/>
      <c r="N146" s="107"/>
      <c r="O146" s="13"/>
      <c r="P146" s="7"/>
      <c r="Q146" s="200"/>
      <c r="R146" s="22"/>
      <c r="S146" s="7"/>
      <c r="T146" s="23"/>
      <c r="U146" s="232"/>
      <c r="V146" s="45"/>
      <c r="W146" s="46"/>
      <c r="X146" s="15"/>
      <c r="Y146" s="23"/>
      <c r="Z146" s="23"/>
      <c r="AA146" s="45"/>
      <c r="AB146" s="35" t="str">
        <f t="shared" si="42"/>
        <v/>
      </c>
      <c r="AC146" s="48"/>
      <c r="AD146" s="118"/>
      <c r="AE146" s="37"/>
      <c r="AF146" s="23"/>
      <c r="AG146" s="23"/>
      <c r="AH146" s="5"/>
      <c r="AI146" s="22"/>
      <c r="AJ146" s="22"/>
      <c r="AK146" s="114"/>
      <c r="AL146" s="37"/>
      <c r="AM146" s="37"/>
      <c r="AN146" s="37"/>
      <c r="AO146" s="37"/>
      <c r="AP146" s="37"/>
      <c r="AQ146" s="115"/>
      <c r="AR146" s="116"/>
      <c r="AS146" s="50"/>
      <c r="AT146" s="7"/>
      <c r="AU146" s="15"/>
      <c r="AV146" s="204"/>
      <c r="AW146" s="117" t="str">
        <f>IF(ISBLANK(AU146),"",DATEDIF(AU146,AV146,"d")/365)</f>
        <v/>
      </c>
      <c r="AX146" s="53"/>
      <c r="AY146" s="37"/>
      <c r="AZ146" s="47"/>
      <c r="BA146" s="39"/>
    </row>
  </sheetData>
  <mergeCells count="13">
    <mergeCell ref="M4:W4"/>
    <mergeCell ref="I4:L4"/>
    <mergeCell ref="E4:F4"/>
    <mergeCell ref="G4:H4"/>
    <mergeCell ref="AC4:AD4"/>
    <mergeCell ref="AY4:BA4"/>
    <mergeCell ref="AI4:AJ4"/>
    <mergeCell ref="AK4:AK5"/>
    <mergeCell ref="AL4:AQ4"/>
    <mergeCell ref="X4:AB4"/>
    <mergeCell ref="AE4:AH4"/>
    <mergeCell ref="AX4:AX5"/>
    <mergeCell ref="AR4:AW4"/>
  </mergeCells>
  <phoneticPr fontId="1" type="noConversion"/>
  <dataValidations count="8">
    <dataValidation type="list" allowBlank="1" showInputMessage="1" showErrorMessage="1" sqref="P138:Q138 P139:P146 P6:P137">
      <formula1>제안펀드의_주목적투자분야와_관련성</formula1>
    </dataValidation>
    <dataValidation type="list" allowBlank="1" showInputMessage="1" showErrorMessage="1" error="목록에서 선택" sqref="AT6:AT146">
      <formula1>참여인력구분</formula1>
    </dataValidation>
    <dataValidation type="list" allowBlank="1" showInputMessage="1" showErrorMessage="1" sqref="AE6:AE146 AC6:AC146 AL6:AP146">
      <formula1>여부</formula1>
    </dataValidation>
    <dataValidation type="list" allowBlank="1" showInputMessage="1" showErrorMessage="1" sqref="N6:N146">
      <formula1>투자기업_법인유형</formula1>
    </dataValidation>
    <dataValidation type="list" allowBlank="1" showInputMessage="1" showErrorMessage="1" sqref="S6:S146">
      <formula1>투자유형</formula1>
    </dataValidation>
    <dataValidation type="list" allowBlank="1" showInputMessage="1" showErrorMessage="1" sqref="V6:V146">
      <formula1>회수구분</formula1>
    </dataValidation>
    <dataValidation type="list" allowBlank="1" showInputMessage="1" showErrorMessage="1" sqref="AA6:AA146">
      <formula1>회수유형</formula1>
    </dataValidation>
    <dataValidation type="list" allowBlank="1" showInputMessage="1" showErrorMessage="1" sqref="AK6:AK146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목록값'!$C$24:$C$39</xm:f>
          </x14:formula1>
          <xm:sqref>AS6:AS1048576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K27"/>
  <sheetViews>
    <sheetView topLeftCell="E11" zoomScaleNormal="100" workbookViewId="0">
      <selection activeCell="I14" sqref="I14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26" t="s">
        <v>180</v>
      </c>
      <c r="F4" s="426"/>
      <c r="G4" s="426" t="s">
        <v>121</v>
      </c>
      <c r="H4" s="426"/>
      <c r="I4" s="426"/>
      <c r="J4" s="426"/>
      <c r="K4" s="426"/>
    </row>
    <row r="5" spans="5:11" ht="27">
      <c r="E5" s="20" t="s">
        <v>22</v>
      </c>
      <c r="F5" s="49" t="s">
        <v>111</v>
      </c>
      <c r="G5" s="20" t="s">
        <v>122</v>
      </c>
      <c r="H5" s="20" t="s">
        <v>123</v>
      </c>
      <c r="I5" s="20" t="s">
        <v>124</v>
      </c>
      <c r="J5" s="20" t="s">
        <v>125</v>
      </c>
      <c r="K5" s="20" t="s">
        <v>126</v>
      </c>
    </row>
    <row r="6" spans="5:11" hidden="1">
      <c r="E6" s="21"/>
      <c r="F6" s="54"/>
      <c r="G6" s="21"/>
      <c r="H6" s="21"/>
      <c r="I6" s="21"/>
      <c r="J6" s="21"/>
      <c r="K6" s="21"/>
    </row>
    <row r="7" spans="5:11" hidden="1">
      <c r="E7" s="21"/>
      <c r="F7" s="54"/>
      <c r="G7" s="21"/>
      <c r="H7" s="21"/>
      <c r="I7" s="21"/>
      <c r="J7" s="21"/>
      <c r="K7" s="21"/>
    </row>
    <row r="8" spans="5:11" hidden="1">
      <c r="E8" s="21"/>
      <c r="F8" s="54"/>
      <c r="G8" s="21"/>
      <c r="H8" s="21"/>
      <c r="I8" s="21"/>
      <c r="J8" s="21"/>
      <c r="K8" s="21"/>
    </row>
    <row r="9" spans="5:11" hidden="1">
      <c r="E9" s="33"/>
      <c r="F9" s="55"/>
      <c r="G9" s="33"/>
      <c r="H9" s="33"/>
      <c r="I9" s="33"/>
      <c r="J9" s="33"/>
      <c r="K9" s="33"/>
    </row>
    <row r="10" spans="5:11" hidden="1">
      <c r="E10" s="33"/>
      <c r="F10" s="55"/>
      <c r="G10" s="33"/>
      <c r="H10" s="33"/>
      <c r="I10" s="33"/>
      <c r="J10" s="33"/>
      <c r="K10" s="33"/>
    </row>
    <row r="11" spans="5:11">
      <c r="E11" s="56"/>
      <c r="F11" s="52" t="str">
        <f t="shared" ref="F11:F27" si="0">IF(ISBLANK($E11),"",VLOOKUP($E11,대표이사_참여인력_개요,2,FALSE))</f>
        <v/>
      </c>
      <c r="G11" s="22"/>
      <c r="H11" s="37"/>
      <c r="I11" s="37"/>
      <c r="J11" s="37"/>
      <c r="K11" s="37"/>
    </row>
    <row r="12" spans="5:11">
      <c r="E12" s="56"/>
      <c r="F12" s="52" t="str">
        <f t="shared" si="0"/>
        <v/>
      </c>
      <c r="G12" s="22"/>
      <c r="H12" s="37"/>
      <c r="I12" s="37"/>
      <c r="J12" s="37"/>
      <c r="K12" s="37"/>
    </row>
    <row r="13" spans="5:11">
      <c r="E13" s="56"/>
      <c r="F13" s="52" t="str">
        <f t="shared" si="0"/>
        <v/>
      </c>
      <c r="G13" s="22"/>
      <c r="H13" s="37"/>
      <c r="I13" s="37"/>
      <c r="J13" s="37"/>
      <c r="K13" s="37"/>
    </row>
    <row r="14" spans="5:11">
      <c r="E14" s="56"/>
      <c r="F14" s="52" t="str">
        <f t="shared" si="0"/>
        <v/>
      </c>
      <c r="G14" s="22"/>
      <c r="H14" s="37"/>
      <c r="I14" s="37"/>
      <c r="J14" s="37"/>
      <c r="K14" s="37"/>
    </row>
    <row r="15" spans="5:11">
      <c r="E15" s="56"/>
      <c r="F15" s="52" t="str">
        <f t="shared" si="0"/>
        <v/>
      </c>
      <c r="G15" s="22"/>
      <c r="H15" s="37"/>
      <c r="I15" s="37"/>
      <c r="J15" s="37"/>
      <c r="K15" s="37"/>
    </row>
    <row r="16" spans="5:11">
      <c r="E16" s="56"/>
      <c r="F16" s="52" t="str">
        <f t="shared" si="0"/>
        <v/>
      </c>
      <c r="G16" s="22"/>
      <c r="H16" s="37"/>
      <c r="I16" s="37"/>
      <c r="J16" s="37"/>
      <c r="K16" s="37"/>
    </row>
    <row r="17" spans="5:11">
      <c r="E17" s="56"/>
      <c r="F17" s="52" t="str">
        <f t="shared" si="0"/>
        <v/>
      </c>
      <c r="G17" s="22"/>
      <c r="H17" s="37"/>
      <c r="I17" s="37"/>
      <c r="J17" s="37"/>
      <c r="K17" s="37"/>
    </row>
    <row r="18" spans="5:11">
      <c r="E18" s="56"/>
      <c r="F18" s="52" t="str">
        <f t="shared" si="0"/>
        <v/>
      </c>
      <c r="G18" s="22"/>
      <c r="H18" s="37"/>
      <c r="I18" s="37"/>
      <c r="J18" s="37"/>
      <c r="K18" s="37"/>
    </row>
    <row r="19" spans="5:11">
      <c r="E19" s="56"/>
      <c r="F19" s="52" t="str">
        <f t="shared" si="0"/>
        <v/>
      </c>
      <c r="G19" s="22"/>
      <c r="H19" s="37"/>
      <c r="I19" s="37"/>
      <c r="J19" s="37"/>
      <c r="K19" s="37"/>
    </row>
    <row r="20" spans="5:11">
      <c r="E20" s="56"/>
      <c r="F20" s="52" t="str">
        <f t="shared" si="0"/>
        <v/>
      </c>
      <c r="G20" s="22"/>
      <c r="H20" s="37"/>
      <c r="I20" s="37"/>
      <c r="J20" s="37"/>
      <c r="K20" s="37"/>
    </row>
    <row r="21" spans="5:11">
      <c r="E21" s="56"/>
      <c r="F21" s="52" t="str">
        <f t="shared" si="0"/>
        <v/>
      </c>
      <c r="G21" s="22"/>
      <c r="H21" s="37"/>
      <c r="I21" s="37"/>
      <c r="J21" s="37"/>
      <c r="K21" s="37"/>
    </row>
    <row r="22" spans="5:11">
      <c r="E22" s="56"/>
      <c r="F22" s="52" t="str">
        <f t="shared" si="0"/>
        <v/>
      </c>
      <c r="G22" s="22"/>
      <c r="H22" s="37"/>
      <c r="I22" s="37"/>
      <c r="J22" s="37"/>
      <c r="K22" s="37"/>
    </row>
    <row r="23" spans="5:11">
      <c r="E23" s="56"/>
      <c r="F23" s="52" t="str">
        <f t="shared" si="0"/>
        <v/>
      </c>
      <c r="G23" s="22"/>
      <c r="H23" s="37"/>
      <c r="I23" s="37"/>
      <c r="J23" s="37"/>
      <c r="K23" s="37"/>
    </row>
    <row r="24" spans="5:11">
      <c r="E24" s="56"/>
      <c r="F24" s="52" t="str">
        <f t="shared" si="0"/>
        <v/>
      </c>
      <c r="G24" s="22"/>
      <c r="H24" s="37"/>
      <c r="I24" s="37"/>
      <c r="J24" s="37"/>
      <c r="K24" s="37"/>
    </row>
    <row r="25" spans="5:11">
      <c r="E25" s="56"/>
      <c r="F25" s="52" t="str">
        <f t="shared" si="0"/>
        <v/>
      </c>
      <c r="G25" s="22"/>
      <c r="H25" s="37"/>
      <c r="I25" s="37"/>
      <c r="J25" s="37"/>
      <c r="K25" s="37"/>
    </row>
    <row r="26" spans="5:11">
      <c r="E26" s="56"/>
      <c r="F26" s="52" t="str">
        <f t="shared" si="0"/>
        <v/>
      </c>
      <c r="G26" s="22"/>
      <c r="H26" s="37"/>
      <c r="I26" s="37"/>
      <c r="J26" s="37"/>
      <c r="K26" s="37"/>
    </row>
    <row r="27" spans="5:11">
      <c r="E27" s="56"/>
      <c r="F27" s="52" t="str">
        <f t="shared" si="0"/>
        <v/>
      </c>
      <c r="G27" s="22"/>
      <c r="H27" s="37"/>
      <c r="I27" s="37"/>
      <c r="J27" s="37"/>
      <c r="K27" s="37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>
      <formula1>1</formula1>
      <formula2>2958465</formula2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E1:Y41"/>
  <sheetViews>
    <sheetView topLeftCell="F4" zoomScale="85" zoomScaleNormal="85" workbookViewId="0">
      <selection activeCell="G11" sqref="G11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12" t="s">
        <v>217</v>
      </c>
      <c r="F4" s="414"/>
      <c r="G4" s="426" t="s">
        <v>226</v>
      </c>
      <c r="H4" s="452"/>
      <c r="I4" s="452"/>
      <c r="J4" s="426" t="s">
        <v>227</v>
      </c>
      <c r="K4" s="426"/>
      <c r="L4" s="426"/>
      <c r="M4" s="426" t="s">
        <v>228</v>
      </c>
      <c r="N4" s="452"/>
      <c r="O4" s="452"/>
      <c r="P4" s="412" t="s">
        <v>229</v>
      </c>
      <c r="Q4" s="413"/>
      <c r="R4" s="414"/>
      <c r="S4" s="412" t="s">
        <v>230</v>
      </c>
      <c r="T4" s="450"/>
      <c r="U4" s="450"/>
      <c r="V4" s="451"/>
      <c r="W4" s="426" t="s">
        <v>231</v>
      </c>
      <c r="X4" s="426"/>
      <c r="Y4" s="426"/>
    </row>
    <row r="5" spans="5:25" ht="40.5">
      <c r="E5" s="95" t="s">
        <v>218</v>
      </c>
      <c r="F5" s="49" t="s">
        <v>219</v>
      </c>
      <c r="G5" s="234" t="s">
        <v>220</v>
      </c>
      <c r="H5" s="95" t="s">
        <v>221</v>
      </c>
      <c r="I5" s="95" t="s">
        <v>222</v>
      </c>
      <c r="J5" s="95" t="s">
        <v>223</v>
      </c>
      <c r="K5" s="95" t="s">
        <v>224</v>
      </c>
      <c r="L5" s="94" t="s">
        <v>225</v>
      </c>
      <c r="M5" s="95" t="s">
        <v>232</v>
      </c>
      <c r="N5" s="94" t="s">
        <v>233</v>
      </c>
      <c r="O5" s="233" t="s">
        <v>234</v>
      </c>
      <c r="P5" s="217" t="s">
        <v>223</v>
      </c>
      <c r="Q5" s="217" t="s">
        <v>224</v>
      </c>
      <c r="R5" s="94" t="s">
        <v>225</v>
      </c>
      <c r="S5" s="215" t="s">
        <v>235</v>
      </c>
      <c r="T5" s="227" t="s">
        <v>238</v>
      </c>
      <c r="U5" s="228" t="s">
        <v>236</v>
      </c>
      <c r="V5" s="229" t="s">
        <v>237</v>
      </c>
      <c r="W5" s="217" t="s">
        <v>223</v>
      </c>
      <c r="X5" s="217" t="s">
        <v>224</v>
      </c>
      <c r="Y5" s="95" t="s">
        <v>225</v>
      </c>
    </row>
    <row r="6" spans="5:25" hidden="1">
      <c r="E6" s="43"/>
      <c r="F6" s="54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2"/>
      <c r="U6" s="75"/>
      <c r="V6" s="74"/>
      <c r="W6" s="33"/>
      <c r="X6" s="33"/>
      <c r="Y6" s="33"/>
    </row>
    <row r="7" spans="5:25" hidden="1">
      <c r="E7" s="43"/>
      <c r="F7" s="54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2"/>
      <c r="U7" s="75"/>
      <c r="V7" s="74"/>
      <c r="W7" s="33"/>
      <c r="X7" s="33"/>
      <c r="Y7" s="33"/>
    </row>
    <row r="8" spans="5:25" hidden="1">
      <c r="E8" s="43"/>
      <c r="F8" s="54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2"/>
      <c r="U8" s="75"/>
      <c r="V8" s="74"/>
      <c r="W8" s="33"/>
      <c r="X8" s="33"/>
      <c r="Y8" s="33"/>
    </row>
    <row r="9" spans="5:25" hidden="1">
      <c r="E9" s="43"/>
      <c r="F9" s="54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2"/>
      <c r="U9" s="75"/>
      <c r="V9" s="74"/>
      <c r="W9" s="33"/>
      <c r="X9" s="33"/>
      <c r="Y9" s="33"/>
    </row>
    <row r="10" spans="5:25" hidden="1">
      <c r="E10" s="43"/>
      <c r="F10" s="54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2"/>
      <c r="U10" s="75"/>
      <c r="V10" s="74"/>
      <c r="W10" s="33"/>
      <c r="X10" s="33"/>
      <c r="Y10" s="33"/>
    </row>
    <row r="11" spans="5:25">
      <c r="E11" s="37"/>
      <c r="F11" s="52" t="str">
        <f t="shared" ref="F11:F41" si="0">IF(ISBLANK($E11),"",VLOOKUP($E11,대표이사_참여인력_개요,2,FALSE))</f>
        <v/>
      </c>
      <c r="G11" s="45"/>
      <c r="H11" s="47"/>
      <c r="I11" s="83"/>
      <c r="J11" s="22"/>
      <c r="K11" s="22"/>
      <c r="L11" s="92" t="str">
        <f t="shared" ref="L11:L41" si="1">IF(ISBLANK(J11),"",DATEDIF(J11,K11,"d")/365)</f>
        <v/>
      </c>
      <c r="M11" s="37"/>
      <c r="N11" s="37"/>
      <c r="O11" s="39"/>
      <c r="P11" s="22"/>
      <c r="Q11" s="22"/>
      <c r="R11" s="79" t="str">
        <f t="shared" ref="R11:R41" si="2">IF(ISBLANK(P11),"",DATEDIF(P11,Q11,"d")/365)</f>
        <v/>
      </c>
      <c r="S11" s="63"/>
      <c r="T11" s="63"/>
      <c r="U11" s="80"/>
      <c r="V11" s="74"/>
      <c r="W11" s="78"/>
      <c r="X11" s="78"/>
      <c r="Y11" s="93" t="str">
        <f t="shared" ref="Y11:Y41" si="3">IF(ISBLANK(W11),"",DATEDIF(W11,X11,"d")/365)</f>
        <v/>
      </c>
    </row>
    <row r="12" spans="5:25">
      <c r="E12" s="37"/>
      <c r="F12" s="52" t="str">
        <f t="shared" si="0"/>
        <v/>
      </c>
      <c r="G12" s="45"/>
      <c r="H12" s="47"/>
      <c r="I12" s="83"/>
      <c r="J12" s="22"/>
      <c r="K12" s="22"/>
      <c r="L12" s="92" t="str">
        <f t="shared" si="1"/>
        <v/>
      </c>
      <c r="M12" s="37"/>
      <c r="N12" s="37"/>
      <c r="O12" s="39"/>
      <c r="P12" s="22"/>
      <c r="Q12" s="22"/>
      <c r="R12" s="79" t="str">
        <f t="shared" si="2"/>
        <v/>
      </c>
      <c r="S12" s="63"/>
      <c r="T12" s="63"/>
      <c r="U12" s="80"/>
      <c r="V12" s="74"/>
      <c r="W12" s="78"/>
      <c r="X12" s="78"/>
      <c r="Y12" s="93" t="str">
        <f t="shared" si="3"/>
        <v/>
      </c>
    </row>
    <row r="13" spans="5:25">
      <c r="E13" s="37"/>
      <c r="F13" s="52" t="str">
        <f t="shared" si="0"/>
        <v/>
      </c>
      <c r="G13" s="45"/>
      <c r="H13" s="47"/>
      <c r="I13" s="83"/>
      <c r="J13" s="22"/>
      <c r="K13" s="22"/>
      <c r="L13" s="92" t="str">
        <f t="shared" si="1"/>
        <v/>
      </c>
      <c r="M13" s="37"/>
      <c r="N13" s="37"/>
      <c r="O13" s="39"/>
      <c r="P13" s="22"/>
      <c r="Q13" s="22"/>
      <c r="R13" s="79" t="str">
        <f t="shared" si="2"/>
        <v/>
      </c>
      <c r="S13" s="63"/>
      <c r="T13" s="63"/>
      <c r="U13" s="80"/>
      <c r="V13" s="74"/>
      <c r="W13" s="78"/>
      <c r="X13" s="78"/>
      <c r="Y13" s="93" t="str">
        <f t="shared" si="3"/>
        <v/>
      </c>
    </row>
    <row r="14" spans="5:25">
      <c r="E14" s="37"/>
      <c r="F14" s="52" t="str">
        <f t="shared" si="0"/>
        <v/>
      </c>
      <c r="G14" s="45"/>
      <c r="H14" s="47"/>
      <c r="I14" s="83"/>
      <c r="J14" s="22"/>
      <c r="K14" s="22"/>
      <c r="L14" s="92" t="str">
        <f t="shared" si="1"/>
        <v/>
      </c>
      <c r="M14" s="37"/>
      <c r="N14" s="37"/>
      <c r="O14" s="39"/>
      <c r="P14" s="22"/>
      <c r="Q14" s="22"/>
      <c r="R14" s="79" t="str">
        <f t="shared" si="2"/>
        <v/>
      </c>
      <c r="S14" s="63"/>
      <c r="T14" s="63"/>
      <c r="U14" s="80"/>
      <c r="V14" s="74"/>
      <c r="W14" s="78"/>
      <c r="X14" s="78"/>
      <c r="Y14" s="93" t="str">
        <f t="shared" si="3"/>
        <v/>
      </c>
    </row>
    <row r="15" spans="5:25">
      <c r="E15" s="37"/>
      <c r="F15" s="52" t="str">
        <f t="shared" si="0"/>
        <v/>
      </c>
      <c r="G15" s="45"/>
      <c r="H15" s="47"/>
      <c r="I15" s="83"/>
      <c r="J15" s="22"/>
      <c r="K15" s="22"/>
      <c r="L15" s="92" t="str">
        <f t="shared" si="1"/>
        <v/>
      </c>
      <c r="M15" s="37"/>
      <c r="N15" s="37"/>
      <c r="O15" s="39"/>
      <c r="P15" s="22"/>
      <c r="Q15" s="22"/>
      <c r="R15" s="79" t="str">
        <f t="shared" si="2"/>
        <v/>
      </c>
      <c r="S15" s="63"/>
      <c r="T15" s="63"/>
      <c r="U15" s="80"/>
      <c r="V15" s="74"/>
      <c r="W15" s="78"/>
      <c r="X15" s="78"/>
      <c r="Y15" s="93" t="str">
        <f t="shared" si="3"/>
        <v/>
      </c>
    </row>
    <row r="16" spans="5:25">
      <c r="E16" s="37"/>
      <c r="F16" s="52" t="str">
        <f t="shared" si="0"/>
        <v/>
      </c>
      <c r="G16" s="45"/>
      <c r="H16" s="47"/>
      <c r="I16" s="83"/>
      <c r="J16" s="22"/>
      <c r="K16" s="22"/>
      <c r="L16" s="92" t="str">
        <f t="shared" si="1"/>
        <v/>
      </c>
      <c r="M16" s="37"/>
      <c r="N16" s="37"/>
      <c r="O16" s="39"/>
      <c r="P16" s="22"/>
      <c r="Q16" s="22"/>
      <c r="R16" s="79" t="str">
        <f t="shared" si="2"/>
        <v/>
      </c>
      <c r="S16" s="63"/>
      <c r="T16" s="63"/>
      <c r="U16" s="80"/>
      <c r="V16" s="74"/>
      <c r="W16" s="78"/>
      <c r="X16" s="78"/>
      <c r="Y16" s="93" t="str">
        <f t="shared" si="3"/>
        <v/>
      </c>
    </row>
    <row r="17" spans="5:25">
      <c r="E17" s="37"/>
      <c r="F17" s="52" t="str">
        <f t="shared" si="0"/>
        <v/>
      </c>
      <c r="G17" s="45"/>
      <c r="H17" s="47"/>
      <c r="I17" s="83"/>
      <c r="J17" s="22"/>
      <c r="K17" s="22"/>
      <c r="L17" s="92" t="str">
        <f t="shared" si="1"/>
        <v/>
      </c>
      <c r="M17" s="37"/>
      <c r="N17" s="37"/>
      <c r="O17" s="39"/>
      <c r="P17" s="22"/>
      <c r="Q17" s="22"/>
      <c r="R17" s="79" t="str">
        <f t="shared" si="2"/>
        <v/>
      </c>
      <c r="S17" s="63"/>
      <c r="T17" s="63"/>
      <c r="U17" s="80"/>
      <c r="V17" s="74"/>
      <c r="W17" s="78"/>
      <c r="X17" s="78"/>
      <c r="Y17" s="93" t="str">
        <f t="shared" si="3"/>
        <v/>
      </c>
    </row>
    <row r="18" spans="5:25">
      <c r="E18" s="37"/>
      <c r="F18" s="52" t="str">
        <f t="shared" si="0"/>
        <v/>
      </c>
      <c r="G18" s="45"/>
      <c r="H18" s="47"/>
      <c r="I18" s="83"/>
      <c r="J18" s="22"/>
      <c r="K18" s="22"/>
      <c r="L18" s="92" t="str">
        <f t="shared" ref="L18:L31" si="4">IF(ISBLANK(J18),"",DATEDIF(J18,K18,"d")/365)</f>
        <v/>
      </c>
      <c r="M18" s="37"/>
      <c r="N18" s="37"/>
      <c r="O18" s="39"/>
      <c r="P18" s="22"/>
      <c r="Q18" s="22"/>
      <c r="R18" s="79" t="str">
        <f t="shared" ref="R18:R31" si="5">IF(ISBLANK(P18),"",DATEDIF(P18,Q18,"d")/365)</f>
        <v/>
      </c>
      <c r="S18" s="63"/>
      <c r="T18" s="63"/>
      <c r="U18" s="80"/>
      <c r="V18" s="74"/>
      <c r="W18" s="78"/>
      <c r="X18" s="78"/>
      <c r="Y18" s="93" t="str">
        <f t="shared" ref="Y18:Y31" si="6">IF(ISBLANK(W18),"",DATEDIF(W18,X18,"d")/365)</f>
        <v/>
      </c>
    </row>
    <row r="19" spans="5:25">
      <c r="E19" s="37"/>
      <c r="F19" s="52" t="str">
        <f t="shared" si="0"/>
        <v/>
      </c>
      <c r="G19" s="45"/>
      <c r="H19" s="47"/>
      <c r="I19" s="83"/>
      <c r="J19" s="22"/>
      <c r="K19" s="22"/>
      <c r="L19" s="92" t="str">
        <f t="shared" si="4"/>
        <v/>
      </c>
      <c r="M19" s="37"/>
      <c r="N19" s="37"/>
      <c r="O19" s="39"/>
      <c r="P19" s="22"/>
      <c r="Q19" s="22"/>
      <c r="R19" s="79" t="str">
        <f t="shared" si="5"/>
        <v/>
      </c>
      <c r="S19" s="63"/>
      <c r="T19" s="63"/>
      <c r="U19" s="80"/>
      <c r="V19" s="74"/>
      <c r="W19" s="78"/>
      <c r="X19" s="78"/>
      <c r="Y19" s="93" t="str">
        <f t="shared" si="6"/>
        <v/>
      </c>
    </row>
    <row r="20" spans="5:25">
      <c r="E20" s="37"/>
      <c r="F20" s="52" t="str">
        <f t="shared" si="0"/>
        <v/>
      </c>
      <c r="G20" s="201"/>
      <c r="H20" s="47"/>
      <c r="I20" s="83"/>
      <c r="J20" s="22"/>
      <c r="K20" s="22"/>
      <c r="L20" s="92" t="str">
        <f t="shared" si="4"/>
        <v/>
      </c>
      <c r="M20" s="37"/>
      <c r="N20" s="37"/>
      <c r="O20" s="39"/>
      <c r="P20" s="22"/>
      <c r="Q20" s="22"/>
      <c r="R20" s="79" t="str">
        <f t="shared" si="5"/>
        <v/>
      </c>
      <c r="S20" s="63"/>
      <c r="T20" s="235"/>
      <c r="U20" s="236"/>
      <c r="V20" s="226"/>
      <c r="W20" s="78"/>
      <c r="X20" s="78"/>
      <c r="Y20" s="93" t="str">
        <f t="shared" si="6"/>
        <v/>
      </c>
    </row>
    <row r="21" spans="5:25">
      <c r="E21" s="37"/>
      <c r="F21" s="52" t="str">
        <f t="shared" si="0"/>
        <v/>
      </c>
      <c r="G21" s="45"/>
      <c r="H21" s="47"/>
      <c r="I21" s="83"/>
      <c r="J21" s="22"/>
      <c r="K21" s="22"/>
      <c r="L21" s="92" t="str">
        <f t="shared" si="4"/>
        <v/>
      </c>
      <c r="M21" s="37"/>
      <c r="N21" s="37"/>
      <c r="O21" s="39"/>
      <c r="P21" s="22"/>
      <c r="Q21" s="22"/>
      <c r="R21" s="79" t="str">
        <f t="shared" si="5"/>
        <v/>
      </c>
      <c r="S21" s="63"/>
      <c r="T21" s="63"/>
      <c r="U21" s="80"/>
      <c r="V21" s="74"/>
      <c r="W21" s="78"/>
      <c r="X21" s="78"/>
      <c r="Y21" s="93" t="str">
        <f t="shared" si="6"/>
        <v/>
      </c>
    </row>
    <row r="22" spans="5:25">
      <c r="E22" s="37"/>
      <c r="F22" s="52" t="str">
        <f t="shared" si="0"/>
        <v/>
      </c>
      <c r="G22" s="45"/>
      <c r="H22" s="47"/>
      <c r="I22" s="83"/>
      <c r="J22" s="22"/>
      <c r="K22" s="22"/>
      <c r="L22" s="92" t="str">
        <f t="shared" si="4"/>
        <v/>
      </c>
      <c r="M22" s="37"/>
      <c r="N22" s="37"/>
      <c r="O22" s="39"/>
      <c r="P22" s="22"/>
      <c r="Q22" s="22"/>
      <c r="R22" s="79" t="str">
        <f t="shared" si="5"/>
        <v/>
      </c>
      <c r="S22" s="63"/>
      <c r="T22" s="63"/>
      <c r="U22" s="80"/>
      <c r="V22" s="74"/>
      <c r="W22" s="78"/>
      <c r="X22" s="78"/>
      <c r="Y22" s="93" t="str">
        <f t="shared" si="6"/>
        <v/>
      </c>
    </row>
    <row r="23" spans="5:25">
      <c r="E23" s="37"/>
      <c r="F23" s="52" t="str">
        <f t="shared" si="0"/>
        <v/>
      </c>
      <c r="G23" s="45"/>
      <c r="H23" s="47"/>
      <c r="I23" s="83"/>
      <c r="J23" s="22"/>
      <c r="K23" s="22"/>
      <c r="L23" s="92" t="str">
        <f t="shared" si="4"/>
        <v/>
      </c>
      <c r="M23" s="37"/>
      <c r="N23" s="37"/>
      <c r="O23" s="39"/>
      <c r="P23" s="22"/>
      <c r="Q23" s="22"/>
      <c r="R23" s="79" t="str">
        <f t="shared" si="5"/>
        <v/>
      </c>
      <c r="S23" s="63"/>
      <c r="T23" s="63"/>
      <c r="U23" s="80"/>
      <c r="V23" s="74"/>
      <c r="W23" s="78"/>
      <c r="X23" s="78"/>
      <c r="Y23" s="93" t="str">
        <f t="shared" si="6"/>
        <v/>
      </c>
    </row>
    <row r="24" spans="5:25">
      <c r="E24" s="37"/>
      <c r="F24" s="52" t="str">
        <f t="shared" si="0"/>
        <v/>
      </c>
      <c r="G24" s="45"/>
      <c r="H24" s="47"/>
      <c r="I24" s="83"/>
      <c r="J24" s="22"/>
      <c r="K24" s="22"/>
      <c r="L24" s="92" t="str">
        <f t="shared" si="4"/>
        <v/>
      </c>
      <c r="M24" s="37"/>
      <c r="N24" s="37"/>
      <c r="O24" s="39"/>
      <c r="P24" s="22"/>
      <c r="Q24" s="22"/>
      <c r="R24" s="79" t="str">
        <f t="shared" si="5"/>
        <v/>
      </c>
      <c r="S24" s="63"/>
      <c r="T24" s="63"/>
      <c r="U24" s="80"/>
      <c r="V24" s="226"/>
      <c r="W24" s="78"/>
      <c r="X24" s="78"/>
      <c r="Y24" s="93" t="str">
        <f t="shared" si="6"/>
        <v/>
      </c>
    </row>
    <row r="25" spans="5:25">
      <c r="E25" s="37"/>
      <c r="F25" s="52" t="str">
        <f t="shared" si="0"/>
        <v/>
      </c>
      <c r="G25" s="45"/>
      <c r="H25" s="47"/>
      <c r="I25" s="83"/>
      <c r="J25" s="22"/>
      <c r="K25" s="22"/>
      <c r="L25" s="92" t="str">
        <f t="shared" si="4"/>
        <v/>
      </c>
      <c r="M25" s="37"/>
      <c r="N25" s="37"/>
      <c r="O25" s="39"/>
      <c r="P25" s="22"/>
      <c r="Q25" s="22"/>
      <c r="R25" s="79" t="str">
        <f t="shared" si="5"/>
        <v/>
      </c>
      <c r="S25" s="63"/>
      <c r="T25" s="63"/>
      <c r="U25" s="80"/>
      <c r="V25" s="74"/>
      <c r="W25" s="22"/>
      <c r="X25" s="22"/>
      <c r="Y25" s="93" t="str">
        <f t="shared" si="6"/>
        <v/>
      </c>
    </row>
    <row r="26" spans="5:25">
      <c r="E26" s="37"/>
      <c r="F26" s="52" t="str">
        <f t="shared" si="0"/>
        <v/>
      </c>
      <c r="G26" s="45"/>
      <c r="H26" s="47"/>
      <c r="I26" s="83"/>
      <c r="J26" s="22"/>
      <c r="K26" s="22"/>
      <c r="L26" s="92" t="str">
        <f t="shared" si="4"/>
        <v/>
      </c>
      <c r="M26" s="37"/>
      <c r="N26" s="37"/>
      <c r="O26" s="39"/>
      <c r="P26" s="22"/>
      <c r="Q26" s="22"/>
      <c r="R26" s="79" t="str">
        <f t="shared" si="5"/>
        <v/>
      </c>
      <c r="S26" s="63"/>
      <c r="T26" s="63"/>
      <c r="U26" s="80"/>
      <c r="V26" s="74"/>
      <c r="W26" s="22"/>
      <c r="X26" s="22"/>
      <c r="Y26" s="93" t="str">
        <f t="shared" si="6"/>
        <v/>
      </c>
    </row>
    <row r="27" spans="5:25">
      <c r="E27" s="37"/>
      <c r="F27" s="52" t="str">
        <f t="shared" si="0"/>
        <v/>
      </c>
      <c r="G27" s="45"/>
      <c r="H27" s="47"/>
      <c r="I27" s="83"/>
      <c r="J27" s="22"/>
      <c r="K27" s="22"/>
      <c r="L27" s="92" t="str">
        <f t="shared" si="4"/>
        <v/>
      </c>
      <c r="M27" s="37"/>
      <c r="N27" s="37"/>
      <c r="O27" s="39"/>
      <c r="P27" s="22"/>
      <c r="Q27" s="22"/>
      <c r="R27" s="79" t="str">
        <f t="shared" si="5"/>
        <v/>
      </c>
      <c r="S27" s="63"/>
      <c r="T27" s="63"/>
      <c r="U27" s="80"/>
      <c r="V27" s="74"/>
      <c r="W27" s="22"/>
      <c r="X27" s="22"/>
      <c r="Y27" s="93" t="str">
        <f t="shared" si="6"/>
        <v/>
      </c>
    </row>
    <row r="28" spans="5:25">
      <c r="E28" s="37"/>
      <c r="F28" s="52" t="str">
        <f t="shared" si="0"/>
        <v/>
      </c>
      <c r="G28" s="45"/>
      <c r="H28" s="47"/>
      <c r="I28" s="83"/>
      <c r="J28" s="22"/>
      <c r="K28" s="22"/>
      <c r="L28" s="92" t="str">
        <f t="shared" ref="L28:L29" si="7">IF(ISBLANK(J28),"",DATEDIF(J28,K28,"d")/365)</f>
        <v/>
      </c>
      <c r="M28" s="37"/>
      <c r="N28" s="37"/>
      <c r="O28" s="39"/>
      <c r="P28" s="22"/>
      <c r="Q28" s="22"/>
      <c r="R28" s="79" t="str">
        <f t="shared" ref="R28:R29" si="8">IF(ISBLANK(P28),"",DATEDIF(P28,Q28,"d")/365)</f>
        <v/>
      </c>
      <c r="S28" s="63"/>
      <c r="T28" s="63"/>
      <c r="U28" s="80"/>
      <c r="V28" s="74"/>
      <c r="W28" s="22"/>
      <c r="X28" s="22"/>
      <c r="Y28" s="93" t="str">
        <f t="shared" ref="Y28:Y29" si="9">IF(ISBLANK(W28),"",DATEDIF(W28,X28,"d")/365)</f>
        <v/>
      </c>
    </row>
    <row r="29" spans="5:25">
      <c r="E29" s="37"/>
      <c r="F29" s="52" t="str">
        <f t="shared" si="0"/>
        <v/>
      </c>
      <c r="G29" s="45"/>
      <c r="H29" s="47"/>
      <c r="I29" s="83"/>
      <c r="J29" s="22"/>
      <c r="K29" s="22"/>
      <c r="L29" s="92" t="str">
        <f t="shared" si="7"/>
        <v/>
      </c>
      <c r="M29" s="37"/>
      <c r="N29" s="37"/>
      <c r="O29" s="39"/>
      <c r="P29" s="22"/>
      <c r="Q29" s="22"/>
      <c r="R29" s="79" t="str">
        <f t="shared" si="8"/>
        <v/>
      </c>
      <c r="S29" s="63"/>
      <c r="T29" s="63"/>
      <c r="U29" s="80"/>
      <c r="V29" s="74"/>
      <c r="W29" s="22"/>
      <c r="X29" s="22"/>
      <c r="Y29" s="93" t="str">
        <f t="shared" si="9"/>
        <v/>
      </c>
    </row>
    <row r="30" spans="5:25">
      <c r="E30" s="37"/>
      <c r="F30" s="52" t="str">
        <f t="shared" si="0"/>
        <v/>
      </c>
      <c r="G30" s="45"/>
      <c r="H30" s="47"/>
      <c r="I30" s="83"/>
      <c r="J30" s="22"/>
      <c r="K30" s="22"/>
      <c r="L30" s="92" t="str">
        <f t="shared" si="4"/>
        <v/>
      </c>
      <c r="M30" s="37"/>
      <c r="N30" s="37"/>
      <c r="O30" s="39"/>
      <c r="P30" s="22"/>
      <c r="Q30" s="22"/>
      <c r="R30" s="79" t="str">
        <f t="shared" si="5"/>
        <v/>
      </c>
      <c r="S30" s="63"/>
      <c r="T30" s="63"/>
      <c r="U30" s="80"/>
      <c r="V30" s="74"/>
      <c r="W30" s="22"/>
      <c r="X30" s="22"/>
      <c r="Y30" s="93" t="str">
        <f t="shared" si="6"/>
        <v/>
      </c>
    </row>
    <row r="31" spans="5:25">
      <c r="E31" s="37"/>
      <c r="F31" s="52" t="str">
        <f t="shared" si="0"/>
        <v/>
      </c>
      <c r="G31" s="45"/>
      <c r="H31" s="47"/>
      <c r="I31" s="83"/>
      <c r="J31" s="22"/>
      <c r="K31" s="22"/>
      <c r="L31" s="92" t="str">
        <f t="shared" si="4"/>
        <v/>
      </c>
      <c r="M31" s="37"/>
      <c r="N31" s="37"/>
      <c r="O31" s="39"/>
      <c r="P31" s="22"/>
      <c r="Q31" s="22"/>
      <c r="R31" s="79" t="str">
        <f t="shared" si="5"/>
        <v/>
      </c>
      <c r="S31" s="63"/>
      <c r="T31" s="63"/>
      <c r="U31" s="80"/>
      <c r="V31" s="74"/>
      <c r="W31" s="22"/>
      <c r="X31" s="22"/>
      <c r="Y31" s="93" t="str">
        <f t="shared" si="6"/>
        <v/>
      </c>
    </row>
    <row r="32" spans="5:25">
      <c r="E32" s="37"/>
      <c r="F32" s="52" t="str">
        <f t="shared" si="0"/>
        <v/>
      </c>
      <c r="G32" s="45"/>
      <c r="H32" s="47"/>
      <c r="I32" s="83"/>
      <c r="J32" s="22"/>
      <c r="K32" s="22"/>
      <c r="L32" s="92" t="str">
        <f t="shared" si="1"/>
        <v/>
      </c>
      <c r="M32" s="37"/>
      <c r="N32" s="37"/>
      <c r="O32" s="39"/>
      <c r="P32" s="22"/>
      <c r="Q32" s="22"/>
      <c r="R32" s="79" t="str">
        <f t="shared" si="2"/>
        <v/>
      </c>
      <c r="S32" s="63"/>
      <c r="T32" s="63"/>
      <c r="U32" s="80"/>
      <c r="V32" s="74"/>
      <c r="W32" s="22"/>
      <c r="X32" s="22"/>
      <c r="Y32" s="93" t="str">
        <f t="shared" si="3"/>
        <v/>
      </c>
    </row>
    <row r="33" spans="5:25">
      <c r="E33" s="37"/>
      <c r="F33" s="52" t="str">
        <f t="shared" si="0"/>
        <v/>
      </c>
      <c r="G33" s="45"/>
      <c r="H33" s="47"/>
      <c r="I33" s="83"/>
      <c r="J33" s="22"/>
      <c r="K33" s="22"/>
      <c r="L33" s="92" t="str">
        <f t="shared" si="1"/>
        <v/>
      </c>
      <c r="M33" s="37"/>
      <c r="N33" s="37"/>
      <c r="O33" s="39"/>
      <c r="P33" s="22"/>
      <c r="Q33" s="22"/>
      <c r="R33" s="79" t="str">
        <f t="shared" si="2"/>
        <v/>
      </c>
      <c r="S33" s="63"/>
      <c r="T33" s="63"/>
      <c r="U33" s="80"/>
      <c r="V33" s="74"/>
      <c r="W33" s="22"/>
      <c r="X33" s="22"/>
      <c r="Y33" s="93" t="str">
        <f t="shared" si="3"/>
        <v/>
      </c>
    </row>
    <row r="34" spans="5:25">
      <c r="E34" s="37"/>
      <c r="F34" s="52" t="str">
        <f t="shared" si="0"/>
        <v/>
      </c>
      <c r="G34" s="45"/>
      <c r="H34" s="47"/>
      <c r="I34" s="83"/>
      <c r="J34" s="22"/>
      <c r="K34" s="22"/>
      <c r="L34" s="92" t="str">
        <f t="shared" si="1"/>
        <v/>
      </c>
      <c r="M34" s="58"/>
      <c r="N34" s="58"/>
      <c r="O34" s="203"/>
      <c r="P34" s="22"/>
      <c r="Q34" s="22"/>
      <c r="R34" s="79" t="str">
        <f t="shared" si="2"/>
        <v/>
      </c>
      <c r="S34" s="63"/>
      <c r="T34" s="63"/>
      <c r="U34" s="80"/>
      <c r="V34" s="74"/>
      <c r="W34" s="22"/>
      <c r="X34" s="22"/>
      <c r="Y34" s="93" t="str">
        <f t="shared" si="3"/>
        <v/>
      </c>
    </row>
    <row r="35" spans="5:25">
      <c r="E35" s="37"/>
      <c r="F35" s="52" t="str">
        <f t="shared" si="0"/>
        <v/>
      </c>
      <c r="G35" s="45"/>
      <c r="H35" s="47"/>
      <c r="I35" s="83"/>
      <c r="J35" s="22"/>
      <c r="K35" s="22"/>
      <c r="L35" s="92" t="str">
        <f t="shared" si="1"/>
        <v/>
      </c>
      <c r="M35" s="37"/>
      <c r="N35" s="37"/>
      <c r="O35" s="39"/>
      <c r="P35" s="22"/>
      <c r="Q35" s="22"/>
      <c r="R35" s="79" t="str">
        <f t="shared" si="2"/>
        <v/>
      </c>
      <c r="S35" s="63"/>
      <c r="T35" s="63"/>
      <c r="U35" s="80"/>
      <c r="V35" s="74"/>
      <c r="W35" s="22"/>
      <c r="X35" s="22"/>
      <c r="Y35" s="93" t="str">
        <f t="shared" si="3"/>
        <v/>
      </c>
    </row>
    <row r="36" spans="5:25">
      <c r="E36" s="37"/>
      <c r="F36" s="52" t="str">
        <f t="shared" si="0"/>
        <v/>
      </c>
      <c r="G36" s="45"/>
      <c r="H36" s="47"/>
      <c r="I36" s="83"/>
      <c r="J36" s="22"/>
      <c r="K36" s="22"/>
      <c r="L36" s="92" t="str">
        <f t="shared" ref="L36:L37" si="10">IF(ISBLANK(J36),"",DATEDIF(J36,K36,"d")/365)</f>
        <v/>
      </c>
      <c r="M36" s="37"/>
      <c r="N36" s="37"/>
      <c r="O36" s="39"/>
      <c r="P36" s="22"/>
      <c r="Q36" s="22"/>
      <c r="R36" s="79" t="str">
        <f t="shared" ref="R36:R37" si="11">IF(ISBLANK(P36),"",DATEDIF(P36,Q36,"d")/365)</f>
        <v/>
      </c>
      <c r="S36" s="63"/>
      <c r="T36" s="63"/>
      <c r="U36" s="80"/>
      <c r="V36" s="74"/>
      <c r="W36" s="22"/>
      <c r="X36" s="22"/>
      <c r="Y36" s="93" t="str">
        <f t="shared" ref="Y36:Y37" si="12">IF(ISBLANK(W36),"",DATEDIF(W36,X36,"d")/365)</f>
        <v/>
      </c>
    </row>
    <row r="37" spans="5:25">
      <c r="E37" s="37"/>
      <c r="F37" s="52" t="str">
        <f t="shared" si="0"/>
        <v/>
      </c>
      <c r="G37" s="45"/>
      <c r="H37" s="47"/>
      <c r="I37" s="83"/>
      <c r="J37" s="22"/>
      <c r="K37" s="22"/>
      <c r="L37" s="92" t="str">
        <f t="shared" si="10"/>
        <v/>
      </c>
      <c r="M37" s="37"/>
      <c r="N37" s="58"/>
      <c r="O37" s="39"/>
      <c r="P37" s="22"/>
      <c r="Q37" s="22"/>
      <c r="R37" s="79" t="str">
        <f t="shared" si="11"/>
        <v/>
      </c>
      <c r="S37" s="63"/>
      <c r="T37" s="63"/>
      <c r="U37" s="80"/>
      <c r="V37" s="74"/>
      <c r="W37" s="22"/>
      <c r="X37" s="22"/>
      <c r="Y37" s="93" t="str">
        <f t="shared" si="12"/>
        <v/>
      </c>
    </row>
    <row r="38" spans="5:25">
      <c r="E38" s="37"/>
      <c r="F38" s="52" t="str">
        <f t="shared" si="0"/>
        <v/>
      </c>
      <c r="G38" s="45"/>
      <c r="H38" s="47"/>
      <c r="I38" s="83"/>
      <c r="J38" s="22"/>
      <c r="K38" s="22"/>
      <c r="L38" s="92" t="str">
        <f t="shared" si="1"/>
        <v/>
      </c>
      <c r="M38" s="37"/>
      <c r="N38" s="58"/>
      <c r="O38" s="39"/>
      <c r="P38" s="22"/>
      <c r="Q38" s="22"/>
      <c r="R38" s="79" t="str">
        <f t="shared" si="2"/>
        <v/>
      </c>
      <c r="S38" s="63"/>
      <c r="T38" s="63"/>
      <c r="U38" s="80"/>
      <c r="V38" s="74"/>
      <c r="W38" s="22"/>
      <c r="X38" s="22"/>
      <c r="Y38" s="93" t="str">
        <f t="shared" si="3"/>
        <v/>
      </c>
    </row>
    <row r="39" spans="5:25">
      <c r="E39" s="37"/>
      <c r="F39" s="52" t="str">
        <f t="shared" si="0"/>
        <v/>
      </c>
      <c r="G39" s="45"/>
      <c r="H39" s="47"/>
      <c r="I39" s="83"/>
      <c r="J39" s="22"/>
      <c r="K39" s="22"/>
      <c r="L39" s="92" t="str">
        <f t="shared" si="1"/>
        <v/>
      </c>
      <c r="M39" s="37"/>
      <c r="N39" s="58"/>
      <c r="O39" s="39"/>
      <c r="P39" s="22"/>
      <c r="Q39" s="22"/>
      <c r="R39" s="79" t="str">
        <f t="shared" si="2"/>
        <v/>
      </c>
      <c r="S39" s="63"/>
      <c r="T39" s="63"/>
      <c r="U39" s="80"/>
      <c r="V39" s="74"/>
      <c r="W39" s="22"/>
      <c r="X39" s="22"/>
      <c r="Y39" s="93" t="str">
        <f t="shared" si="3"/>
        <v/>
      </c>
    </row>
    <row r="40" spans="5:25">
      <c r="E40" s="37"/>
      <c r="F40" s="52" t="str">
        <f t="shared" si="0"/>
        <v/>
      </c>
      <c r="G40" s="45"/>
      <c r="H40" s="47"/>
      <c r="I40" s="83"/>
      <c r="J40" s="22"/>
      <c r="K40" s="22"/>
      <c r="L40" s="92" t="str">
        <f t="shared" si="1"/>
        <v/>
      </c>
      <c r="M40" s="37"/>
      <c r="N40" s="37"/>
      <c r="O40" s="39"/>
      <c r="P40" s="22"/>
      <c r="Q40" s="22"/>
      <c r="R40" s="79" t="str">
        <f t="shared" si="2"/>
        <v/>
      </c>
      <c r="S40" s="63"/>
      <c r="T40" s="63"/>
      <c r="U40" s="80"/>
      <c r="V40" s="74"/>
      <c r="W40" s="22"/>
      <c r="X40" s="22"/>
      <c r="Y40" s="93" t="str">
        <f t="shared" si="3"/>
        <v/>
      </c>
    </row>
    <row r="41" spans="5:25">
      <c r="E41" s="37"/>
      <c r="F41" s="52" t="str">
        <f t="shared" si="0"/>
        <v/>
      </c>
      <c r="G41" s="45"/>
      <c r="H41" s="47"/>
      <c r="I41" s="83"/>
      <c r="J41" s="22"/>
      <c r="K41" s="22"/>
      <c r="L41" s="92" t="str">
        <f t="shared" si="1"/>
        <v/>
      </c>
      <c r="M41" s="37"/>
      <c r="N41" s="37"/>
      <c r="O41" s="39"/>
      <c r="P41" s="22"/>
      <c r="Q41" s="22"/>
      <c r="R41" s="79" t="str">
        <f t="shared" si="2"/>
        <v/>
      </c>
      <c r="S41" s="63"/>
      <c r="T41" s="63"/>
      <c r="U41" s="80"/>
      <c r="V41" s="74"/>
      <c r="W41" s="22"/>
      <c r="X41" s="22"/>
      <c r="Y41" s="93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41">
      <formula1>재직회사_유형</formula1>
    </dataValidation>
    <dataValidation type="list" allowBlank="1" showInputMessage="1" showErrorMessage="1" sqref="U11:U41 S11:S41">
      <formula1>여부</formula1>
    </dataValidation>
    <dataValidation type="list" allowBlank="1" showInputMessage="1" showErrorMessage="1" sqref="T11:T41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D129"/>
  <sheetViews>
    <sheetView zoomScaleNormal="100" workbookViewId="0">
      <selection activeCell="B7" sqref="B7:B8"/>
    </sheetView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>
      <c r="A1" s="132" t="s">
        <v>371</v>
      </c>
      <c r="B1" s="132" t="s">
        <v>193</v>
      </c>
      <c r="C1" s="132" t="s">
        <v>414</v>
      </c>
      <c r="D1" s="132" t="s">
        <v>194</v>
      </c>
    </row>
    <row r="2" spans="1:4">
      <c r="A2" s="57"/>
      <c r="B2" s="58"/>
      <c r="C2" s="59"/>
      <c r="D2" s="60"/>
    </row>
    <row r="3" spans="1:4">
      <c r="A3" s="57"/>
      <c r="B3" s="58"/>
      <c r="C3" s="59"/>
      <c r="D3" s="60"/>
    </row>
    <row r="4" spans="1:4">
      <c r="A4" s="57"/>
      <c r="B4" s="58"/>
      <c r="C4" s="59"/>
      <c r="D4" s="60"/>
    </row>
    <row r="5" spans="1:4">
      <c r="A5" s="57"/>
      <c r="B5" s="61"/>
      <c r="C5" s="59"/>
      <c r="D5" s="60"/>
    </row>
    <row r="6" spans="1:4">
      <c r="A6" s="57"/>
      <c r="B6" s="61"/>
      <c r="C6" s="59"/>
      <c r="D6" s="60"/>
    </row>
    <row r="7" spans="1:4">
      <c r="A7" s="57"/>
      <c r="B7" s="61"/>
      <c r="C7" s="59"/>
      <c r="D7" s="60"/>
    </row>
    <row r="8" spans="1:4">
      <c r="A8" s="57"/>
      <c r="B8" s="61"/>
      <c r="C8" s="59"/>
      <c r="D8" s="60"/>
    </row>
    <row r="9" spans="1:4">
      <c r="A9" s="57"/>
      <c r="B9" s="61"/>
      <c r="C9" s="59"/>
      <c r="D9" s="60"/>
    </row>
    <row r="10" spans="1:4">
      <c r="A10" s="57"/>
      <c r="B10" s="61"/>
      <c r="C10" s="59"/>
      <c r="D10" s="60"/>
    </row>
    <row r="11" spans="1:4">
      <c r="A11" s="193"/>
      <c r="B11" s="58"/>
      <c r="C11" s="24"/>
      <c r="D11" s="194"/>
    </row>
    <row r="12" spans="1:4">
      <c r="A12" s="57"/>
      <c r="B12" s="61"/>
      <c r="C12" s="59"/>
      <c r="D12" s="60"/>
    </row>
    <row r="13" spans="1:4">
      <c r="A13" s="57"/>
      <c r="B13" s="61"/>
      <c r="C13" s="59"/>
      <c r="D13" s="60"/>
    </row>
    <row r="14" spans="1:4">
      <c r="A14" s="57"/>
      <c r="B14" s="61"/>
      <c r="C14" s="59"/>
      <c r="D14" s="60"/>
    </row>
    <row r="15" spans="1:4">
      <c r="A15" s="57"/>
      <c r="B15" s="61"/>
      <c r="C15" s="59"/>
      <c r="D15" s="60"/>
    </row>
    <row r="16" spans="1:4">
      <c r="A16" s="193"/>
      <c r="B16" s="58"/>
      <c r="C16" s="24"/>
      <c r="D16" s="194"/>
    </row>
    <row r="17" spans="1:4">
      <c r="A17" s="57"/>
      <c r="B17" s="61"/>
      <c r="C17" s="59"/>
      <c r="D17" s="60"/>
    </row>
    <row r="18" spans="1:4">
      <c r="A18" s="57"/>
      <c r="B18" s="61"/>
      <c r="C18" s="59"/>
      <c r="D18" s="60"/>
    </row>
    <row r="19" spans="1:4">
      <c r="A19" s="57"/>
      <c r="B19" s="61"/>
      <c r="C19" s="59"/>
      <c r="D19" s="60"/>
    </row>
    <row r="20" spans="1:4">
      <c r="A20" s="57"/>
      <c r="B20" s="58"/>
      <c r="C20" s="59"/>
      <c r="D20" s="60"/>
    </row>
    <row r="21" spans="1:4">
      <c r="A21" s="57"/>
      <c r="B21" s="58"/>
      <c r="C21" s="59"/>
      <c r="D21" s="60"/>
    </row>
    <row r="22" spans="1:4">
      <c r="A22" s="57"/>
      <c r="B22" s="58"/>
      <c r="C22" s="59"/>
      <c r="D22" s="60"/>
    </row>
    <row r="23" spans="1:4">
      <c r="A23" s="57"/>
      <c r="B23" s="61"/>
      <c r="C23" s="59"/>
      <c r="D23" s="60"/>
    </row>
    <row r="24" spans="1:4">
      <c r="A24" s="57"/>
      <c r="B24" s="61"/>
      <c r="C24" s="59"/>
      <c r="D24" s="60"/>
    </row>
    <row r="25" spans="1:4">
      <c r="A25" s="57"/>
      <c r="B25" s="61"/>
      <c r="C25" s="59"/>
      <c r="D25" s="60"/>
    </row>
    <row r="26" spans="1:4">
      <c r="A26" s="57"/>
      <c r="B26" s="61"/>
      <c r="C26" s="59"/>
      <c r="D26" s="60"/>
    </row>
    <row r="27" spans="1:4">
      <c r="A27" s="57"/>
      <c r="B27" s="61"/>
      <c r="C27" s="59"/>
      <c r="D27" s="60"/>
    </row>
    <row r="28" spans="1:4">
      <c r="A28" s="57"/>
      <c r="B28" s="61"/>
      <c r="C28" s="59"/>
      <c r="D28" s="60"/>
    </row>
    <row r="29" spans="1:4">
      <c r="A29" s="57"/>
      <c r="B29" s="61"/>
      <c r="C29" s="59"/>
      <c r="D29" s="60"/>
    </row>
    <row r="30" spans="1:4">
      <c r="A30" s="57"/>
      <c r="B30" s="61"/>
      <c r="C30" s="59"/>
      <c r="D30" s="60"/>
    </row>
    <row r="31" spans="1:4">
      <c r="A31" s="57"/>
      <c r="B31" s="61"/>
      <c r="C31" s="59"/>
      <c r="D31" s="60"/>
    </row>
    <row r="32" spans="1:4">
      <c r="A32" s="57"/>
      <c r="B32" s="61"/>
      <c r="C32" s="59"/>
      <c r="D32" s="60"/>
    </row>
    <row r="33" spans="1:4">
      <c r="A33" s="57"/>
      <c r="B33" s="61"/>
      <c r="C33" s="59"/>
      <c r="D33" s="60"/>
    </row>
    <row r="34" spans="1:4">
      <c r="A34" s="57"/>
      <c r="B34" s="61"/>
      <c r="C34" s="59"/>
      <c r="D34" s="60"/>
    </row>
    <row r="35" spans="1:4">
      <c r="A35" s="57"/>
      <c r="B35" s="61"/>
      <c r="C35" s="59"/>
      <c r="D35" s="60"/>
    </row>
    <row r="36" spans="1:4">
      <c r="A36" s="57"/>
      <c r="B36" s="61"/>
      <c r="C36" s="59"/>
      <c r="D36" s="60"/>
    </row>
    <row r="37" spans="1:4">
      <c r="A37" s="57"/>
      <c r="B37" s="61"/>
      <c r="C37" s="59"/>
      <c r="D37" s="60"/>
    </row>
    <row r="38" spans="1:4">
      <c r="A38" s="57"/>
      <c r="B38" s="58"/>
      <c r="C38" s="59"/>
      <c r="D38" s="60"/>
    </row>
    <row r="39" spans="1:4">
      <c r="A39" s="57"/>
      <c r="B39" s="58"/>
      <c r="C39" s="59"/>
      <c r="D39" s="60"/>
    </row>
    <row r="40" spans="1:4">
      <c r="A40" s="57"/>
      <c r="B40" s="58"/>
      <c r="C40" s="59"/>
      <c r="D40" s="60"/>
    </row>
    <row r="41" spans="1:4">
      <c r="A41" s="57"/>
      <c r="B41" s="61"/>
      <c r="C41" s="59"/>
      <c r="D41" s="60"/>
    </row>
    <row r="42" spans="1:4">
      <c r="A42" s="57"/>
      <c r="B42" s="61"/>
      <c r="C42" s="59"/>
      <c r="D42" s="60"/>
    </row>
    <row r="43" spans="1:4">
      <c r="A43" s="57"/>
      <c r="B43" s="61"/>
      <c r="C43" s="59"/>
      <c r="D43" s="60"/>
    </row>
    <row r="44" spans="1:4">
      <c r="A44" s="57"/>
      <c r="B44" s="61"/>
      <c r="C44" s="59"/>
      <c r="D44" s="60"/>
    </row>
    <row r="45" spans="1:4">
      <c r="A45" s="57"/>
      <c r="B45" s="61"/>
      <c r="C45" s="59"/>
      <c r="D45" s="60"/>
    </row>
    <row r="46" spans="1:4">
      <c r="A46" s="57"/>
      <c r="B46" s="61"/>
      <c r="C46" s="59"/>
      <c r="D46" s="60"/>
    </row>
    <row r="47" spans="1:4">
      <c r="A47" s="193"/>
      <c r="B47" s="58"/>
      <c r="C47" s="24"/>
      <c r="D47" s="194"/>
    </row>
    <row r="48" spans="1:4">
      <c r="A48" s="57"/>
      <c r="B48" s="61"/>
      <c r="C48" s="59"/>
      <c r="D48" s="60"/>
    </row>
    <row r="49" spans="1:4">
      <c r="A49" s="57"/>
      <c r="B49" s="61"/>
      <c r="C49" s="59"/>
      <c r="D49" s="60"/>
    </row>
    <row r="50" spans="1:4">
      <c r="A50" s="57"/>
      <c r="B50" s="61"/>
      <c r="C50" s="59"/>
      <c r="D50" s="60"/>
    </row>
    <row r="51" spans="1:4">
      <c r="A51" s="57"/>
      <c r="B51" s="61"/>
      <c r="C51" s="59"/>
      <c r="D51" s="60"/>
    </row>
    <row r="52" spans="1:4">
      <c r="A52" s="57"/>
      <c r="B52" s="61"/>
      <c r="C52" s="59"/>
      <c r="D52" s="60"/>
    </row>
    <row r="53" spans="1:4">
      <c r="A53" s="57"/>
      <c r="B53" s="61"/>
      <c r="C53" s="59"/>
      <c r="D53" s="60"/>
    </row>
    <row r="54" spans="1:4">
      <c r="A54" s="57"/>
      <c r="B54" s="61"/>
      <c r="C54" s="59"/>
      <c r="D54" s="60"/>
    </row>
    <row r="55" spans="1:4">
      <c r="A55" s="57"/>
      <c r="B55" s="61"/>
      <c r="C55" s="59"/>
      <c r="D55" s="60"/>
    </row>
    <row r="56" spans="1:4">
      <c r="A56" s="57"/>
      <c r="B56" s="58"/>
      <c r="C56" s="59"/>
      <c r="D56" s="60"/>
    </row>
    <row r="57" spans="1:4">
      <c r="A57" s="57"/>
      <c r="B57" s="58"/>
      <c r="C57" s="59"/>
      <c r="D57" s="60"/>
    </row>
    <row r="58" spans="1:4">
      <c r="A58" s="57"/>
      <c r="B58" s="58"/>
      <c r="C58" s="59"/>
      <c r="D58" s="60"/>
    </row>
    <row r="59" spans="1:4">
      <c r="A59" s="57"/>
      <c r="B59" s="61"/>
      <c r="C59" s="59"/>
      <c r="D59" s="60"/>
    </row>
    <row r="60" spans="1:4">
      <c r="A60" s="57"/>
      <c r="B60" s="61"/>
      <c r="C60" s="59"/>
      <c r="D60" s="60"/>
    </row>
    <row r="61" spans="1:4">
      <c r="A61" s="57"/>
      <c r="B61" s="61"/>
      <c r="C61" s="59"/>
      <c r="D61" s="60"/>
    </row>
    <row r="62" spans="1:4">
      <c r="A62" s="57"/>
      <c r="B62" s="61"/>
      <c r="C62" s="59"/>
      <c r="D62" s="60"/>
    </row>
    <row r="63" spans="1:4">
      <c r="A63" s="57"/>
      <c r="B63" s="61"/>
      <c r="C63" s="59"/>
      <c r="D63" s="60"/>
    </row>
    <row r="64" spans="1:4">
      <c r="A64" s="57"/>
      <c r="B64" s="61"/>
      <c r="C64" s="59"/>
      <c r="D64" s="60"/>
    </row>
    <row r="65" spans="1:4">
      <c r="A65" s="57"/>
      <c r="B65" s="61"/>
      <c r="C65" s="59"/>
      <c r="D65" s="60"/>
    </row>
    <row r="66" spans="1:4">
      <c r="A66" s="57"/>
      <c r="B66" s="61"/>
      <c r="C66" s="59"/>
      <c r="D66" s="60"/>
    </row>
    <row r="67" spans="1:4">
      <c r="A67" s="193"/>
      <c r="B67" s="58"/>
      <c r="C67" s="24"/>
      <c r="D67" s="194"/>
    </row>
    <row r="68" spans="1:4">
      <c r="A68" s="57"/>
      <c r="B68" s="61"/>
      <c r="C68" s="59"/>
      <c r="D68" s="60"/>
    </row>
    <row r="69" spans="1:4">
      <c r="A69" s="57"/>
      <c r="B69" s="61"/>
      <c r="C69" s="59"/>
      <c r="D69" s="60"/>
    </row>
    <row r="70" spans="1:4">
      <c r="A70" s="57"/>
      <c r="B70" s="61"/>
      <c r="C70" s="59"/>
      <c r="D70" s="60"/>
    </row>
    <row r="71" spans="1:4">
      <c r="A71" s="57"/>
      <c r="B71" s="61"/>
      <c r="C71" s="59"/>
      <c r="D71" s="60"/>
    </row>
    <row r="72" spans="1:4">
      <c r="A72" s="57"/>
      <c r="B72" s="61"/>
      <c r="C72" s="59"/>
      <c r="D72" s="60"/>
    </row>
    <row r="73" spans="1:4">
      <c r="A73" s="57"/>
      <c r="B73" s="61"/>
      <c r="C73" s="59"/>
      <c r="D73" s="60"/>
    </row>
    <row r="74" spans="1:4">
      <c r="A74" s="57"/>
      <c r="B74" s="58"/>
      <c r="C74" s="59"/>
      <c r="D74" s="60"/>
    </row>
    <row r="75" spans="1:4">
      <c r="A75" s="57"/>
      <c r="B75" s="58"/>
      <c r="C75" s="59"/>
      <c r="D75" s="60"/>
    </row>
    <row r="76" spans="1:4">
      <c r="A76" s="57"/>
      <c r="B76" s="58"/>
      <c r="C76" s="59"/>
      <c r="D76" s="60"/>
    </row>
    <row r="77" spans="1:4">
      <c r="A77" s="57"/>
      <c r="B77" s="61"/>
      <c r="C77" s="59"/>
      <c r="D77" s="60"/>
    </row>
    <row r="78" spans="1:4">
      <c r="A78" s="57"/>
      <c r="B78" s="61"/>
      <c r="C78" s="59"/>
      <c r="D78" s="60"/>
    </row>
    <row r="79" spans="1:4">
      <c r="A79" s="57"/>
      <c r="B79" s="61"/>
      <c r="C79" s="59"/>
      <c r="D79" s="60"/>
    </row>
    <row r="80" spans="1:4">
      <c r="A80" s="57"/>
      <c r="B80" s="61"/>
      <c r="C80" s="59"/>
      <c r="D80" s="60"/>
    </row>
    <row r="81" spans="1:4">
      <c r="A81" s="57"/>
      <c r="B81" s="61"/>
      <c r="C81" s="59"/>
      <c r="D81" s="60"/>
    </row>
    <row r="82" spans="1:4">
      <c r="A82" s="57"/>
      <c r="B82" s="61"/>
      <c r="C82" s="59"/>
      <c r="D82" s="60"/>
    </row>
    <row r="83" spans="1:4">
      <c r="A83" s="57"/>
      <c r="B83" s="61"/>
      <c r="C83" s="59"/>
      <c r="D83" s="60"/>
    </row>
    <row r="84" spans="1:4">
      <c r="A84" s="57"/>
      <c r="B84" s="61"/>
      <c r="C84" s="59"/>
      <c r="D84" s="60"/>
    </row>
    <row r="85" spans="1:4">
      <c r="A85" s="57"/>
      <c r="B85" s="61"/>
      <c r="C85" s="59"/>
      <c r="D85" s="60"/>
    </row>
    <row r="86" spans="1:4">
      <c r="A86" s="57"/>
      <c r="B86" s="61"/>
      <c r="C86" s="59"/>
      <c r="D86" s="60"/>
    </row>
    <row r="87" spans="1:4">
      <c r="A87" s="57"/>
      <c r="B87" s="61"/>
      <c r="C87" s="59"/>
      <c r="D87" s="60"/>
    </row>
    <row r="88" spans="1:4">
      <c r="A88" s="57"/>
      <c r="B88" s="61"/>
      <c r="C88" s="59"/>
      <c r="D88" s="60"/>
    </row>
    <row r="89" spans="1:4">
      <c r="A89" s="57"/>
      <c r="B89" s="61"/>
      <c r="C89" s="59"/>
      <c r="D89" s="60"/>
    </row>
    <row r="90" spans="1:4">
      <c r="A90" s="193"/>
      <c r="B90" s="58"/>
      <c r="C90" s="24"/>
      <c r="D90" s="194"/>
    </row>
    <row r="91" spans="1:4">
      <c r="A91" s="57"/>
      <c r="B91" s="61"/>
      <c r="C91" s="59"/>
      <c r="D91" s="60"/>
    </row>
    <row r="92" spans="1:4">
      <c r="A92" s="57"/>
      <c r="B92" s="58"/>
      <c r="C92" s="59"/>
      <c r="D92" s="60"/>
    </row>
    <row r="93" spans="1:4">
      <c r="A93" s="57"/>
      <c r="B93" s="58"/>
      <c r="C93" s="59"/>
      <c r="D93" s="60"/>
    </row>
    <row r="94" spans="1:4">
      <c r="A94" s="193"/>
      <c r="B94" s="58"/>
      <c r="C94" s="24"/>
      <c r="D94" s="194"/>
    </row>
    <row r="95" spans="1:4">
      <c r="A95" s="193"/>
      <c r="B95" s="58"/>
      <c r="C95" s="24"/>
      <c r="D95" s="194"/>
    </row>
    <row r="96" spans="1:4">
      <c r="A96" s="193"/>
      <c r="B96" s="58"/>
      <c r="C96" s="24"/>
      <c r="D96" s="194"/>
    </row>
    <row r="97" spans="1:4">
      <c r="A97" s="193"/>
      <c r="B97" s="58"/>
      <c r="C97" s="24"/>
      <c r="D97" s="194"/>
    </row>
    <row r="98" spans="1:4">
      <c r="A98" s="193"/>
      <c r="B98" s="58"/>
      <c r="C98" s="24"/>
      <c r="D98" s="194"/>
    </row>
    <row r="99" spans="1:4">
      <c r="A99" s="193"/>
      <c r="B99" s="58"/>
      <c r="C99" s="24"/>
      <c r="D99" s="194"/>
    </row>
    <row r="100" spans="1:4">
      <c r="A100" s="193"/>
      <c r="B100" s="58"/>
      <c r="C100" s="24"/>
      <c r="D100" s="194"/>
    </row>
    <row r="101" spans="1:4">
      <c r="A101" s="193"/>
      <c r="B101" s="58"/>
      <c r="C101" s="24"/>
      <c r="D101" s="194"/>
    </row>
    <row r="102" spans="1:4">
      <c r="A102" s="193"/>
      <c r="B102" s="58"/>
      <c r="C102" s="24"/>
      <c r="D102" s="194"/>
    </row>
    <row r="103" spans="1:4">
      <c r="A103" s="193"/>
      <c r="B103" s="58"/>
      <c r="C103" s="24"/>
      <c r="D103" s="194"/>
    </row>
    <row r="104" spans="1:4">
      <c r="A104" s="193"/>
      <c r="B104" s="58"/>
      <c r="C104" s="24"/>
      <c r="D104" s="194"/>
    </row>
    <row r="105" spans="1:4">
      <c r="A105" s="193"/>
      <c r="B105" s="58"/>
      <c r="C105" s="24"/>
      <c r="D105" s="194"/>
    </row>
    <row r="106" spans="1:4">
      <c r="A106" s="193"/>
      <c r="B106" s="58"/>
      <c r="C106" s="24"/>
      <c r="D106" s="194"/>
    </row>
    <row r="107" spans="1:4">
      <c r="A107" s="193"/>
      <c r="B107" s="58"/>
      <c r="C107" s="24"/>
      <c r="D107" s="194"/>
    </row>
    <row r="108" spans="1:4">
      <c r="A108" s="193"/>
      <c r="B108" s="58"/>
      <c r="C108" s="24"/>
      <c r="D108" s="194"/>
    </row>
    <row r="109" spans="1:4">
      <c r="A109" s="193"/>
      <c r="B109" s="58"/>
      <c r="C109" s="24"/>
      <c r="D109" s="194"/>
    </row>
    <row r="110" spans="1:4">
      <c r="A110" s="193"/>
      <c r="B110" s="58"/>
      <c r="C110" s="24"/>
      <c r="D110" s="194"/>
    </row>
    <row r="111" spans="1:4">
      <c r="A111" s="193"/>
      <c r="B111" s="58"/>
      <c r="C111" s="24"/>
      <c r="D111" s="194"/>
    </row>
    <row r="112" spans="1:4">
      <c r="A112" s="193"/>
      <c r="B112" s="58"/>
      <c r="C112" s="24"/>
      <c r="D112" s="194"/>
    </row>
    <row r="113" spans="1:4">
      <c r="A113" s="193"/>
      <c r="B113" s="58"/>
      <c r="C113" s="24"/>
      <c r="D113" s="194"/>
    </row>
    <row r="114" spans="1:4">
      <c r="A114" s="193"/>
      <c r="B114" s="58"/>
      <c r="C114" s="24"/>
      <c r="D114" s="194"/>
    </row>
    <row r="115" spans="1:4">
      <c r="A115" s="193"/>
      <c r="B115" s="58"/>
      <c r="C115" s="24"/>
      <c r="D115" s="194"/>
    </row>
    <row r="116" spans="1:4">
      <c r="A116" s="193"/>
      <c r="B116" s="58"/>
      <c r="C116" s="24"/>
      <c r="D116" s="194"/>
    </row>
    <row r="117" spans="1:4">
      <c r="A117" s="193"/>
      <c r="B117" s="58"/>
      <c r="C117" s="24"/>
      <c r="D117" s="194"/>
    </row>
    <row r="118" spans="1:4">
      <c r="A118" s="193"/>
      <c r="B118" s="58"/>
      <c r="C118" s="24"/>
      <c r="D118" s="194"/>
    </row>
    <row r="119" spans="1:4">
      <c r="A119" s="193"/>
      <c r="B119" s="58"/>
      <c r="C119" s="24"/>
      <c r="D119" s="194"/>
    </row>
    <row r="120" spans="1:4">
      <c r="A120" s="193"/>
      <c r="B120" s="58"/>
      <c r="C120" s="24"/>
      <c r="D120" s="194"/>
    </row>
    <row r="121" spans="1:4">
      <c r="A121" s="193"/>
      <c r="B121" s="58"/>
      <c r="C121" s="24"/>
      <c r="D121" s="194"/>
    </row>
    <row r="122" spans="1:4">
      <c r="A122" s="193"/>
      <c r="B122" s="58"/>
      <c r="C122" s="24"/>
      <c r="D122" s="194"/>
    </row>
    <row r="123" spans="1:4">
      <c r="A123" s="193"/>
      <c r="B123" s="58"/>
      <c r="C123" s="24"/>
      <c r="D123" s="194"/>
    </row>
    <row r="124" spans="1:4">
      <c r="A124" s="193"/>
      <c r="B124" s="58"/>
      <c r="C124" s="24"/>
      <c r="D124" s="194"/>
    </row>
    <row r="125" spans="1:4">
      <c r="A125" s="193"/>
      <c r="B125" s="58"/>
      <c r="C125" s="24"/>
      <c r="D125" s="194"/>
    </row>
    <row r="126" spans="1:4">
      <c r="A126" s="193"/>
      <c r="B126" s="58"/>
      <c r="C126" s="24"/>
      <c r="D126" s="194"/>
    </row>
    <row r="127" spans="1:4">
      <c r="A127" s="193"/>
      <c r="B127" s="58"/>
      <c r="C127" s="24"/>
      <c r="D127" s="194"/>
    </row>
    <row r="128" spans="1:4">
      <c r="A128" s="193"/>
      <c r="B128" s="58"/>
      <c r="C128" s="24"/>
      <c r="D128" s="194"/>
    </row>
    <row r="129" spans="1:4">
      <c r="A129" s="193"/>
      <c r="B129" s="58"/>
      <c r="C129" s="24"/>
      <c r="D129" s="194"/>
    </row>
  </sheetData>
  <phoneticPr fontId="1" type="noConversion"/>
  <dataValidations count="1">
    <dataValidation type="list" allowBlank="1" showInputMessage="1" showErrorMessage="1" error="목록에서 선택" sqref="B2:B129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E92"/>
  <sheetViews>
    <sheetView workbookViewId="0">
      <selection activeCell="D19" sqref="D19"/>
    </sheetView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207" customWidth="1"/>
    <col min="5" max="5" width="33.75" bestFit="1" customWidth="1"/>
  </cols>
  <sheetData>
    <row r="1" spans="1:5">
      <c r="A1" s="132" t="s">
        <v>112</v>
      </c>
      <c r="B1" s="132" t="s">
        <v>415</v>
      </c>
      <c r="C1" s="132" t="s">
        <v>195</v>
      </c>
      <c r="D1" s="206" t="s">
        <v>416</v>
      </c>
      <c r="E1" s="132" t="s">
        <v>184</v>
      </c>
    </row>
    <row r="2" spans="1:5">
      <c r="A2" s="84"/>
      <c r="B2" s="84"/>
      <c r="C2" s="85"/>
      <c r="D2" s="86"/>
      <c r="E2" s="84"/>
    </row>
    <row r="3" spans="1:5">
      <c r="A3" s="84"/>
      <c r="B3" s="84"/>
      <c r="C3" s="85"/>
      <c r="D3" s="86"/>
      <c r="E3" s="84"/>
    </row>
    <row r="4" spans="1:5">
      <c r="A4" s="84"/>
      <c r="B4" s="84"/>
      <c r="C4" s="85"/>
      <c r="D4" s="86"/>
      <c r="E4" s="84"/>
    </row>
    <row r="5" spans="1:5">
      <c r="A5" s="84"/>
      <c r="B5" s="84"/>
      <c r="C5" s="85"/>
      <c r="D5" s="86"/>
      <c r="E5" s="84"/>
    </row>
    <row r="6" spans="1:5">
      <c r="A6" s="84"/>
      <c r="C6" s="85"/>
      <c r="D6" s="86"/>
      <c r="E6" s="84"/>
    </row>
    <row r="7" spans="1:5">
      <c r="A7" s="84"/>
      <c r="B7" s="84"/>
      <c r="C7" s="85"/>
      <c r="D7" s="86"/>
      <c r="E7" s="84"/>
    </row>
    <row r="8" spans="1:5">
      <c r="A8" s="84"/>
      <c r="B8" s="84"/>
      <c r="C8" s="85"/>
      <c r="D8" s="86"/>
      <c r="E8" s="84"/>
    </row>
    <row r="9" spans="1:5">
      <c r="A9" s="84"/>
      <c r="B9" s="84"/>
      <c r="C9" s="85"/>
      <c r="D9" s="86"/>
      <c r="E9" s="84"/>
    </row>
    <row r="10" spans="1:5">
      <c r="A10" s="84"/>
      <c r="B10" s="84"/>
      <c r="C10" s="85"/>
      <c r="D10" s="86"/>
      <c r="E10" s="84"/>
    </row>
    <row r="11" spans="1:5">
      <c r="A11" s="84"/>
      <c r="B11" s="84"/>
      <c r="C11" s="85"/>
      <c r="D11" s="86"/>
      <c r="E11" s="84"/>
    </row>
    <row r="12" spans="1:5">
      <c r="A12" s="84"/>
      <c r="B12" s="84"/>
      <c r="C12" s="85"/>
      <c r="D12" s="86"/>
      <c r="E12" s="84"/>
    </row>
    <row r="13" spans="1:5">
      <c r="A13" s="84"/>
      <c r="B13" s="84"/>
      <c r="C13" s="85"/>
      <c r="D13" s="86"/>
      <c r="E13" s="84"/>
    </row>
    <row r="14" spans="1:5">
      <c r="A14" s="84"/>
      <c r="B14" s="84"/>
      <c r="C14" s="85"/>
      <c r="D14" s="86"/>
      <c r="E14" s="84"/>
    </row>
    <row r="15" spans="1:5">
      <c r="A15" s="84"/>
      <c r="B15" s="84"/>
      <c r="C15" s="85"/>
      <c r="D15" s="86"/>
      <c r="E15" s="84"/>
    </row>
    <row r="16" spans="1:5">
      <c r="A16" s="84"/>
      <c r="B16" s="84"/>
      <c r="C16" s="85"/>
      <c r="D16" s="86"/>
      <c r="E16" s="84"/>
    </row>
    <row r="17" spans="1:5">
      <c r="A17" s="84"/>
      <c r="B17" s="84"/>
      <c r="C17" s="85"/>
      <c r="D17" s="86"/>
      <c r="E17" s="84"/>
    </row>
    <row r="18" spans="1:5">
      <c r="A18" s="84"/>
      <c r="B18" s="84"/>
      <c r="C18" s="85"/>
      <c r="D18" s="86"/>
      <c r="E18" s="84"/>
    </row>
    <row r="19" spans="1:5">
      <c r="A19" s="84"/>
      <c r="B19" s="84"/>
      <c r="C19" s="85"/>
      <c r="D19" s="86"/>
      <c r="E19" s="84"/>
    </row>
    <row r="20" spans="1:5">
      <c r="A20" s="84"/>
      <c r="B20" s="84"/>
      <c r="C20" s="85"/>
      <c r="D20" s="86"/>
      <c r="E20" s="84"/>
    </row>
    <row r="21" spans="1:5">
      <c r="A21" s="84"/>
      <c r="B21" s="84"/>
      <c r="C21" s="85"/>
      <c r="D21" s="86"/>
      <c r="E21" s="84"/>
    </row>
    <row r="22" spans="1:5">
      <c r="A22" s="84"/>
      <c r="B22" s="84"/>
      <c r="C22" s="85"/>
      <c r="D22" s="86"/>
      <c r="E22" s="84"/>
    </row>
    <row r="23" spans="1:5">
      <c r="A23" s="84"/>
      <c r="B23" s="84"/>
      <c r="C23" s="85"/>
      <c r="D23" s="86"/>
      <c r="E23" s="84"/>
    </row>
    <row r="24" spans="1:5">
      <c r="A24" s="84"/>
      <c r="B24" s="84"/>
      <c r="C24" s="85"/>
      <c r="D24" s="86"/>
      <c r="E24" s="84"/>
    </row>
    <row r="25" spans="1:5">
      <c r="A25" s="84"/>
      <c r="B25" s="84"/>
      <c r="C25" s="85"/>
      <c r="D25" s="86"/>
      <c r="E25" s="84"/>
    </row>
    <row r="26" spans="1:5">
      <c r="A26" s="84"/>
      <c r="B26" s="84"/>
      <c r="C26" s="85"/>
      <c r="D26" s="86"/>
      <c r="E26" s="84"/>
    </row>
    <row r="27" spans="1:5">
      <c r="A27" s="84"/>
      <c r="B27" s="84"/>
      <c r="C27" s="85"/>
      <c r="D27" s="86"/>
      <c r="E27" s="84"/>
    </row>
    <row r="28" spans="1:5">
      <c r="A28" s="84"/>
      <c r="B28" s="84"/>
      <c r="C28" s="85"/>
      <c r="D28" s="86"/>
      <c r="E28" s="84"/>
    </row>
    <row r="29" spans="1:5">
      <c r="A29" s="84"/>
      <c r="B29" s="84"/>
      <c r="C29" s="85"/>
      <c r="D29" s="86"/>
      <c r="E29" s="84"/>
    </row>
    <row r="30" spans="1:5">
      <c r="A30" s="84"/>
      <c r="B30" s="84"/>
      <c r="C30" s="85"/>
      <c r="D30" s="86"/>
      <c r="E30" s="84"/>
    </row>
    <row r="31" spans="1:5">
      <c r="A31" s="84"/>
      <c r="B31" s="84"/>
      <c r="C31" s="85"/>
      <c r="D31" s="86"/>
      <c r="E31" s="84"/>
    </row>
    <row r="32" spans="1:5">
      <c r="A32" s="84"/>
      <c r="B32" s="84"/>
      <c r="C32" s="85"/>
      <c r="D32" s="86"/>
      <c r="E32" s="84"/>
    </row>
    <row r="33" spans="1:5">
      <c r="A33" s="84"/>
      <c r="B33" s="84"/>
      <c r="C33" s="85"/>
      <c r="D33" s="86"/>
      <c r="E33" s="84"/>
    </row>
    <row r="34" spans="1:5">
      <c r="A34" s="84"/>
      <c r="B34" s="84"/>
      <c r="C34" s="85"/>
      <c r="D34" s="86"/>
      <c r="E34" s="84"/>
    </row>
    <row r="35" spans="1:5">
      <c r="A35" s="84"/>
      <c r="B35" s="84"/>
      <c r="C35" s="85"/>
      <c r="D35" s="86"/>
      <c r="E35" s="84"/>
    </row>
    <row r="36" spans="1:5">
      <c r="A36" s="84"/>
      <c r="B36" s="84"/>
      <c r="C36" s="85"/>
      <c r="D36" s="86"/>
      <c r="E36" s="84"/>
    </row>
    <row r="37" spans="1:5">
      <c r="A37" s="84"/>
      <c r="B37" s="84"/>
      <c r="C37" s="85"/>
      <c r="D37" s="86"/>
      <c r="E37" s="84"/>
    </row>
    <row r="38" spans="1:5">
      <c r="A38" s="84"/>
      <c r="B38" s="84"/>
      <c r="C38" s="85"/>
      <c r="D38" s="86"/>
      <c r="E38" s="84"/>
    </row>
    <row r="39" spans="1:5">
      <c r="A39" s="84"/>
      <c r="B39" s="84"/>
      <c r="C39" s="85"/>
      <c r="D39" s="86"/>
      <c r="E39" s="84"/>
    </row>
    <row r="40" spans="1:5">
      <c r="A40" s="84"/>
      <c r="B40" s="84"/>
      <c r="C40" s="85"/>
      <c r="D40" s="86"/>
      <c r="E40" s="84"/>
    </row>
    <row r="41" spans="1:5">
      <c r="A41" s="84"/>
      <c r="B41" s="84"/>
      <c r="C41" s="85"/>
      <c r="D41" s="86"/>
      <c r="E41" s="84"/>
    </row>
    <row r="42" spans="1:5">
      <c r="A42" s="84"/>
      <c r="B42" s="84"/>
      <c r="C42" s="85"/>
      <c r="D42" s="86"/>
      <c r="E42" s="84"/>
    </row>
    <row r="43" spans="1:5">
      <c r="A43" s="84"/>
      <c r="B43" s="84"/>
      <c r="C43" s="85"/>
      <c r="D43" s="86"/>
      <c r="E43" s="84"/>
    </row>
    <row r="44" spans="1:5">
      <c r="A44" s="84"/>
      <c r="B44" s="84"/>
      <c r="C44" s="85"/>
      <c r="D44" s="86"/>
      <c r="E44" s="84"/>
    </row>
    <row r="45" spans="1:5">
      <c r="A45" s="84"/>
      <c r="B45" s="84"/>
      <c r="C45" s="85"/>
      <c r="D45" s="86"/>
      <c r="E45" s="84"/>
    </row>
    <row r="46" spans="1:5">
      <c r="A46" s="84"/>
      <c r="B46" s="84"/>
      <c r="C46" s="85"/>
      <c r="D46" s="86"/>
      <c r="E46" s="84"/>
    </row>
    <row r="47" spans="1:5">
      <c r="A47" s="84"/>
      <c r="B47" s="84"/>
      <c r="C47" s="85"/>
      <c r="D47" s="86"/>
      <c r="E47" s="84"/>
    </row>
    <row r="48" spans="1:5">
      <c r="A48" s="84"/>
      <c r="B48" s="84"/>
      <c r="C48" s="85"/>
      <c r="D48" s="86"/>
      <c r="E48" s="84"/>
    </row>
    <row r="49" spans="1:5">
      <c r="A49" s="84"/>
      <c r="B49" s="84"/>
      <c r="C49" s="85"/>
      <c r="D49" s="86"/>
      <c r="E49" s="84"/>
    </row>
    <row r="50" spans="1:5">
      <c r="A50" s="84"/>
      <c r="B50" s="84"/>
      <c r="C50" s="85"/>
      <c r="D50" s="86"/>
      <c r="E50" s="84"/>
    </row>
    <row r="51" spans="1:5">
      <c r="A51" s="84"/>
      <c r="B51" s="84"/>
      <c r="C51" s="85"/>
      <c r="D51" s="86"/>
      <c r="E51" s="84"/>
    </row>
    <row r="52" spans="1:5">
      <c r="A52" s="84"/>
      <c r="B52" s="84"/>
      <c r="C52" s="85"/>
      <c r="D52" s="86"/>
      <c r="E52" s="84"/>
    </row>
    <row r="53" spans="1:5">
      <c r="A53" s="84"/>
      <c r="B53" s="84"/>
      <c r="C53" s="85"/>
      <c r="D53" s="86"/>
      <c r="E53" s="84"/>
    </row>
    <row r="54" spans="1:5">
      <c r="A54" s="84"/>
      <c r="B54" s="84"/>
      <c r="C54" s="85"/>
      <c r="D54" s="86"/>
      <c r="E54" s="84"/>
    </row>
    <row r="55" spans="1:5">
      <c r="A55" s="84"/>
      <c r="B55" s="84"/>
      <c r="C55" s="85"/>
      <c r="D55" s="86"/>
      <c r="E55" s="84"/>
    </row>
    <row r="56" spans="1:5">
      <c r="A56" s="84"/>
      <c r="B56" s="84"/>
      <c r="C56" s="85"/>
      <c r="D56" s="86"/>
      <c r="E56" s="84"/>
    </row>
    <row r="57" spans="1:5">
      <c r="A57" s="84"/>
      <c r="B57" s="84"/>
      <c r="C57" s="85"/>
      <c r="D57" s="86"/>
      <c r="E57" s="84"/>
    </row>
    <row r="58" spans="1:5">
      <c r="A58" s="84"/>
      <c r="B58" s="84"/>
      <c r="C58" s="85"/>
      <c r="D58" s="86"/>
      <c r="E58" s="84"/>
    </row>
    <row r="59" spans="1:5">
      <c r="A59" s="84"/>
      <c r="B59" s="84"/>
      <c r="C59" s="85"/>
      <c r="D59" s="86"/>
      <c r="E59" s="84"/>
    </row>
    <row r="60" spans="1:5">
      <c r="A60" s="84"/>
      <c r="B60" s="84"/>
      <c r="C60" s="85"/>
      <c r="D60" s="86"/>
      <c r="E60" s="84"/>
    </row>
    <row r="61" spans="1:5">
      <c r="A61" s="84"/>
      <c r="B61" s="84"/>
      <c r="C61" s="85"/>
      <c r="D61" s="86"/>
      <c r="E61" s="84"/>
    </row>
    <row r="62" spans="1:5">
      <c r="A62" s="84"/>
      <c r="B62" s="84"/>
      <c r="C62" s="85"/>
      <c r="D62" s="86"/>
      <c r="E62" s="84"/>
    </row>
    <row r="63" spans="1:5">
      <c r="A63" s="84"/>
      <c r="B63" s="84"/>
      <c r="C63" s="85"/>
      <c r="D63" s="86"/>
      <c r="E63" s="84"/>
    </row>
    <row r="64" spans="1:5">
      <c r="A64" s="84"/>
      <c r="B64" s="84"/>
      <c r="C64" s="85"/>
      <c r="D64" s="86"/>
      <c r="E64" s="84"/>
    </row>
    <row r="65" spans="1:5">
      <c r="A65" s="84"/>
      <c r="B65" s="84"/>
      <c r="C65" s="85"/>
      <c r="D65" s="86"/>
      <c r="E65" s="84"/>
    </row>
    <row r="66" spans="1:5">
      <c r="A66" s="84"/>
      <c r="B66" s="84"/>
      <c r="C66" s="85"/>
      <c r="D66" s="86"/>
      <c r="E66" s="84"/>
    </row>
    <row r="67" spans="1:5">
      <c r="A67" s="84"/>
      <c r="B67" s="84"/>
      <c r="C67" s="85"/>
      <c r="D67" s="86"/>
      <c r="E67" s="84"/>
    </row>
    <row r="68" spans="1:5">
      <c r="A68" s="84"/>
      <c r="B68" s="84"/>
      <c r="C68" s="85"/>
      <c r="D68" s="86"/>
      <c r="E68" s="84"/>
    </row>
    <row r="69" spans="1:5">
      <c r="A69" s="84"/>
      <c r="B69" s="84"/>
      <c r="C69" s="85"/>
      <c r="D69" s="86"/>
      <c r="E69" s="84"/>
    </row>
    <row r="70" spans="1:5">
      <c r="A70" s="84"/>
      <c r="B70" s="84"/>
      <c r="C70" s="85"/>
      <c r="D70" s="86"/>
      <c r="E70" s="84"/>
    </row>
    <row r="71" spans="1:5">
      <c r="A71" s="84"/>
      <c r="B71" s="84"/>
      <c r="C71" s="85"/>
      <c r="D71" s="86"/>
      <c r="E71" s="84"/>
    </row>
    <row r="72" spans="1:5">
      <c r="A72" s="84"/>
      <c r="B72" s="84"/>
      <c r="C72" s="85"/>
      <c r="D72" s="86"/>
      <c r="E72" s="84"/>
    </row>
    <row r="73" spans="1:5">
      <c r="A73" s="84"/>
      <c r="B73" s="84"/>
      <c r="C73" s="85"/>
      <c r="D73" s="86"/>
      <c r="E73" s="84"/>
    </row>
    <row r="74" spans="1:5">
      <c r="A74" s="84"/>
      <c r="B74" s="84"/>
      <c r="C74" s="85"/>
      <c r="D74" s="86"/>
      <c r="E74" s="84"/>
    </row>
    <row r="75" spans="1:5">
      <c r="A75" s="84"/>
      <c r="B75" s="84"/>
      <c r="C75" s="85"/>
      <c r="D75" s="86"/>
      <c r="E75" s="84"/>
    </row>
    <row r="76" spans="1:5">
      <c r="A76" s="84"/>
      <c r="B76" s="84"/>
      <c r="C76" s="85"/>
      <c r="D76" s="86"/>
      <c r="E76" s="84"/>
    </row>
    <row r="77" spans="1:5">
      <c r="A77" s="84"/>
      <c r="B77" s="84"/>
      <c r="C77" s="85"/>
      <c r="D77" s="86"/>
      <c r="E77" s="84"/>
    </row>
    <row r="78" spans="1:5">
      <c r="A78" s="84"/>
      <c r="B78" s="84"/>
      <c r="C78" s="85"/>
      <c r="D78" s="86"/>
      <c r="E78" s="84"/>
    </row>
    <row r="79" spans="1:5">
      <c r="A79" s="84"/>
      <c r="B79" s="84"/>
      <c r="C79" s="85"/>
      <c r="D79" s="86"/>
      <c r="E79" s="84"/>
    </row>
    <row r="80" spans="1:5">
      <c r="A80" s="84"/>
      <c r="B80" s="84"/>
      <c r="C80" s="85"/>
      <c r="D80" s="86"/>
      <c r="E80" s="84"/>
    </row>
    <row r="81" spans="1:5">
      <c r="A81" s="84"/>
      <c r="B81" s="84"/>
      <c r="C81" s="85"/>
      <c r="D81" s="86"/>
      <c r="E81" s="84"/>
    </row>
    <row r="82" spans="1:5">
      <c r="A82" s="84"/>
      <c r="B82" s="84"/>
      <c r="C82" s="85"/>
      <c r="D82" s="86"/>
      <c r="E82" s="84"/>
    </row>
    <row r="83" spans="1:5">
      <c r="A83" s="84"/>
      <c r="B83" s="84"/>
      <c r="C83" s="85"/>
      <c r="D83" s="86"/>
      <c r="E83" s="84"/>
    </row>
    <row r="84" spans="1:5">
      <c r="A84" s="84"/>
      <c r="B84" s="84"/>
      <c r="C84" s="85"/>
      <c r="D84" s="86"/>
      <c r="E84" s="84"/>
    </row>
    <row r="85" spans="1:5">
      <c r="A85" s="84"/>
      <c r="B85" s="84"/>
      <c r="C85" s="85"/>
      <c r="D85" s="86"/>
      <c r="E85" s="84"/>
    </row>
    <row r="86" spans="1:5">
      <c r="A86" s="84"/>
      <c r="B86" s="84"/>
      <c r="C86" s="85"/>
      <c r="D86" s="86"/>
      <c r="E86" s="84"/>
    </row>
    <row r="87" spans="1:5">
      <c r="A87" s="84"/>
      <c r="B87" s="84"/>
      <c r="C87" s="85"/>
      <c r="D87" s="86"/>
      <c r="E87" s="84"/>
    </row>
    <row r="88" spans="1:5">
      <c r="A88" s="84"/>
      <c r="B88" s="84"/>
      <c r="C88" s="85"/>
      <c r="D88" s="86"/>
      <c r="E88" s="84"/>
    </row>
    <row r="89" spans="1:5">
      <c r="A89" s="84"/>
      <c r="B89" s="84"/>
      <c r="C89" s="85"/>
      <c r="D89" s="86"/>
      <c r="E89" s="84"/>
    </row>
    <row r="90" spans="1:5">
      <c r="A90" s="84"/>
      <c r="B90" s="84"/>
      <c r="C90" s="85"/>
      <c r="D90" s="86"/>
      <c r="E90" s="84"/>
    </row>
    <row r="91" spans="1:5">
      <c r="A91" s="84"/>
      <c r="B91" s="84"/>
      <c r="C91" s="85"/>
      <c r="D91" s="86"/>
      <c r="E91" s="84"/>
    </row>
    <row r="92" spans="1:5">
      <c r="A92" s="84"/>
      <c r="B92" s="84"/>
      <c r="C92" s="85"/>
      <c r="D92" s="86"/>
      <c r="E92" s="84"/>
    </row>
  </sheetData>
  <phoneticPr fontId="1" type="noConversion"/>
  <dataValidations count="1">
    <dataValidation type="list" allowBlank="1" showInputMessage="1" showErrorMessage="1" sqref="B2:B5 B7:B92 A6">
      <formula1>핵심운용인력변경구분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40</vt:i4>
      </vt:variant>
    </vt:vector>
  </HeadingPairs>
  <TitlesOfParts>
    <vt:vector size="56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'열제목별 목록값'!Print_Area</vt:lpstr>
      <vt:lpstr>작성요령!Print_Area</vt:lpstr>
      <vt:lpstr>공동투자약정_상대방_유형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Yoo, SeongHee</cp:lastModifiedBy>
  <cp:lastPrinted>2018-08-17T05:02:35Z</cp:lastPrinted>
  <dcterms:created xsi:type="dcterms:W3CDTF">2017-01-13T02:38:49Z</dcterms:created>
  <dcterms:modified xsi:type="dcterms:W3CDTF">2023-10-16T04:54:11Z</dcterms:modified>
</cp:coreProperties>
</file>